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activeTab="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2" i="1" l="1"/>
  <c r="F26" i="1"/>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48" i="21"/>
  <c r="A14" i="19"/>
  <c r="A15" i="21"/>
  <c r="A49" i="25"/>
  <c r="A13" i="25"/>
  <c r="A120" i="25" l="1"/>
  <c r="A120" i="19"/>
  <c r="C15" i="2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E156" i="28" l="1"/>
  <c r="I156" i="28"/>
  <c r="M156" i="28"/>
  <c r="Q156" i="28"/>
  <c r="U156" i="28"/>
  <c r="Y156" i="28"/>
  <c r="C156" i="28"/>
  <c r="G156" i="28"/>
  <c r="K156" i="28"/>
  <c r="O156" i="28"/>
  <c r="S156" i="28"/>
  <c r="W156" i="28"/>
  <c r="D156" i="28"/>
  <c r="L156" i="28"/>
  <c r="T156" i="28"/>
  <c r="F156" i="28"/>
  <c r="H156" i="28"/>
  <c r="P156" i="28"/>
  <c r="X156" i="28"/>
  <c r="J156" i="28"/>
  <c r="R156" i="28"/>
  <c r="B156" i="28"/>
  <c r="N156" i="28"/>
  <c r="V156" i="28"/>
  <c r="D16" i="2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D191" i="28" l="1"/>
  <c r="H191" i="28"/>
  <c r="L191" i="28"/>
  <c r="P191" i="28"/>
  <c r="T191" i="28"/>
  <c r="X191" i="28"/>
  <c r="G191" i="28"/>
  <c r="M191" i="28"/>
  <c r="R191" i="28"/>
  <c r="W191" i="28"/>
  <c r="E191" i="28"/>
  <c r="J191" i="28"/>
  <c r="O191" i="28"/>
  <c r="U191" i="28"/>
  <c r="K191" i="28"/>
  <c r="V191" i="28"/>
  <c r="C191" i="28"/>
  <c r="Y191" i="28"/>
  <c r="F191" i="28"/>
  <c r="Q191" i="28"/>
  <c r="I191" i="28"/>
  <c r="S191" i="28"/>
  <c r="B191" i="28"/>
  <c r="N191" i="28"/>
  <c r="F157" i="28"/>
  <c r="J157" i="28"/>
  <c r="N157" i="28"/>
  <c r="R157" i="28"/>
  <c r="V157" i="28"/>
  <c r="D157" i="28"/>
  <c r="H157" i="28"/>
  <c r="L157" i="28"/>
  <c r="P157" i="28"/>
  <c r="T157" i="28"/>
  <c r="X157" i="28"/>
  <c r="E157" i="28"/>
  <c r="M157" i="28"/>
  <c r="U157" i="28"/>
  <c r="B157" i="28"/>
  <c r="G157" i="28"/>
  <c r="W157" i="28"/>
  <c r="I157" i="28"/>
  <c r="Q157" i="28"/>
  <c r="Y157" i="28"/>
  <c r="C157" i="28"/>
  <c r="K157" i="28"/>
  <c r="S157" i="28"/>
  <c r="O157" i="28"/>
  <c r="E17" i="2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7" i="19"/>
  <c r="F156" i="21" l="1"/>
  <c r="J156" i="21"/>
  <c r="N156" i="21"/>
  <c r="R156" i="21"/>
  <c r="V156" i="21"/>
  <c r="B156" i="21"/>
  <c r="D156" i="21"/>
  <c r="H156" i="21"/>
  <c r="L156" i="21"/>
  <c r="P156" i="21"/>
  <c r="T156" i="21"/>
  <c r="X156" i="21"/>
  <c r="E156" i="21"/>
  <c r="M156" i="21"/>
  <c r="U156" i="21"/>
  <c r="C156" i="21"/>
  <c r="O156" i="21"/>
  <c r="Y156" i="21"/>
  <c r="I156" i="21"/>
  <c r="S156" i="21"/>
  <c r="K156" i="21"/>
  <c r="Q156" i="21"/>
  <c r="W156" i="21"/>
  <c r="G156" i="21"/>
  <c r="C158" i="28"/>
  <c r="G158" i="28"/>
  <c r="K158" i="28"/>
  <c r="O158" i="28"/>
  <c r="S158" i="28"/>
  <c r="W158" i="28"/>
  <c r="B158" i="28"/>
  <c r="E158" i="28"/>
  <c r="I158" i="28"/>
  <c r="M158" i="28"/>
  <c r="Q158" i="28"/>
  <c r="U158" i="28"/>
  <c r="Y158" i="28"/>
  <c r="F158" i="28"/>
  <c r="N158" i="28"/>
  <c r="V158" i="28"/>
  <c r="P158" i="28"/>
  <c r="J158" i="28"/>
  <c r="R158" i="28"/>
  <c r="D158" i="28"/>
  <c r="L158" i="28"/>
  <c r="T158" i="28"/>
  <c r="H158" i="28"/>
  <c r="X158" i="28"/>
  <c r="E192" i="28"/>
  <c r="I192" i="28"/>
  <c r="M192" i="28"/>
  <c r="Q192" i="28"/>
  <c r="U192" i="28"/>
  <c r="Y192" i="28"/>
  <c r="F192" i="28"/>
  <c r="K192" i="28"/>
  <c r="P192" i="28"/>
  <c r="V192" i="28"/>
  <c r="C192" i="28"/>
  <c r="H192" i="28"/>
  <c r="N192" i="28"/>
  <c r="S192" i="28"/>
  <c r="X192" i="28"/>
  <c r="J192" i="28"/>
  <c r="T192" i="28"/>
  <c r="B192" i="28"/>
  <c r="W192" i="28"/>
  <c r="D192" i="28"/>
  <c r="O192" i="28"/>
  <c r="G192" i="28"/>
  <c r="R192" i="28"/>
  <c r="L192" i="28"/>
  <c r="D226" i="28"/>
  <c r="H226" i="28"/>
  <c r="L226" i="28"/>
  <c r="P226" i="28"/>
  <c r="T226" i="28"/>
  <c r="X226" i="28"/>
  <c r="E226" i="28"/>
  <c r="J226" i="28"/>
  <c r="O226" i="28"/>
  <c r="U226" i="28"/>
  <c r="B226" i="28"/>
  <c r="G226" i="28"/>
  <c r="M226" i="28"/>
  <c r="R226" i="28"/>
  <c r="W226" i="28"/>
  <c r="I226" i="28"/>
  <c r="S226" i="28"/>
  <c r="K226" i="28"/>
  <c r="V226" i="28"/>
  <c r="C226" i="28"/>
  <c r="N226" i="28"/>
  <c r="Y226" i="28"/>
  <c r="F226" i="28"/>
  <c r="Q226" i="28"/>
  <c r="A191" i="21"/>
  <c r="E121" i="2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F88" i="28"/>
  <c r="J88" i="28"/>
  <c r="N88" i="28"/>
  <c r="R88" i="28"/>
  <c r="V88" i="28"/>
  <c r="C88" i="28"/>
  <c r="G88" i="28"/>
  <c r="K88" i="28"/>
  <c r="O88" i="28"/>
  <c r="S88" i="28"/>
  <c r="W88" i="28"/>
  <c r="B88" i="28"/>
  <c r="H88" i="28"/>
  <c r="P88" i="28"/>
  <c r="X88" i="28"/>
  <c r="D88" i="28"/>
  <c r="M88" i="28"/>
  <c r="Y88" i="28"/>
  <c r="T88" i="28"/>
  <c r="U88" i="28"/>
  <c r="E88" i="28"/>
  <c r="Q88" i="28"/>
  <c r="I88" i="28"/>
  <c r="L88"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F193" i="28" l="1"/>
  <c r="J193" i="28"/>
  <c r="N193" i="28"/>
  <c r="R193" i="28"/>
  <c r="V193" i="28"/>
  <c r="D193" i="28"/>
  <c r="I193" i="28"/>
  <c r="O193" i="28"/>
  <c r="T193" i="28"/>
  <c r="Y193" i="28"/>
  <c r="B193" i="28"/>
  <c r="G193" i="28"/>
  <c r="L193" i="28"/>
  <c r="Q193" i="28"/>
  <c r="W193" i="28"/>
  <c r="H193" i="28"/>
  <c r="S193" i="28"/>
  <c r="U193" i="28"/>
  <c r="C193" i="28"/>
  <c r="M193" i="28"/>
  <c r="X193" i="28"/>
  <c r="E193" i="28"/>
  <c r="P193" i="28"/>
  <c r="K193" i="28"/>
  <c r="E227" i="28"/>
  <c r="I227" i="28"/>
  <c r="M227" i="28"/>
  <c r="Q227" i="28"/>
  <c r="U227" i="28"/>
  <c r="Y227" i="28"/>
  <c r="B227" i="28"/>
  <c r="C227" i="28"/>
  <c r="H227" i="28"/>
  <c r="N227" i="28"/>
  <c r="S227" i="28"/>
  <c r="X227" i="28"/>
  <c r="F227" i="28"/>
  <c r="K227" i="28"/>
  <c r="P227" i="28"/>
  <c r="V227" i="28"/>
  <c r="G227" i="28"/>
  <c r="R227" i="28"/>
  <c r="T227" i="28"/>
  <c r="L227" i="28"/>
  <c r="W227" i="28"/>
  <c r="D227" i="28"/>
  <c r="O227" i="28"/>
  <c r="J227" i="28"/>
  <c r="D261" i="28"/>
  <c r="H261" i="28"/>
  <c r="L261" i="28"/>
  <c r="P261" i="28"/>
  <c r="T261" i="28"/>
  <c r="X261" i="28"/>
  <c r="G261" i="28"/>
  <c r="M261" i="28"/>
  <c r="R261" i="28"/>
  <c r="W261" i="28"/>
  <c r="E261" i="28"/>
  <c r="J261" i="28"/>
  <c r="O261" i="28"/>
  <c r="U261" i="28"/>
  <c r="B261" i="28"/>
  <c r="F261" i="28"/>
  <c r="Q261" i="28"/>
  <c r="I261" i="28"/>
  <c r="S261" i="28"/>
  <c r="K261" i="28"/>
  <c r="V261" i="28"/>
  <c r="C261" i="28"/>
  <c r="N261" i="28"/>
  <c r="Y261"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C157" i="21"/>
  <c r="G157" i="21"/>
  <c r="K157" i="21"/>
  <c r="O157" i="21"/>
  <c r="S157" i="21"/>
  <c r="W157" i="21"/>
  <c r="E157" i="21"/>
  <c r="I157" i="21"/>
  <c r="M157" i="21"/>
  <c r="Q157" i="21"/>
  <c r="U157" i="21"/>
  <c r="Y157" i="21"/>
  <c r="B157" i="21"/>
  <c r="F157" i="21"/>
  <c r="N157" i="21"/>
  <c r="V157" i="21"/>
  <c r="L157" i="21"/>
  <c r="X157" i="21"/>
  <c r="H157" i="21"/>
  <c r="R157" i="21"/>
  <c r="J157" i="21"/>
  <c r="P157" i="21"/>
  <c r="T157" i="21"/>
  <c r="D157" i="21"/>
  <c r="D159" i="28"/>
  <c r="H159" i="28"/>
  <c r="L159" i="28"/>
  <c r="P159" i="28"/>
  <c r="T159" i="28"/>
  <c r="X159" i="28"/>
  <c r="F159" i="28"/>
  <c r="J159" i="28"/>
  <c r="N159" i="28"/>
  <c r="R159" i="28"/>
  <c r="V159" i="28"/>
  <c r="G159" i="28"/>
  <c r="O159" i="28"/>
  <c r="W159" i="28"/>
  <c r="I159" i="28"/>
  <c r="Y159" i="28"/>
  <c r="C159" i="28"/>
  <c r="K159" i="28"/>
  <c r="S159" i="28"/>
  <c r="E159" i="28"/>
  <c r="M159" i="28"/>
  <c r="U159" i="28"/>
  <c r="Q159" i="28"/>
  <c r="B159" i="28"/>
  <c r="C191" i="21"/>
  <c r="G191" i="21"/>
  <c r="K191" i="21"/>
  <c r="O191" i="21"/>
  <c r="S191" i="21"/>
  <c r="W191" i="21"/>
  <c r="E191" i="21"/>
  <c r="I191" i="21"/>
  <c r="M191" i="21"/>
  <c r="Q191" i="21"/>
  <c r="U191" i="21"/>
  <c r="Y191" i="21"/>
  <c r="J191" i="21"/>
  <c r="R191" i="21"/>
  <c r="B191" i="21"/>
  <c r="F191" i="21"/>
  <c r="N191" i="21"/>
  <c r="V191" i="21"/>
  <c r="P191" i="21"/>
  <c r="L191" i="21"/>
  <c r="D191" i="21"/>
  <c r="X191" i="21"/>
  <c r="H191" i="21"/>
  <c r="T191" i="21"/>
  <c r="F122" i="2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F19" i="28"/>
  <c r="J19" i="28"/>
  <c r="N19" i="28"/>
  <c r="R19" i="28"/>
  <c r="V19" i="28"/>
  <c r="C19" i="28"/>
  <c r="H19" i="28"/>
  <c r="M19" i="28"/>
  <c r="S19" i="28"/>
  <c r="X19" i="28"/>
  <c r="I19" i="28"/>
  <c r="P19" i="28"/>
  <c r="W19" i="28"/>
  <c r="B19" i="28"/>
  <c r="E19" i="28"/>
  <c r="T19" i="28"/>
  <c r="G19" i="28"/>
  <c r="U19" i="28"/>
  <c r="D19" i="28"/>
  <c r="K19" i="28"/>
  <c r="Q19" i="28"/>
  <c r="Y19" i="28"/>
  <c r="L19" i="28"/>
  <c r="O19"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F228" i="28" l="1"/>
  <c r="J228" i="28"/>
  <c r="N228" i="28"/>
  <c r="R228" i="28"/>
  <c r="V228" i="28"/>
  <c r="G228" i="28"/>
  <c r="L228" i="28"/>
  <c r="Q228" i="28"/>
  <c r="W228" i="28"/>
  <c r="D228" i="28"/>
  <c r="I228" i="28"/>
  <c r="O228" i="28"/>
  <c r="T228" i="28"/>
  <c r="Y228" i="28"/>
  <c r="B228" i="28"/>
  <c r="E228" i="28"/>
  <c r="P228" i="28"/>
  <c r="H228" i="28"/>
  <c r="S228" i="28"/>
  <c r="K228" i="28"/>
  <c r="U228" i="28"/>
  <c r="C228" i="28"/>
  <c r="M228" i="28"/>
  <c r="X228" i="28"/>
  <c r="D297" i="28"/>
  <c r="H297" i="28"/>
  <c r="L297" i="28"/>
  <c r="P297" i="28"/>
  <c r="T297" i="28"/>
  <c r="X297" i="28"/>
  <c r="E297" i="28"/>
  <c r="J297" i="28"/>
  <c r="O297" i="28"/>
  <c r="U297" i="28"/>
  <c r="B297" i="28"/>
  <c r="G297" i="28"/>
  <c r="M297" i="28"/>
  <c r="R297" i="28"/>
  <c r="W297" i="28"/>
  <c r="C297" i="28"/>
  <c r="N297" i="28"/>
  <c r="Y297" i="28"/>
  <c r="F297" i="28"/>
  <c r="Q297" i="28"/>
  <c r="I297" i="28"/>
  <c r="S297" i="28"/>
  <c r="K297" i="28"/>
  <c r="V297" i="28"/>
  <c r="C194" i="28"/>
  <c r="G194" i="28"/>
  <c r="K194" i="28"/>
  <c r="O194" i="28"/>
  <c r="S194" i="28"/>
  <c r="W194" i="28"/>
  <c r="H194" i="28"/>
  <c r="M194" i="28"/>
  <c r="R194" i="28"/>
  <c r="X194" i="28"/>
  <c r="E194" i="28"/>
  <c r="J194" i="28"/>
  <c r="P194" i="28"/>
  <c r="U194" i="28"/>
  <c r="F194" i="28"/>
  <c r="Q194" i="28"/>
  <c r="T194" i="28"/>
  <c r="B194" i="28"/>
  <c r="L194" i="28"/>
  <c r="V194" i="28"/>
  <c r="D194" i="28"/>
  <c r="N194" i="28"/>
  <c r="Y194" i="28"/>
  <c r="I194" i="28"/>
  <c r="D158" i="21"/>
  <c r="H158" i="21"/>
  <c r="L158" i="21"/>
  <c r="P158" i="21"/>
  <c r="T158" i="21"/>
  <c r="X158" i="21"/>
  <c r="F158" i="21"/>
  <c r="J158" i="21"/>
  <c r="N158" i="21"/>
  <c r="R158" i="21"/>
  <c r="V158" i="21"/>
  <c r="G158" i="21"/>
  <c r="O158" i="21"/>
  <c r="W158" i="21"/>
  <c r="B158" i="21"/>
  <c r="K158" i="21"/>
  <c r="U158" i="21"/>
  <c r="E158" i="21"/>
  <c r="Q158" i="21"/>
  <c r="I158" i="21"/>
  <c r="M158" i="21"/>
  <c r="S158" i="21"/>
  <c r="C158" i="21"/>
  <c r="Y158" i="21"/>
  <c r="D192" i="21"/>
  <c r="H192" i="21"/>
  <c r="L192" i="21"/>
  <c r="P192" i="21"/>
  <c r="T192" i="21"/>
  <c r="X192" i="21"/>
  <c r="F192" i="21"/>
  <c r="J192" i="21"/>
  <c r="N192" i="21"/>
  <c r="R192" i="21"/>
  <c r="V192" i="21"/>
  <c r="C192" i="21"/>
  <c r="K192" i="21"/>
  <c r="S192" i="21"/>
  <c r="G192" i="21"/>
  <c r="O192" i="21"/>
  <c r="W192" i="21"/>
  <c r="B192" i="21"/>
  <c r="I192" i="21"/>
  <c r="Y192" i="21"/>
  <c r="M192" i="21"/>
  <c r="U192" i="21"/>
  <c r="E192" i="21"/>
  <c r="Q192" i="21"/>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160" i="28"/>
  <c r="I160" i="28"/>
  <c r="M160" i="28"/>
  <c r="Q160" i="28"/>
  <c r="U160" i="28"/>
  <c r="Y160" i="28"/>
  <c r="C160" i="28"/>
  <c r="G160" i="28"/>
  <c r="K160" i="28"/>
  <c r="O160" i="28"/>
  <c r="S160" i="28"/>
  <c r="W160" i="28"/>
  <c r="B160" i="28"/>
  <c r="H160" i="28"/>
  <c r="P160" i="28"/>
  <c r="X160" i="28"/>
  <c r="R160" i="28"/>
  <c r="D160" i="28"/>
  <c r="L160" i="28"/>
  <c r="T160" i="28"/>
  <c r="F160" i="28"/>
  <c r="N160" i="28"/>
  <c r="V160" i="28"/>
  <c r="J160" i="28"/>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62" i="28"/>
  <c r="I262" i="28"/>
  <c r="M262" i="28"/>
  <c r="Q262" i="28"/>
  <c r="U262" i="28"/>
  <c r="Y262" i="28"/>
  <c r="B262" i="28"/>
  <c r="F262" i="28"/>
  <c r="K262" i="28"/>
  <c r="P262" i="28"/>
  <c r="V262" i="28"/>
  <c r="C262" i="28"/>
  <c r="H262" i="28"/>
  <c r="N262" i="28"/>
  <c r="S262" i="28"/>
  <c r="X262" i="28"/>
  <c r="D262" i="28"/>
  <c r="O262" i="28"/>
  <c r="G262" i="28"/>
  <c r="R262" i="28"/>
  <c r="J262" i="28"/>
  <c r="T262" i="28"/>
  <c r="L262" i="28"/>
  <c r="W262" i="28"/>
  <c r="D20" i="2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A297" i="21"/>
  <c r="E53" i="21"/>
  <c r="I53" i="21"/>
  <c r="M53" i="21"/>
  <c r="Q53" i="21"/>
  <c r="U53" i="21"/>
  <c r="Y53" i="21"/>
  <c r="F53" i="21"/>
  <c r="J53" i="21"/>
  <c r="N53" i="21"/>
  <c r="R53" i="21"/>
  <c r="V53" i="21"/>
  <c r="G53" i="21"/>
  <c r="O53" i="21"/>
  <c r="W53" i="21"/>
  <c r="B53" i="21"/>
  <c r="K53" i="21"/>
  <c r="L53" i="21"/>
  <c r="H53" i="21"/>
  <c r="P53" i="21"/>
  <c r="X53" i="21"/>
  <c r="C53" i="21"/>
  <c r="S53" i="21"/>
  <c r="D53" i="21"/>
  <c r="T53" i="21"/>
  <c r="E55" i="28"/>
  <c r="I55" i="28"/>
  <c r="M55" i="28"/>
  <c r="Q55" i="28"/>
  <c r="U55" i="28"/>
  <c r="Y55" i="28"/>
  <c r="F55" i="28"/>
  <c r="J55" i="28"/>
  <c r="N55" i="28"/>
  <c r="R55" i="28"/>
  <c r="V55" i="28"/>
  <c r="C55" i="28"/>
  <c r="K55" i="28"/>
  <c r="S55" i="28"/>
  <c r="L55" i="28"/>
  <c r="W55" i="28"/>
  <c r="B55" i="28"/>
  <c r="P55" i="28"/>
  <c r="T55" i="28"/>
  <c r="D55" i="28"/>
  <c r="O55" i="28"/>
  <c r="X55" i="28"/>
  <c r="G55" i="28"/>
  <c r="H55"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D195" i="28" l="1"/>
  <c r="H195" i="28"/>
  <c r="L195" i="28"/>
  <c r="P195" i="28"/>
  <c r="T195" i="28"/>
  <c r="X195" i="28"/>
  <c r="F195" i="28"/>
  <c r="K195" i="28"/>
  <c r="Q195" i="28"/>
  <c r="V195" i="28"/>
  <c r="C195" i="28"/>
  <c r="I195" i="28"/>
  <c r="N195" i="28"/>
  <c r="S195" i="28"/>
  <c r="Y195" i="28"/>
  <c r="B195" i="28"/>
  <c r="E195" i="28"/>
  <c r="O195" i="28"/>
  <c r="R195" i="28"/>
  <c r="J195" i="28"/>
  <c r="U195" i="28"/>
  <c r="M195" i="28"/>
  <c r="W195" i="28"/>
  <c r="G195" i="28"/>
  <c r="F161" i="28"/>
  <c r="J161" i="28"/>
  <c r="N161" i="28"/>
  <c r="R161" i="28"/>
  <c r="V161" i="28"/>
  <c r="D161" i="28"/>
  <c r="H161" i="28"/>
  <c r="L161" i="28"/>
  <c r="P161" i="28"/>
  <c r="T161" i="28"/>
  <c r="X161" i="28"/>
  <c r="I161" i="28"/>
  <c r="Q161" i="28"/>
  <c r="Y161" i="28"/>
  <c r="K161" i="28"/>
  <c r="E161" i="28"/>
  <c r="M161" i="28"/>
  <c r="U161" i="28"/>
  <c r="B161" i="28"/>
  <c r="G161" i="28"/>
  <c r="O161" i="28"/>
  <c r="W161" i="28"/>
  <c r="C161" i="28"/>
  <c r="S161" i="28"/>
  <c r="E193" i="21"/>
  <c r="I193" i="21"/>
  <c r="M193" i="21"/>
  <c r="Q193" i="21"/>
  <c r="U193" i="21"/>
  <c r="Y193" i="21"/>
  <c r="C193" i="21"/>
  <c r="G193" i="21"/>
  <c r="K193" i="21"/>
  <c r="O193" i="21"/>
  <c r="S193" i="21"/>
  <c r="W193" i="21"/>
  <c r="D193" i="21"/>
  <c r="L193" i="21"/>
  <c r="T193" i="21"/>
  <c r="H193" i="21"/>
  <c r="P193" i="21"/>
  <c r="X193" i="21"/>
  <c r="R193" i="21"/>
  <c r="B193" i="21"/>
  <c r="J193" i="21"/>
  <c r="V193" i="21"/>
  <c r="F193" i="21"/>
  <c r="N193" i="21"/>
  <c r="C229" i="28"/>
  <c r="G229" i="28"/>
  <c r="K229" i="28"/>
  <c r="O229" i="28"/>
  <c r="S229" i="28"/>
  <c r="W229" i="28"/>
  <c r="E229" i="28"/>
  <c r="J229" i="28"/>
  <c r="P229" i="28"/>
  <c r="U229" i="28"/>
  <c r="H229" i="28"/>
  <c r="M229" i="28"/>
  <c r="R229" i="28"/>
  <c r="X229" i="28"/>
  <c r="D229" i="28"/>
  <c r="N229" i="28"/>
  <c r="Y229" i="28"/>
  <c r="Q229" i="28"/>
  <c r="I229" i="28"/>
  <c r="T229" i="28"/>
  <c r="B229" i="28"/>
  <c r="L229" i="28"/>
  <c r="V229" i="28"/>
  <c r="F229" i="28"/>
  <c r="E159" i="21"/>
  <c r="I159" i="21"/>
  <c r="M159" i="21"/>
  <c r="Q159" i="21"/>
  <c r="U159" i="21"/>
  <c r="Y159" i="21"/>
  <c r="B159" i="21"/>
  <c r="C159" i="21"/>
  <c r="G159" i="21"/>
  <c r="K159" i="21"/>
  <c r="O159" i="21"/>
  <c r="S159" i="21"/>
  <c r="W159" i="21"/>
  <c r="H159" i="21"/>
  <c r="P159" i="21"/>
  <c r="X159" i="21"/>
  <c r="J159" i="21"/>
  <c r="T159" i="21"/>
  <c r="D159" i="21"/>
  <c r="N159" i="21"/>
  <c r="F159" i="21"/>
  <c r="L159" i="21"/>
  <c r="R159" i="21"/>
  <c r="V159" i="21"/>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32" i="28"/>
  <c r="H332" i="28"/>
  <c r="L332" i="28"/>
  <c r="P332" i="28"/>
  <c r="T332" i="28"/>
  <c r="X332" i="28"/>
  <c r="G332" i="28"/>
  <c r="M332" i="28"/>
  <c r="R332" i="28"/>
  <c r="W332" i="28"/>
  <c r="E332" i="28"/>
  <c r="J332" i="28"/>
  <c r="O332" i="28"/>
  <c r="U332" i="28"/>
  <c r="B332" i="28"/>
  <c r="K332" i="28"/>
  <c r="V332" i="28"/>
  <c r="C332" i="28"/>
  <c r="N332" i="28"/>
  <c r="Y332" i="28"/>
  <c r="F332" i="28"/>
  <c r="Q332" i="28"/>
  <c r="I332" i="28"/>
  <c r="S332"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298" i="28"/>
  <c r="I298" i="28"/>
  <c r="M298" i="28"/>
  <c r="Q298" i="28"/>
  <c r="U298" i="28"/>
  <c r="Y298" i="28"/>
  <c r="B298" i="28"/>
  <c r="C298" i="28"/>
  <c r="H298" i="28"/>
  <c r="N298" i="28"/>
  <c r="S298" i="28"/>
  <c r="X298" i="28"/>
  <c r="F298" i="28"/>
  <c r="K298" i="28"/>
  <c r="P298" i="28"/>
  <c r="V298" i="28"/>
  <c r="L298" i="28"/>
  <c r="W298" i="28"/>
  <c r="D298" i="28"/>
  <c r="O298" i="28"/>
  <c r="G298" i="28"/>
  <c r="R298" i="28"/>
  <c r="J298" i="28"/>
  <c r="T298" i="28"/>
  <c r="F263" i="28"/>
  <c r="J263" i="28"/>
  <c r="N263" i="28"/>
  <c r="R263" i="28"/>
  <c r="V263" i="28"/>
  <c r="D263" i="28"/>
  <c r="I263" i="28"/>
  <c r="O263" i="28"/>
  <c r="T263" i="28"/>
  <c r="Y263" i="28"/>
  <c r="B263" i="28"/>
  <c r="G263" i="28"/>
  <c r="L263" i="28"/>
  <c r="Q263" i="28"/>
  <c r="W263" i="28"/>
  <c r="C263" i="28"/>
  <c r="M263" i="28"/>
  <c r="X263" i="28"/>
  <c r="E263" i="28"/>
  <c r="P263" i="28"/>
  <c r="H263" i="28"/>
  <c r="S263" i="28"/>
  <c r="K263" i="28"/>
  <c r="U263"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A332" i="21"/>
  <c r="A298" i="21"/>
  <c r="E91" i="28"/>
  <c r="I91" i="28"/>
  <c r="M91" i="28"/>
  <c r="Q91" i="28"/>
  <c r="U91" i="28"/>
  <c r="Y91" i="28"/>
  <c r="B91" i="28"/>
  <c r="F91" i="28"/>
  <c r="J91" i="28"/>
  <c r="N91" i="28"/>
  <c r="R91" i="28"/>
  <c r="V91" i="28"/>
  <c r="C91" i="28"/>
  <c r="K91" i="28"/>
  <c r="S91" i="28"/>
  <c r="H91" i="28"/>
  <c r="T91" i="28"/>
  <c r="O91" i="28"/>
  <c r="P91" i="28"/>
  <c r="L91" i="28"/>
  <c r="W91" i="28"/>
  <c r="D91" i="28"/>
  <c r="X91" i="28"/>
  <c r="G91"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F160" i="21" l="1"/>
  <c r="J160" i="21"/>
  <c r="N160" i="21"/>
  <c r="R160" i="21"/>
  <c r="V160" i="21"/>
  <c r="D160" i="21"/>
  <c r="H160" i="21"/>
  <c r="L160" i="21"/>
  <c r="P160" i="21"/>
  <c r="T160" i="21"/>
  <c r="X160" i="21"/>
  <c r="I160" i="21"/>
  <c r="Q160" i="21"/>
  <c r="Y160" i="21"/>
  <c r="G160" i="21"/>
  <c r="S160" i="21"/>
  <c r="B160" i="21"/>
  <c r="C160" i="21"/>
  <c r="M160" i="21"/>
  <c r="W160" i="21"/>
  <c r="E160" i="21"/>
  <c r="K160" i="21"/>
  <c r="O160" i="21"/>
  <c r="U160" i="21"/>
  <c r="F194" i="21"/>
  <c r="J194" i="21"/>
  <c r="N194" i="21"/>
  <c r="R194" i="21"/>
  <c r="V194" i="21"/>
  <c r="D194" i="21"/>
  <c r="H194" i="21"/>
  <c r="L194" i="21"/>
  <c r="P194" i="21"/>
  <c r="T194" i="21"/>
  <c r="X194" i="21"/>
  <c r="E194" i="21"/>
  <c r="M194" i="21"/>
  <c r="U194" i="21"/>
  <c r="B194" i="21"/>
  <c r="I194" i="21"/>
  <c r="Q194" i="21"/>
  <c r="Y194" i="21"/>
  <c r="K194" i="21"/>
  <c r="G194" i="21"/>
  <c r="S194" i="21"/>
  <c r="W194" i="21"/>
  <c r="C194" i="21"/>
  <c r="O194" i="21"/>
  <c r="C162" i="28"/>
  <c r="G162" i="28"/>
  <c r="K162" i="28"/>
  <c r="O162" i="28"/>
  <c r="S162" i="28"/>
  <c r="W162" i="28"/>
  <c r="B162" i="28"/>
  <c r="E162" i="28"/>
  <c r="I162" i="28"/>
  <c r="M162" i="28"/>
  <c r="Q162" i="28"/>
  <c r="U162" i="28"/>
  <c r="Y162" i="28"/>
  <c r="J162" i="28"/>
  <c r="R162" i="28"/>
  <c r="D162" i="28"/>
  <c r="T162" i="28"/>
  <c r="F162" i="28"/>
  <c r="N162" i="28"/>
  <c r="V162" i="28"/>
  <c r="H162" i="28"/>
  <c r="P162" i="28"/>
  <c r="X162" i="28"/>
  <c r="L162" i="28"/>
  <c r="C264" i="28"/>
  <c r="G264" i="28"/>
  <c r="K264" i="28"/>
  <c r="O264" i="28"/>
  <c r="S264" i="28"/>
  <c r="W264" i="28"/>
  <c r="H264" i="28"/>
  <c r="M264" i="28"/>
  <c r="R264" i="28"/>
  <c r="X264" i="28"/>
  <c r="E264" i="28"/>
  <c r="J264" i="28"/>
  <c r="P264" i="28"/>
  <c r="U264" i="28"/>
  <c r="L264" i="28"/>
  <c r="V264" i="28"/>
  <c r="D264" i="28"/>
  <c r="N264" i="28"/>
  <c r="Y264" i="28"/>
  <c r="F264" i="28"/>
  <c r="Q264" i="28"/>
  <c r="I264" i="28"/>
  <c r="T264" i="28"/>
  <c r="B264" i="28"/>
  <c r="D230" i="28"/>
  <c r="H230" i="28"/>
  <c r="L230" i="28"/>
  <c r="P230" i="28"/>
  <c r="T230" i="28"/>
  <c r="X230" i="28"/>
  <c r="C230" i="28"/>
  <c r="I230" i="28"/>
  <c r="N230" i="28"/>
  <c r="S230" i="28"/>
  <c r="Y230" i="28"/>
  <c r="B230" i="28"/>
  <c r="F230" i="28"/>
  <c r="K230" i="28"/>
  <c r="Q230" i="28"/>
  <c r="V230" i="28"/>
  <c r="M230" i="28"/>
  <c r="W230" i="28"/>
  <c r="O230" i="28"/>
  <c r="G230" i="28"/>
  <c r="R230" i="28"/>
  <c r="J230" i="28"/>
  <c r="U230" i="28"/>
  <c r="E230"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299" i="28"/>
  <c r="J299" i="28"/>
  <c r="N299" i="28"/>
  <c r="R299" i="28"/>
  <c r="V299" i="28"/>
  <c r="G299" i="28"/>
  <c r="L299" i="28"/>
  <c r="Q299" i="28"/>
  <c r="W299" i="28"/>
  <c r="D299" i="28"/>
  <c r="I299" i="28"/>
  <c r="O299" i="28"/>
  <c r="T299" i="28"/>
  <c r="Y299" i="28"/>
  <c r="B299" i="28"/>
  <c r="K299" i="28"/>
  <c r="U299" i="28"/>
  <c r="C299" i="28"/>
  <c r="M299" i="28"/>
  <c r="X299" i="28"/>
  <c r="E299" i="28"/>
  <c r="P299" i="28"/>
  <c r="H299" i="28"/>
  <c r="S299" i="28"/>
  <c r="E333" i="28"/>
  <c r="I333" i="28"/>
  <c r="M333" i="28"/>
  <c r="Q333" i="28"/>
  <c r="U333" i="28"/>
  <c r="Y333" i="28"/>
  <c r="B333" i="28"/>
  <c r="F333" i="28"/>
  <c r="K333" i="28"/>
  <c r="P333" i="28"/>
  <c r="V333" i="28"/>
  <c r="C333" i="28"/>
  <c r="H333" i="28"/>
  <c r="N333" i="28"/>
  <c r="S333" i="28"/>
  <c r="X333" i="28"/>
  <c r="J333" i="28"/>
  <c r="T333" i="28"/>
  <c r="L333" i="28"/>
  <c r="W333" i="28"/>
  <c r="D333" i="28"/>
  <c r="O333" i="28"/>
  <c r="G333" i="28"/>
  <c r="R333" i="28"/>
  <c r="E196" i="28"/>
  <c r="I196" i="28"/>
  <c r="M196" i="28"/>
  <c r="Q196" i="28"/>
  <c r="U196" i="28"/>
  <c r="Y196" i="28"/>
  <c r="D196" i="28"/>
  <c r="J196" i="28"/>
  <c r="O196" i="28"/>
  <c r="T196" i="28"/>
  <c r="G196" i="28"/>
  <c r="L196" i="28"/>
  <c r="R196" i="28"/>
  <c r="W196" i="28"/>
  <c r="C196" i="28"/>
  <c r="N196" i="28"/>
  <c r="X196" i="28"/>
  <c r="P196" i="28"/>
  <c r="H196" i="28"/>
  <c r="S196" i="28"/>
  <c r="B196" i="28"/>
  <c r="K196" i="28"/>
  <c r="V196" i="28"/>
  <c r="F196"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367" i="28"/>
  <c r="H367" i="28"/>
  <c r="L367" i="28"/>
  <c r="P367" i="28"/>
  <c r="T367" i="28"/>
  <c r="X367" i="28"/>
  <c r="C367" i="28"/>
  <c r="I367" i="28"/>
  <c r="N367" i="28"/>
  <c r="S367" i="28"/>
  <c r="Y367" i="28"/>
  <c r="F367" i="28"/>
  <c r="M367" i="28"/>
  <c r="U367" i="28"/>
  <c r="B367" i="28"/>
  <c r="J367" i="28"/>
  <c r="Q367" i="28"/>
  <c r="W367" i="28"/>
  <c r="K367" i="28"/>
  <c r="O367" i="28"/>
  <c r="E367" i="28"/>
  <c r="R367" i="28"/>
  <c r="G367" i="28"/>
  <c r="V367"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A299" i="21"/>
  <c r="F22" i="21"/>
  <c r="J22" i="21"/>
  <c r="N22" i="21"/>
  <c r="R22" i="21"/>
  <c r="V22" i="21"/>
  <c r="D22" i="21"/>
  <c r="L22" i="21"/>
  <c r="T22" i="21"/>
  <c r="I22" i="21"/>
  <c r="U22" i="21"/>
  <c r="C22" i="21"/>
  <c r="G22" i="21"/>
  <c r="K22" i="21"/>
  <c r="O22" i="21"/>
  <c r="S22" i="21"/>
  <c r="W22" i="21"/>
  <c r="B22" i="21"/>
  <c r="H22" i="21"/>
  <c r="P22" i="21"/>
  <c r="X22" i="21"/>
  <c r="E22" i="21"/>
  <c r="M22" i="21"/>
  <c r="Q22" i="21"/>
  <c r="Y22"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2" i="28"/>
  <c r="I22" i="28"/>
  <c r="M22" i="28"/>
  <c r="Q22" i="28"/>
  <c r="U22" i="28"/>
  <c r="Y22" i="28"/>
  <c r="C22" i="28"/>
  <c r="H22" i="28"/>
  <c r="N22" i="28"/>
  <c r="S22" i="28"/>
  <c r="X22" i="28"/>
  <c r="D22" i="28"/>
  <c r="K22" i="28"/>
  <c r="R22" i="28"/>
  <c r="O22" i="28"/>
  <c r="P22" i="28"/>
  <c r="F22" i="28"/>
  <c r="L22" i="28"/>
  <c r="T22" i="28"/>
  <c r="G22" i="28"/>
  <c r="V22" i="28"/>
  <c r="J22" i="28"/>
  <c r="W22" i="28"/>
  <c r="B22"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F264" i="21" l="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D163" i="28"/>
  <c r="H163" i="28"/>
  <c r="L163" i="28"/>
  <c r="P163" i="28"/>
  <c r="T163" i="28"/>
  <c r="X163" i="28"/>
  <c r="F163" i="28"/>
  <c r="J163" i="28"/>
  <c r="N163" i="28"/>
  <c r="R163" i="28"/>
  <c r="V163" i="28"/>
  <c r="C163" i="28"/>
  <c r="K163" i="28"/>
  <c r="S163" i="28"/>
  <c r="M163" i="28"/>
  <c r="G163" i="28"/>
  <c r="O163" i="28"/>
  <c r="W163" i="28"/>
  <c r="I163" i="28"/>
  <c r="Q163" i="28"/>
  <c r="Y163" i="28"/>
  <c r="B163" i="28"/>
  <c r="E163" i="28"/>
  <c r="U163" i="28"/>
  <c r="E368" i="28"/>
  <c r="I368" i="28"/>
  <c r="M368" i="28"/>
  <c r="Q368" i="28"/>
  <c r="U368" i="28"/>
  <c r="Y368" i="28"/>
  <c r="G368" i="28"/>
  <c r="L368" i="28"/>
  <c r="R368" i="28"/>
  <c r="W368" i="28"/>
  <c r="B368" i="28"/>
  <c r="D368" i="28"/>
  <c r="K368" i="28"/>
  <c r="S368" i="28"/>
  <c r="H368" i="28"/>
  <c r="O368" i="28"/>
  <c r="V368" i="28"/>
  <c r="C368" i="28"/>
  <c r="P368" i="28"/>
  <c r="F368" i="28"/>
  <c r="T368" i="28"/>
  <c r="J368" i="28"/>
  <c r="X368" i="28"/>
  <c r="N368" i="28"/>
  <c r="C195" i="21"/>
  <c r="G195" i="21"/>
  <c r="K195" i="21"/>
  <c r="O195" i="21"/>
  <c r="S195" i="21"/>
  <c r="W195" i="21"/>
  <c r="E195" i="21"/>
  <c r="I195" i="21"/>
  <c r="M195" i="21"/>
  <c r="Q195" i="21"/>
  <c r="U195" i="21"/>
  <c r="Y195" i="21"/>
  <c r="F195" i="21"/>
  <c r="N195" i="21"/>
  <c r="V195" i="21"/>
  <c r="J195" i="21"/>
  <c r="R195" i="21"/>
  <c r="D195" i="21"/>
  <c r="T195" i="21"/>
  <c r="H195" i="21"/>
  <c r="P195" i="21"/>
  <c r="L195" i="21"/>
  <c r="B195" i="21"/>
  <c r="X195" i="21"/>
  <c r="F334" i="28"/>
  <c r="J334" i="28"/>
  <c r="N334" i="28"/>
  <c r="R334" i="28"/>
  <c r="V334" i="28"/>
  <c r="D334" i="28"/>
  <c r="I334" i="28"/>
  <c r="O334" i="28"/>
  <c r="T334" i="28"/>
  <c r="Y334" i="28"/>
  <c r="B334" i="28"/>
  <c r="G334" i="28"/>
  <c r="L334" i="28"/>
  <c r="Q334" i="28"/>
  <c r="W334" i="28"/>
  <c r="H334" i="28"/>
  <c r="S334" i="28"/>
  <c r="K334" i="28"/>
  <c r="U334" i="28"/>
  <c r="C334" i="28"/>
  <c r="M334" i="28"/>
  <c r="X334" i="28"/>
  <c r="E334" i="28"/>
  <c r="P334" i="28"/>
  <c r="F197" i="28"/>
  <c r="J197" i="28"/>
  <c r="N197" i="28"/>
  <c r="R197" i="28"/>
  <c r="V197" i="28"/>
  <c r="C197" i="28"/>
  <c r="H197" i="28"/>
  <c r="M197" i="28"/>
  <c r="S197" i="28"/>
  <c r="X197" i="28"/>
  <c r="B197" i="28"/>
  <c r="E197" i="28"/>
  <c r="K197" i="28"/>
  <c r="P197" i="28"/>
  <c r="U197" i="28"/>
  <c r="L197" i="28"/>
  <c r="W197" i="28"/>
  <c r="O197" i="28"/>
  <c r="G197" i="28"/>
  <c r="Q197" i="28"/>
  <c r="I197" i="28"/>
  <c r="T197" i="28"/>
  <c r="D197" i="28"/>
  <c r="Y197" i="28"/>
  <c r="F402" i="28"/>
  <c r="J402" i="28"/>
  <c r="N402" i="28"/>
  <c r="R402" i="28"/>
  <c r="V402" i="28"/>
  <c r="D402" i="28"/>
  <c r="H402" i="28"/>
  <c r="L402" i="28"/>
  <c r="P402" i="28"/>
  <c r="T402" i="28"/>
  <c r="X402" i="28"/>
  <c r="E402" i="28"/>
  <c r="M402" i="28"/>
  <c r="U402" i="28"/>
  <c r="G402" i="28"/>
  <c r="Q402" i="28"/>
  <c r="K402" i="28"/>
  <c r="W402" i="28"/>
  <c r="B402" i="28"/>
  <c r="O402" i="28"/>
  <c r="S402" i="28"/>
  <c r="C402" i="28"/>
  <c r="Y402" i="28"/>
  <c r="I402"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161" i="21"/>
  <c r="G161" i="21"/>
  <c r="K161" i="21"/>
  <c r="O161" i="21"/>
  <c r="S161" i="21"/>
  <c r="W161" i="21"/>
  <c r="E161" i="21"/>
  <c r="I161" i="21"/>
  <c r="M161" i="21"/>
  <c r="Q161" i="21"/>
  <c r="U161" i="21"/>
  <c r="Y161" i="21"/>
  <c r="B161" i="21"/>
  <c r="J161" i="21"/>
  <c r="R161" i="21"/>
  <c r="F161" i="21"/>
  <c r="P161" i="21"/>
  <c r="L161" i="21"/>
  <c r="V161" i="21"/>
  <c r="D161" i="21"/>
  <c r="X161" i="21"/>
  <c r="H161" i="21"/>
  <c r="N161" i="21"/>
  <c r="T161"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31" i="28"/>
  <c r="I231" i="28"/>
  <c r="M231" i="28"/>
  <c r="Q231" i="28"/>
  <c r="U231" i="28"/>
  <c r="Y231" i="28"/>
  <c r="B231" i="28"/>
  <c r="G231" i="28"/>
  <c r="L231" i="28"/>
  <c r="R231" i="28"/>
  <c r="W231" i="28"/>
  <c r="D231" i="28"/>
  <c r="J231" i="28"/>
  <c r="O231" i="28"/>
  <c r="T231" i="28"/>
  <c r="K231" i="28"/>
  <c r="V231" i="28"/>
  <c r="N231" i="28"/>
  <c r="F231" i="28"/>
  <c r="P231" i="28"/>
  <c r="H231" i="28"/>
  <c r="S231" i="28"/>
  <c r="C231" i="28"/>
  <c r="X231" i="28"/>
  <c r="C300" i="28"/>
  <c r="G300" i="28"/>
  <c r="K300" i="28"/>
  <c r="O300" i="28"/>
  <c r="S300" i="28"/>
  <c r="W300" i="28"/>
  <c r="E300" i="28"/>
  <c r="J300" i="28"/>
  <c r="P300" i="28"/>
  <c r="U300" i="28"/>
  <c r="H300" i="28"/>
  <c r="M300" i="28"/>
  <c r="R300" i="28"/>
  <c r="X300" i="28"/>
  <c r="I300" i="28"/>
  <c r="T300" i="28"/>
  <c r="B300" i="28"/>
  <c r="L300" i="28"/>
  <c r="V300" i="28"/>
  <c r="D300" i="28"/>
  <c r="N300" i="28"/>
  <c r="Y300" i="28"/>
  <c r="F300" i="28"/>
  <c r="Q300" i="28"/>
  <c r="D265" i="28"/>
  <c r="H265" i="28"/>
  <c r="L265" i="28"/>
  <c r="P265" i="28"/>
  <c r="T265" i="28"/>
  <c r="X265" i="28"/>
  <c r="F265" i="28"/>
  <c r="K265" i="28"/>
  <c r="Q265" i="28"/>
  <c r="V265" i="28"/>
  <c r="C265" i="28"/>
  <c r="I265" i="28"/>
  <c r="N265" i="28"/>
  <c r="S265" i="28"/>
  <c r="Y265" i="28"/>
  <c r="B265" i="28"/>
  <c r="J265" i="28"/>
  <c r="U265" i="28"/>
  <c r="M265" i="28"/>
  <c r="W265" i="28"/>
  <c r="E265" i="28"/>
  <c r="O265" i="28"/>
  <c r="G265" i="28"/>
  <c r="R265"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D56" i="21"/>
  <c r="H56" i="21"/>
  <c r="L56" i="21"/>
  <c r="P56" i="21"/>
  <c r="T56" i="21"/>
  <c r="X56" i="21"/>
  <c r="E56" i="21"/>
  <c r="I56" i="21"/>
  <c r="M56" i="21"/>
  <c r="Q56" i="21"/>
  <c r="U56" i="21"/>
  <c r="Y56" i="21"/>
  <c r="J56" i="21"/>
  <c r="R56" i="21"/>
  <c r="N56" i="21"/>
  <c r="G56" i="21"/>
  <c r="W56" i="21"/>
  <c r="C56" i="21"/>
  <c r="K56" i="21"/>
  <c r="S56" i="21"/>
  <c r="F56" i="21"/>
  <c r="V56" i="21"/>
  <c r="O56" i="21"/>
  <c r="B56" i="21"/>
  <c r="A334" i="21"/>
  <c r="A300"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A402" i="21"/>
  <c r="A368" i="21"/>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D58" i="28"/>
  <c r="H58" i="28"/>
  <c r="L58" i="28"/>
  <c r="P58" i="28"/>
  <c r="T58" i="28"/>
  <c r="X58" i="28"/>
  <c r="E58" i="28"/>
  <c r="I58" i="28"/>
  <c r="M58" i="28"/>
  <c r="Q58" i="28"/>
  <c r="U58" i="28"/>
  <c r="Y58" i="28"/>
  <c r="F58" i="28"/>
  <c r="N58" i="28"/>
  <c r="V58" i="28"/>
  <c r="G58" i="28"/>
  <c r="R58" i="28"/>
  <c r="K58" i="28"/>
  <c r="B58" i="28"/>
  <c r="C58" i="28"/>
  <c r="J58" i="28"/>
  <c r="S58" i="28"/>
  <c r="W58" i="28"/>
  <c r="O5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D162" i="21" l="1"/>
  <c r="H162" i="21"/>
  <c r="L162" i="21"/>
  <c r="P162" i="21"/>
  <c r="T162" i="21"/>
  <c r="X162" i="21"/>
  <c r="F162" i="21"/>
  <c r="J162" i="21"/>
  <c r="N162" i="21"/>
  <c r="R162" i="21"/>
  <c r="V162" i="21"/>
  <c r="C162" i="21"/>
  <c r="K162" i="21"/>
  <c r="S162" i="21"/>
  <c r="E162" i="21"/>
  <c r="O162" i="21"/>
  <c r="Y162" i="21"/>
  <c r="I162" i="21"/>
  <c r="U162" i="21"/>
  <c r="W162" i="21"/>
  <c r="G162" i="21"/>
  <c r="B162" i="21"/>
  <c r="M162" i="21"/>
  <c r="Q162" i="21"/>
  <c r="D196" i="21"/>
  <c r="H196" i="21"/>
  <c r="L196" i="21"/>
  <c r="P196" i="21"/>
  <c r="T196" i="21"/>
  <c r="X196" i="21"/>
  <c r="F196" i="21"/>
  <c r="J196" i="21"/>
  <c r="N196" i="21"/>
  <c r="R196" i="21"/>
  <c r="V196" i="21"/>
  <c r="G196" i="21"/>
  <c r="O196" i="21"/>
  <c r="W196" i="21"/>
  <c r="C196" i="21"/>
  <c r="K196" i="21"/>
  <c r="S196" i="21"/>
  <c r="B196" i="21"/>
  <c r="M196" i="21"/>
  <c r="E196" i="21"/>
  <c r="Y196" i="21"/>
  <c r="Q196" i="21"/>
  <c r="U196" i="21"/>
  <c r="I196" i="21"/>
  <c r="D301" i="28"/>
  <c r="H301" i="28"/>
  <c r="L301" i="28"/>
  <c r="P301" i="28"/>
  <c r="T301" i="28"/>
  <c r="X301" i="28"/>
  <c r="C301" i="28"/>
  <c r="I301" i="28"/>
  <c r="N301" i="28"/>
  <c r="S301" i="28"/>
  <c r="Y301" i="28"/>
  <c r="B301" i="28"/>
  <c r="F301" i="28"/>
  <c r="K301" i="28"/>
  <c r="Q301" i="28"/>
  <c r="V301" i="28"/>
  <c r="G301" i="28"/>
  <c r="R301" i="28"/>
  <c r="J301" i="28"/>
  <c r="U301" i="28"/>
  <c r="M301" i="28"/>
  <c r="W301" i="28"/>
  <c r="E301" i="28"/>
  <c r="O301" i="28"/>
  <c r="C403" i="28"/>
  <c r="G403" i="28"/>
  <c r="K403" i="28"/>
  <c r="O403" i="28"/>
  <c r="S403" i="28"/>
  <c r="W403" i="28"/>
  <c r="E403" i="28"/>
  <c r="I403" i="28"/>
  <c r="M403" i="28"/>
  <c r="Q403" i="28"/>
  <c r="U403" i="28"/>
  <c r="Y403" i="28"/>
  <c r="B403" i="28"/>
  <c r="F403" i="28"/>
  <c r="N403" i="28"/>
  <c r="V403" i="28"/>
  <c r="D403" i="28"/>
  <c r="P403" i="28"/>
  <c r="J403" i="28"/>
  <c r="T403" i="28"/>
  <c r="L403" i="28"/>
  <c r="R403" i="28"/>
  <c r="X403" i="28"/>
  <c r="H403" i="28"/>
  <c r="E164" i="28"/>
  <c r="I164" i="28"/>
  <c r="M164" i="28"/>
  <c r="Q164" i="28"/>
  <c r="U164" i="28"/>
  <c r="Y164" i="28"/>
  <c r="C164" i="28"/>
  <c r="G164" i="28"/>
  <c r="K164" i="28"/>
  <c r="O164" i="28"/>
  <c r="S164" i="28"/>
  <c r="W164" i="28"/>
  <c r="B164" i="28"/>
  <c r="D164" i="28"/>
  <c r="L164" i="28"/>
  <c r="T164" i="28"/>
  <c r="F164" i="28"/>
  <c r="V164" i="28"/>
  <c r="H164" i="28"/>
  <c r="P164" i="28"/>
  <c r="X164" i="28"/>
  <c r="J164" i="28"/>
  <c r="R164" i="28"/>
  <c r="N164"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C198" i="28"/>
  <c r="G198" i="28"/>
  <c r="K198" i="28"/>
  <c r="O198" i="28"/>
  <c r="S198" i="28"/>
  <c r="W198" i="28"/>
  <c r="F198" i="28"/>
  <c r="L198" i="28"/>
  <c r="Q198" i="28"/>
  <c r="V198" i="28"/>
  <c r="D198" i="28"/>
  <c r="I198" i="28"/>
  <c r="N198" i="28"/>
  <c r="T198" i="28"/>
  <c r="Y198" i="28"/>
  <c r="J198" i="28"/>
  <c r="U198" i="28"/>
  <c r="M198" i="28"/>
  <c r="E198" i="28"/>
  <c r="P198" i="28"/>
  <c r="H198" i="28"/>
  <c r="R198" i="28"/>
  <c r="B198" i="28"/>
  <c r="X198" i="28"/>
  <c r="F232" i="28"/>
  <c r="J232" i="28"/>
  <c r="N232" i="28"/>
  <c r="R232" i="28"/>
  <c r="V232" i="28"/>
  <c r="E232" i="28"/>
  <c r="K232" i="28"/>
  <c r="P232" i="28"/>
  <c r="U232" i="28"/>
  <c r="C232" i="28"/>
  <c r="H232" i="28"/>
  <c r="M232" i="28"/>
  <c r="S232" i="28"/>
  <c r="X232" i="28"/>
  <c r="I232" i="28"/>
  <c r="T232" i="28"/>
  <c r="L232" i="28"/>
  <c r="D232" i="28"/>
  <c r="O232" i="28"/>
  <c r="Y232" i="28"/>
  <c r="G232" i="28"/>
  <c r="Q232" i="28"/>
  <c r="B232" i="28"/>
  <c r="W232"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35" i="28"/>
  <c r="G335" i="28"/>
  <c r="K335" i="28"/>
  <c r="O335" i="28"/>
  <c r="S335" i="28"/>
  <c r="W335" i="28"/>
  <c r="H335" i="28"/>
  <c r="M335" i="28"/>
  <c r="R335" i="28"/>
  <c r="X335" i="28"/>
  <c r="E335" i="28"/>
  <c r="J335" i="28"/>
  <c r="P335" i="28"/>
  <c r="U335" i="28"/>
  <c r="F335" i="28"/>
  <c r="Q335" i="28"/>
  <c r="I335" i="28"/>
  <c r="T335" i="28"/>
  <c r="B335" i="28"/>
  <c r="L335" i="28"/>
  <c r="V335" i="28"/>
  <c r="D335" i="28"/>
  <c r="N335" i="28"/>
  <c r="Y335" i="28"/>
  <c r="F369" i="28"/>
  <c r="J369" i="28"/>
  <c r="N369" i="28"/>
  <c r="R369" i="28"/>
  <c r="V369" i="28"/>
  <c r="E369" i="28"/>
  <c r="K369" i="28"/>
  <c r="P369" i="28"/>
  <c r="U369" i="28"/>
  <c r="C369" i="28"/>
  <c r="I369" i="28"/>
  <c r="Q369" i="28"/>
  <c r="X369" i="28"/>
  <c r="G369" i="28"/>
  <c r="M369" i="28"/>
  <c r="T369" i="28"/>
  <c r="B369" i="28"/>
  <c r="H369" i="28"/>
  <c r="W369" i="28"/>
  <c r="L369" i="28"/>
  <c r="Y369" i="28"/>
  <c r="O369" i="28"/>
  <c r="D369" i="28"/>
  <c r="S369"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266" i="28"/>
  <c r="I266" i="28"/>
  <c r="M266" i="28"/>
  <c r="Q266" i="28"/>
  <c r="U266" i="28"/>
  <c r="Y266" i="28"/>
  <c r="B266" i="28"/>
  <c r="D266" i="28"/>
  <c r="J266" i="28"/>
  <c r="O266" i="28"/>
  <c r="T266" i="28"/>
  <c r="G266" i="28"/>
  <c r="L266" i="28"/>
  <c r="R266" i="28"/>
  <c r="W266" i="28"/>
  <c r="H266" i="28"/>
  <c r="S266" i="28"/>
  <c r="K266" i="28"/>
  <c r="V266" i="28"/>
  <c r="C266" i="28"/>
  <c r="N266" i="28"/>
  <c r="X266" i="28"/>
  <c r="F266" i="28"/>
  <c r="P266"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D92" i="2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A403" i="21"/>
  <c r="A301" i="21"/>
  <c r="A335" i="21"/>
  <c r="C24" i="28"/>
  <c r="G24" i="28"/>
  <c r="K24" i="28"/>
  <c r="O24" i="28"/>
  <c r="S24" i="28"/>
  <c r="W24" i="28"/>
  <c r="E24" i="28"/>
  <c r="J24" i="28"/>
  <c r="P24" i="28"/>
  <c r="U24" i="28"/>
  <c r="H24" i="28"/>
  <c r="N24" i="28"/>
  <c r="V24" i="28"/>
  <c r="L24" i="28"/>
  <c r="Y24" i="28"/>
  <c r="M24" i="28"/>
  <c r="I24" i="28"/>
  <c r="Q24" i="28"/>
  <c r="X24" i="28"/>
  <c r="B24" i="28"/>
  <c r="D24" i="28"/>
  <c r="R24" i="28"/>
  <c r="F24" i="28"/>
  <c r="T24"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E59" i="28"/>
  <c r="I59" i="28"/>
  <c r="M59" i="28"/>
  <c r="Q59" i="28"/>
  <c r="U59" i="28"/>
  <c r="Y59" i="28"/>
  <c r="F59" i="28"/>
  <c r="J59" i="28"/>
  <c r="N59" i="28"/>
  <c r="R59" i="28"/>
  <c r="V59" i="28"/>
  <c r="G59" i="28"/>
  <c r="O59" i="28"/>
  <c r="W59" i="28"/>
  <c r="B59" i="28"/>
  <c r="D59" i="28"/>
  <c r="P59" i="28"/>
  <c r="K59" i="28"/>
  <c r="L59" i="28"/>
  <c r="H59" i="28"/>
  <c r="S59" i="28"/>
  <c r="T59" i="28"/>
  <c r="C59" i="28"/>
  <c r="X59" i="28"/>
  <c r="Y130" i="25"/>
  <c r="Q130" i="25"/>
  <c r="T130" i="25"/>
  <c r="H130" i="25"/>
  <c r="K130" i="25"/>
  <c r="R130" i="25"/>
  <c r="A131" i="25"/>
  <c r="C131" i="25" s="1"/>
  <c r="E130" i="25"/>
  <c r="M130" i="25"/>
  <c r="I130" i="25"/>
  <c r="W130" i="25"/>
  <c r="G130" i="25"/>
  <c r="N130" i="25"/>
  <c r="D130" i="25"/>
  <c r="U130" i="25"/>
  <c r="X130" i="25"/>
  <c r="S130" i="25"/>
  <c r="C130" i="25"/>
  <c r="J130" i="25"/>
  <c r="B130" i="25"/>
  <c r="L130" i="25"/>
  <c r="P130" i="25"/>
  <c r="O130" i="25"/>
  <c r="V130" i="25"/>
  <c r="K131" i="25"/>
  <c r="U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B131" i="25" l="1"/>
  <c r="T131" i="25"/>
  <c r="C233" i="28"/>
  <c r="G233" i="28"/>
  <c r="K233" i="28"/>
  <c r="O233" i="28"/>
  <c r="S233" i="28"/>
  <c r="W233" i="28"/>
  <c r="D233" i="28"/>
  <c r="I233" i="28"/>
  <c r="N233" i="28"/>
  <c r="T233" i="28"/>
  <c r="Y233" i="28"/>
  <c r="F233" i="28"/>
  <c r="L233" i="28"/>
  <c r="Q233" i="28"/>
  <c r="V233" i="28"/>
  <c r="B233" i="28"/>
  <c r="H233" i="28"/>
  <c r="R233" i="28"/>
  <c r="J233" i="28"/>
  <c r="M233" i="28"/>
  <c r="X233" i="28"/>
  <c r="E233" i="28"/>
  <c r="P233" i="28"/>
  <c r="U233"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04" i="28"/>
  <c r="H404" i="28"/>
  <c r="L404" i="28"/>
  <c r="P404" i="28"/>
  <c r="T404" i="28"/>
  <c r="X404" i="28"/>
  <c r="F404" i="28"/>
  <c r="J404" i="28"/>
  <c r="N404" i="28"/>
  <c r="R404" i="28"/>
  <c r="V404" i="28"/>
  <c r="G404" i="28"/>
  <c r="O404" i="28"/>
  <c r="W404" i="28"/>
  <c r="C404" i="28"/>
  <c r="M404" i="28"/>
  <c r="Y404" i="28"/>
  <c r="I404" i="28"/>
  <c r="S404" i="28"/>
  <c r="K404" i="28"/>
  <c r="Q404" i="28"/>
  <c r="B404" i="28"/>
  <c r="U404" i="28"/>
  <c r="E404" i="28"/>
  <c r="D199" i="28"/>
  <c r="H199" i="28"/>
  <c r="L199" i="28"/>
  <c r="P199" i="28"/>
  <c r="T199" i="28"/>
  <c r="X199" i="28"/>
  <c r="E199" i="28"/>
  <c r="J199" i="28"/>
  <c r="O199" i="28"/>
  <c r="U199" i="28"/>
  <c r="G199" i="28"/>
  <c r="M199" i="28"/>
  <c r="R199" i="28"/>
  <c r="W199" i="28"/>
  <c r="B199" i="28"/>
  <c r="I199" i="28"/>
  <c r="S199" i="28"/>
  <c r="K199" i="28"/>
  <c r="C199" i="28"/>
  <c r="N199" i="28"/>
  <c r="Y199" i="28"/>
  <c r="F199" i="28"/>
  <c r="Q199" i="28"/>
  <c r="V199" i="28"/>
  <c r="E163" i="21"/>
  <c r="I163" i="21"/>
  <c r="M163" i="21"/>
  <c r="Q163" i="21"/>
  <c r="U163" i="21"/>
  <c r="Y163" i="21"/>
  <c r="B163" i="21"/>
  <c r="C163" i="21"/>
  <c r="G163" i="21"/>
  <c r="K163" i="21"/>
  <c r="O163" i="21"/>
  <c r="S163" i="21"/>
  <c r="W163" i="21"/>
  <c r="D163" i="21"/>
  <c r="L163" i="21"/>
  <c r="T163" i="21"/>
  <c r="N163" i="21"/>
  <c r="X163" i="21"/>
  <c r="H163" i="21"/>
  <c r="R163" i="21"/>
  <c r="V163" i="21"/>
  <c r="F163" i="21"/>
  <c r="J163" i="21"/>
  <c r="P163" i="21"/>
  <c r="E197" i="21"/>
  <c r="I197" i="21"/>
  <c r="M197" i="21"/>
  <c r="Q197" i="21"/>
  <c r="U197" i="21"/>
  <c r="Y197" i="21"/>
  <c r="C197" i="21"/>
  <c r="G197" i="21"/>
  <c r="K197" i="21"/>
  <c r="O197" i="21"/>
  <c r="S197" i="21"/>
  <c r="W197" i="21"/>
  <c r="H197" i="21"/>
  <c r="P197" i="21"/>
  <c r="X197" i="21"/>
  <c r="D197" i="21"/>
  <c r="L197" i="21"/>
  <c r="T197" i="21"/>
  <c r="F197" i="21"/>
  <c r="V197" i="21"/>
  <c r="N197" i="21"/>
  <c r="B197" i="21"/>
  <c r="J197" i="21"/>
  <c r="R197" i="21"/>
  <c r="C370" i="28"/>
  <c r="G370" i="28"/>
  <c r="K370" i="28"/>
  <c r="O370" i="28"/>
  <c r="S370" i="28"/>
  <c r="W370" i="28"/>
  <c r="D370" i="28"/>
  <c r="I370" i="28"/>
  <c r="N370" i="28"/>
  <c r="T370" i="28"/>
  <c r="Y370" i="28"/>
  <c r="H370" i="28"/>
  <c r="P370" i="28"/>
  <c r="V370" i="28"/>
  <c r="E370" i="28"/>
  <c r="L370" i="28"/>
  <c r="R370" i="28"/>
  <c r="M370" i="28"/>
  <c r="Q370" i="28"/>
  <c r="F370" i="28"/>
  <c r="U370" i="28"/>
  <c r="B370" i="28"/>
  <c r="J370" i="28"/>
  <c r="X370" i="28"/>
  <c r="F165" i="28"/>
  <c r="J165" i="28"/>
  <c r="N165" i="28"/>
  <c r="R165" i="28"/>
  <c r="V165" i="28"/>
  <c r="D165" i="28"/>
  <c r="H165" i="28"/>
  <c r="L165" i="28"/>
  <c r="P165" i="28"/>
  <c r="T165" i="28"/>
  <c r="X165" i="28"/>
  <c r="E165" i="28"/>
  <c r="M165" i="28"/>
  <c r="U165" i="28"/>
  <c r="B165" i="28"/>
  <c r="O165" i="28"/>
  <c r="I165" i="28"/>
  <c r="Q165" i="28"/>
  <c r="Y165" i="28"/>
  <c r="C165" i="28"/>
  <c r="K165" i="28"/>
  <c r="S165" i="28"/>
  <c r="G165" i="28"/>
  <c r="W165"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267" i="28"/>
  <c r="J267" i="28"/>
  <c r="N267" i="28"/>
  <c r="R267" i="28"/>
  <c r="V267" i="28"/>
  <c r="C267" i="28"/>
  <c r="H267" i="28"/>
  <c r="M267" i="28"/>
  <c r="S267" i="28"/>
  <c r="X267" i="28"/>
  <c r="E267" i="28"/>
  <c r="K267" i="28"/>
  <c r="P267" i="28"/>
  <c r="U267" i="28"/>
  <c r="G267" i="28"/>
  <c r="Q267" i="28"/>
  <c r="B267" i="28"/>
  <c r="I267" i="28"/>
  <c r="T267" i="28"/>
  <c r="L267" i="28"/>
  <c r="W267" i="28"/>
  <c r="D267" i="28"/>
  <c r="O267" i="28"/>
  <c r="Y267" i="28"/>
  <c r="D336" i="28"/>
  <c r="H336" i="28"/>
  <c r="L336" i="28"/>
  <c r="P336" i="28"/>
  <c r="T336" i="28"/>
  <c r="X336" i="28"/>
  <c r="F336" i="28"/>
  <c r="K336" i="28"/>
  <c r="Q336" i="28"/>
  <c r="V336" i="28"/>
  <c r="C336" i="28"/>
  <c r="I336" i="28"/>
  <c r="N336" i="28"/>
  <c r="S336" i="28"/>
  <c r="Y336" i="28"/>
  <c r="B336" i="28"/>
  <c r="E336" i="28"/>
  <c r="O336" i="28"/>
  <c r="G336" i="28"/>
  <c r="R336" i="28"/>
  <c r="J336" i="28"/>
  <c r="U336" i="28"/>
  <c r="M336" i="28"/>
  <c r="W336" i="28"/>
  <c r="E302" i="28"/>
  <c r="I302" i="28"/>
  <c r="M302" i="28"/>
  <c r="Q302" i="28"/>
  <c r="U302" i="28"/>
  <c r="Y302" i="28"/>
  <c r="B302" i="28"/>
  <c r="G302" i="28"/>
  <c r="L302" i="28"/>
  <c r="R302" i="28"/>
  <c r="W302" i="28"/>
  <c r="D302" i="28"/>
  <c r="J302" i="28"/>
  <c r="O302" i="28"/>
  <c r="T302" i="28"/>
  <c r="F302" i="28"/>
  <c r="P302" i="28"/>
  <c r="H302" i="28"/>
  <c r="S302" i="28"/>
  <c r="K302" i="28"/>
  <c r="V302" i="28"/>
  <c r="C302" i="28"/>
  <c r="N302" i="28"/>
  <c r="X302"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Y131" i="25"/>
  <c r="D131" i="25"/>
  <c r="E131" i="25"/>
  <c r="M131" i="25"/>
  <c r="F131" i="25"/>
  <c r="X131" i="25"/>
  <c r="H131" i="25"/>
  <c r="O131" i="25"/>
  <c r="V131" i="25"/>
  <c r="J131" i="25"/>
  <c r="Q131" i="25"/>
  <c r="P131" i="25"/>
  <c r="W131" i="25"/>
  <c r="G131" i="25"/>
  <c r="N131" i="25"/>
  <c r="R131" i="25"/>
  <c r="I131" i="25"/>
  <c r="L131" i="25"/>
  <c r="S131" i="25"/>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A302"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A370" i="21"/>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95" i="28"/>
  <c r="I95" i="28"/>
  <c r="M95" i="28"/>
  <c r="Q95" i="28"/>
  <c r="U95" i="28"/>
  <c r="Y95" i="28"/>
  <c r="B95" i="28"/>
  <c r="F95" i="28"/>
  <c r="J95" i="28"/>
  <c r="N95" i="28"/>
  <c r="R95" i="28"/>
  <c r="V95" i="28"/>
  <c r="G95" i="28"/>
  <c r="O95" i="28"/>
  <c r="W95" i="28"/>
  <c r="C95" i="28"/>
  <c r="L95" i="28"/>
  <c r="X95" i="28"/>
  <c r="H95" i="28"/>
  <c r="T95" i="28"/>
  <c r="D95" i="28"/>
  <c r="P95" i="28"/>
  <c r="S95" i="28"/>
  <c r="K95"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F233" i="21" l="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E200" i="28"/>
  <c r="I200" i="28"/>
  <c r="M200" i="28"/>
  <c r="Q200" i="28"/>
  <c r="U200" i="28"/>
  <c r="Y200" i="28"/>
  <c r="C200" i="28"/>
  <c r="H200" i="28"/>
  <c r="N200" i="28"/>
  <c r="S200" i="28"/>
  <c r="X200" i="28"/>
  <c r="F200" i="28"/>
  <c r="K200" i="28"/>
  <c r="P200" i="28"/>
  <c r="V200" i="28"/>
  <c r="G200" i="28"/>
  <c r="R200" i="28"/>
  <c r="B200" i="28"/>
  <c r="J200" i="28"/>
  <c r="L200" i="28"/>
  <c r="W200" i="28"/>
  <c r="D200" i="28"/>
  <c r="O200" i="28"/>
  <c r="T200" i="28"/>
  <c r="C268" i="28"/>
  <c r="G268" i="28"/>
  <c r="K268" i="28"/>
  <c r="O268" i="28"/>
  <c r="S268" i="28"/>
  <c r="W268" i="28"/>
  <c r="F268" i="28"/>
  <c r="L268" i="28"/>
  <c r="Q268" i="28"/>
  <c r="V268" i="28"/>
  <c r="B268" i="28"/>
  <c r="D268" i="28"/>
  <c r="I268" i="28"/>
  <c r="N268" i="28"/>
  <c r="T268" i="28"/>
  <c r="Y268" i="28"/>
  <c r="E268" i="28"/>
  <c r="P268" i="28"/>
  <c r="H268" i="28"/>
  <c r="R268" i="28"/>
  <c r="J268" i="28"/>
  <c r="U268" i="28"/>
  <c r="M268" i="28"/>
  <c r="X268"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F164" i="21"/>
  <c r="J164" i="21"/>
  <c r="N164" i="21"/>
  <c r="R164" i="21"/>
  <c r="V164" i="21"/>
  <c r="D164" i="21"/>
  <c r="H164" i="21"/>
  <c r="L164" i="21"/>
  <c r="P164" i="21"/>
  <c r="T164" i="21"/>
  <c r="X164" i="21"/>
  <c r="E164" i="21"/>
  <c r="M164" i="21"/>
  <c r="U164" i="21"/>
  <c r="K164" i="21"/>
  <c r="W164" i="21"/>
  <c r="G164" i="21"/>
  <c r="Q164" i="21"/>
  <c r="B164" i="21"/>
  <c r="S164" i="21"/>
  <c r="C164" i="21"/>
  <c r="Y164" i="21"/>
  <c r="I164" i="21"/>
  <c r="O164"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05" i="28"/>
  <c r="I405" i="28"/>
  <c r="M405" i="28"/>
  <c r="Q405" i="28"/>
  <c r="U405" i="28"/>
  <c r="Y405" i="28"/>
  <c r="C405" i="28"/>
  <c r="G405" i="28"/>
  <c r="K405" i="28"/>
  <c r="O405" i="28"/>
  <c r="S405" i="28"/>
  <c r="W405" i="28"/>
  <c r="H405" i="28"/>
  <c r="P405" i="28"/>
  <c r="X405" i="28"/>
  <c r="L405" i="28"/>
  <c r="V405" i="28"/>
  <c r="F405" i="28"/>
  <c r="R405" i="28"/>
  <c r="B405" i="28"/>
  <c r="J405" i="28"/>
  <c r="N405" i="28"/>
  <c r="T405" i="28"/>
  <c r="D405" i="28"/>
  <c r="F303" i="28"/>
  <c r="J303" i="28"/>
  <c r="N303" i="28"/>
  <c r="R303" i="28"/>
  <c r="V303" i="28"/>
  <c r="E303" i="28"/>
  <c r="K303" i="28"/>
  <c r="P303" i="28"/>
  <c r="U303" i="28"/>
  <c r="C303" i="28"/>
  <c r="H303" i="28"/>
  <c r="M303" i="28"/>
  <c r="S303" i="28"/>
  <c r="X303" i="28"/>
  <c r="D303" i="28"/>
  <c r="O303" i="28"/>
  <c r="Y303" i="28"/>
  <c r="G303" i="28"/>
  <c r="Q303" i="28"/>
  <c r="B303" i="28"/>
  <c r="I303" i="28"/>
  <c r="T303" i="28"/>
  <c r="L303" i="28"/>
  <c r="W303" i="28"/>
  <c r="D371" i="28"/>
  <c r="H371" i="28"/>
  <c r="L371" i="28"/>
  <c r="P371" i="28"/>
  <c r="T371" i="28"/>
  <c r="X371" i="28"/>
  <c r="G371" i="28"/>
  <c r="M371" i="28"/>
  <c r="R371" i="28"/>
  <c r="W371" i="28"/>
  <c r="F371" i="28"/>
  <c r="N371" i="28"/>
  <c r="U371" i="28"/>
  <c r="B371" i="28"/>
  <c r="C371" i="28"/>
  <c r="J371" i="28"/>
  <c r="Q371" i="28"/>
  <c r="Y371" i="28"/>
  <c r="E371" i="28"/>
  <c r="S371" i="28"/>
  <c r="I371" i="28"/>
  <c r="V371" i="28"/>
  <c r="K371" i="28"/>
  <c r="O371" i="28"/>
  <c r="E337" i="28"/>
  <c r="I337" i="28"/>
  <c r="M337" i="28"/>
  <c r="Q337" i="28"/>
  <c r="U337" i="28"/>
  <c r="Y337" i="28"/>
  <c r="B337" i="28"/>
  <c r="D337" i="28"/>
  <c r="J337" i="28"/>
  <c r="O337" i="28"/>
  <c r="T337" i="28"/>
  <c r="G337" i="28"/>
  <c r="L337" i="28"/>
  <c r="R337" i="28"/>
  <c r="W337" i="28"/>
  <c r="C337" i="28"/>
  <c r="N337" i="28"/>
  <c r="X337" i="28"/>
  <c r="F337" i="28"/>
  <c r="P337" i="28"/>
  <c r="H337" i="28"/>
  <c r="S337" i="28"/>
  <c r="K337" i="28"/>
  <c r="V337" i="28"/>
  <c r="D234" i="28"/>
  <c r="H234" i="28"/>
  <c r="L234" i="28"/>
  <c r="P234" i="28"/>
  <c r="T234" i="28"/>
  <c r="X234" i="28"/>
  <c r="G234" i="28"/>
  <c r="M234" i="28"/>
  <c r="R234" i="28"/>
  <c r="W234" i="28"/>
  <c r="E234" i="28"/>
  <c r="J234" i="28"/>
  <c r="O234" i="28"/>
  <c r="U234" i="28"/>
  <c r="F234" i="28"/>
  <c r="Q234" i="28"/>
  <c r="B234" i="28"/>
  <c r="I234" i="28"/>
  <c r="K234" i="28"/>
  <c r="V234" i="28"/>
  <c r="C234" i="28"/>
  <c r="N234" i="28"/>
  <c r="Y234" i="28"/>
  <c r="S234"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198" i="21"/>
  <c r="J198" i="21"/>
  <c r="N198" i="21"/>
  <c r="R198" i="21"/>
  <c r="V198" i="21"/>
  <c r="D198" i="21"/>
  <c r="H198" i="21"/>
  <c r="L198" i="21"/>
  <c r="P198" i="21"/>
  <c r="T198" i="21"/>
  <c r="X198" i="21"/>
  <c r="I198" i="21"/>
  <c r="Q198" i="21"/>
  <c r="Y198" i="21"/>
  <c r="B198" i="21"/>
  <c r="E198" i="21"/>
  <c r="M198" i="21"/>
  <c r="U198" i="21"/>
  <c r="O198" i="21"/>
  <c r="C198" i="21"/>
  <c r="W198" i="21"/>
  <c r="K198" i="21"/>
  <c r="S198" i="21"/>
  <c r="G198" i="21"/>
  <c r="C166" i="28"/>
  <c r="G166" i="28"/>
  <c r="K166" i="28"/>
  <c r="O166" i="28"/>
  <c r="S166" i="28"/>
  <c r="W166" i="28"/>
  <c r="B166" i="28"/>
  <c r="E166" i="28"/>
  <c r="I166" i="28"/>
  <c r="M166" i="28"/>
  <c r="Q166" i="28"/>
  <c r="U166" i="28"/>
  <c r="Y166" i="28"/>
  <c r="F166" i="28"/>
  <c r="N166" i="28"/>
  <c r="V166" i="28"/>
  <c r="H166" i="28"/>
  <c r="X166" i="28"/>
  <c r="J166" i="28"/>
  <c r="R166" i="28"/>
  <c r="D166" i="28"/>
  <c r="L166" i="28"/>
  <c r="T166" i="28"/>
  <c r="P166" i="28"/>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A405"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A303" i="21"/>
  <c r="C59" i="21"/>
  <c r="G59" i="21"/>
  <c r="K59" i="21"/>
  <c r="O59" i="21"/>
  <c r="S59" i="21"/>
  <c r="W59" i="21"/>
  <c r="D59" i="21"/>
  <c r="H59" i="21"/>
  <c r="L59" i="21"/>
  <c r="P59" i="21"/>
  <c r="T59" i="21"/>
  <c r="X59" i="21"/>
  <c r="E59" i="21"/>
  <c r="M59" i="21"/>
  <c r="U59" i="21"/>
  <c r="Q59" i="21"/>
  <c r="B59" i="21"/>
  <c r="R59" i="21"/>
  <c r="F59" i="21"/>
  <c r="N59" i="21"/>
  <c r="V59" i="21"/>
  <c r="I59" i="21"/>
  <c r="Y59" i="21"/>
  <c r="J59"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 i="28"/>
  <c r="I26" i="28"/>
  <c r="M26" i="28"/>
  <c r="Q26" i="28"/>
  <c r="U26" i="28"/>
  <c r="Y26" i="28"/>
  <c r="D26" i="28"/>
  <c r="J26" i="28"/>
  <c r="O26" i="28"/>
  <c r="T26" i="28"/>
  <c r="L26" i="28"/>
  <c r="W26" i="28"/>
  <c r="H26" i="28"/>
  <c r="S26" i="28"/>
  <c r="B26" i="28"/>
  <c r="F26" i="28"/>
  <c r="K26" i="28"/>
  <c r="P26" i="28"/>
  <c r="V26" i="28"/>
  <c r="G26" i="28"/>
  <c r="R26" i="28"/>
  <c r="C26" i="28"/>
  <c r="N26" i="28"/>
  <c r="X26"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D269" i="28" l="1"/>
  <c r="H269" i="28"/>
  <c r="L269" i="28"/>
  <c r="P269" i="28"/>
  <c r="T269" i="28"/>
  <c r="X269" i="28"/>
  <c r="E269" i="28"/>
  <c r="J269" i="28"/>
  <c r="O269" i="28"/>
  <c r="U269" i="28"/>
  <c r="G269" i="28"/>
  <c r="M269" i="28"/>
  <c r="R269" i="28"/>
  <c r="W269" i="28"/>
  <c r="C269" i="28"/>
  <c r="N269" i="28"/>
  <c r="Y269" i="28"/>
  <c r="F269" i="28"/>
  <c r="Q269" i="28"/>
  <c r="B269" i="28"/>
  <c r="I269" i="28"/>
  <c r="S269" i="28"/>
  <c r="K269" i="28"/>
  <c r="V269" i="28"/>
  <c r="E372" i="28"/>
  <c r="I372" i="28"/>
  <c r="M372" i="28"/>
  <c r="Q372" i="28"/>
  <c r="U372" i="28"/>
  <c r="Y372" i="28"/>
  <c r="F372" i="28"/>
  <c r="K372" i="28"/>
  <c r="P372" i="28"/>
  <c r="V372" i="28"/>
  <c r="B372" i="28"/>
  <c r="D372" i="28"/>
  <c r="L372" i="28"/>
  <c r="S372" i="28"/>
  <c r="H372" i="28"/>
  <c r="O372" i="28"/>
  <c r="W372" i="28"/>
  <c r="J372" i="28"/>
  <c r="X372" i="28"/>
  <c r="N372" i="28"/>
  <c r="C372" i="28"/>
  <c r="R372" i="28"/>
  <c r="G372" i="28"/>
  <c r="T372" i="28"/>
  <c r="D167" i="28"/>
  <c r="H167" i="28"/>
  <c r="L167" i="28"/>
  <c r="P167" i="28"/>
  <c r="T167" i="28"/>
  <c r="X167" i="28"/>
  <c r="F167" i="28"/>
  <c r="J167" i="28"/>
  <c r="N167" i="28"/>
  <c r="R167" i="28"/>
  <c r="V167" i="28"/>
  <c r="G167" i="28"/>
  <c r="O167" i="28"/>
  <c r="W167" i="28"/>
  <c r="Q167" i="28"/>
  <c r="B167" i="28"/>
  <c r="C167" i="28"/>
  <c r="K167" i="28"/>
  <c r="S167" i="28"/>
  <c r="E167" i="28"/>
  <c r="M167" i="28"/>
  <c r="U167" i="28"/>
  <c r="I167" i="28"/>
  <c r="Y167"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199" i="21"/>
  <c r="G199" i="21"/>
  <c r="K199" i="21"/>
  <c r="O199" i="21"/>
  <c r="S199" i="21"/>
  <c r="W199" i="21"/>
  <c r="E199" i="21"/>
  <c r="I199" i="21"/>
  <c r="M199" i="21"/>
  <c r="Q199" i="21"/>
  <c r="U199" i="21"/>
  <c r="Y199" i="21"/>
  <c r="J199" i="21"/>
  <c r="R199" i="21"/>
  <c r="F199" i="21"/>
  <c r="N199" i="21"/>
  <c r="V199" i="21"/>
  <c r="H199" i="21"/>
  <c r="X199" i="21"/>
  <c r="T199" i="21"/>
  <c r="L199" i="21"/>
  <c r="D199" i="21"/>
  <c r="P199" i="21"/>
  <c r="B199" i="21"/>
  <c r="C304" i="28"/>
  <c r="G304" i="28"/>
  <c r="K304" i="28"/>
  <c r="O304" i="28"/>
  <c r="S304" i="28"/>
  <c r="W304" i="28"/>
  <c r="D304" i="28"/>
  <c r="I304" i="28"/>
  <c r="N304" i="28"/>
  <c r="T304" i="28"/>
  <c r="Y304" i="28"/>
  <c r="F304" i="28"/>
  <c r="L304" i="28"/>
  <c r="Q304" i="28"/>
  <c r="V304" i="28"/>
  <c r="B304" i="28"/>
  <c r="M304" i="28"/>
  <c r="X304" i="28"/>
  <c r="E304" i="28"/>
  <c r="P304" i="28"/>
  <c r="H304" i="28"/>
  <c r="R304" i="28"/>
  <c r="J304" i="28"/>
  <c r="U304" i="28"/>
  <c r="E235" i="28"/>
  <c r="I235" i="28"/>
  <c r="M235" i="28"/>
  <c r="Q235" i="28"/>
  <c r="U235" i="28"/>
  <c r="Y235" i="28"/>
  <c r="B235" i="28"/>
  <c r="F235" i="28"/>
  <c r="K235" i="28"/>
  <c r="P235" i="28"/>
  <c r="V235" i="28"/>
  <c r="C235" i="28"/>
  <c r="H235" i="28"/>
  <c r="N235" i="28"/>
  <c r="S235" i="28"/>
  <c r="X235" i="28"/>
  <c r="D235" i="28"/>
  <c r="O235" i="28"/>
  <c r="G235" i="28"/>
  <c r="J235" i="28"/>
  <c r="T235" i="28"/>
  <c r="L235" i="28"/>
  <c r="W235" i="28"/>
  <c r="R235"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38" i="28"/>
  <c r="J338" i="28"/>
  <c r="N338" i="28"/>
  <c r="R338" i="28"/>
  <c r="V338" i="28"/>
  <c r="C338" i="28"/>
  <c r="H338" i="28"/>
  <c r="M338" i="28"/>
  <c r="S338" i="28"/>
  <c r="X338" i="28"/>
  <c r="E338" i="28"/>
  <c r="K338" i="28"/>
  <c r="P338" i="28"/>
  <c r="U338" i="28"/>
  <c r="L338" i="28"/>
  <c r="W338" i="28"/>
  <c r="D338" i="28"/>
  <c r="O338" i="28"/>
  <c r="Y338" i="28"/>
  <c r="G338" i="28"/>
  <c r="Q338" i="28"/>
  <c r="B338" i="28"/>
  <c r="I338" i="28"/>
  <c r="T338" i="28"/>
  <c r="C165" i="21"/>
  <c r="G165" i="21"/>
  <c r="K165" i="21"/>
  <c r="O165" i="21"/>
  <c r="S165" i="21"/>
  <c r="W165" i="21"/>
  <c r="E165" i="21"/>
  <c r="I165" i="21"/>
  <c r="M165" i="21"/>
  <c r="Q165" i="21"/>
  <c r="U165" i="21"/>
  <c r="Y165" i="21"/>
  <c r="B165" i="21"/>
  <c r="F165" i="21"/>
  <c r="N165" i="21"/>
  <c r="V165" i="21"/>
  <c r="J165" i="21"/>
  <c r="T165" i="21"/>
  <c r="D165" i="21"/>
  <c r="P165" i="21"/>
  <c r="R165" i="21"/>
  <c r="X165" i="21"/>
  <c r="H165" i="21"/>
  <c r="L165" i="21"/>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06" i="28"/>
  <c r="J406" i="28"/>
  <c r="N406" i="28"/>
  <c r="R406" i="28"/>
  <c r="V406" i="28"/>
  <c r="D406" i="28"/>
  <c r="H406" i="28"/>
  <c r="L406" i="28"/>
  <c r="P406" i="28"/>
  <c r="T406" i="28"/>
  <c r="X406" i="28"/>
  <c r="I406" i="28"/>
  <c r="Q406" i="28"/>
  <c r="Y406" i="28"/>
  <c r="K406" i="28"/>
  <c r="U406" i="28"/>
  <c r="E406" i="28"/>
  <c r="O406" i="28"/>
  <c r="G406" i="28"/>
  <c r="M406" i="28"/>
  <c r="S406" i="28"/>
  <c r="B406" i="28"/>
  <c r="C406" i="28"/>
  <c r="W406" i="28"/>
  <c r="F201" i="28"/>
  <c r="G201" i="28"/>
  <c r="K201" i="28"/>
  <c r="O201" i="28"/>
  <c r="S201" i="28"/>
  <c r="W201" i="28"/>
  <c r="B201" i="28"/>
  <c r="D201" i="28"/>
  <c r="I201" i="28"/>
  <c r="M201" i="28"/>
  <c r="Q201" i="28"/>
  <c r="U201" i="28"/>
  <c r="Y201" i="28"/>
  <c r="E201" i="28"/>
  <c r="N201" i="28"/>
  <c r="V201" i="28"/>
  <c r="H201" i="28"/>
  <c r="X201" i="28"/>
  <c r="J201" i="28"/>
  <c r="R201" i="28"/>
  <c r="C201" i="28"/>
  <c r="L201" i="28"/>
  <c r="T201" i="28"/>
  <c r="P201"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A304" i="21"/>
  <c r="A372" i="21"/>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27" i="28"/>
  <c r="J27" i="28"/>
  <c r="N27" i="28"/>
  <c r="R27" i="28"/>
  <c r="V27" i="28"/>
  <c r="C27" i="28"/>
  <c r="H27" i="28"/>
  <c r="M27" i="28"/>
  <c r="S27" i="28"/>
  <c r="X27" i="28"/>
  <c r="B27" i="28"/>
  <c r="K27" i="28"/>
  <c r="U27" i="28"/>
  <c r="G27" i="28"/>
  <c r="W27" i="28"/>
  <c r="D27" i="28"/>
  <c r="I27" i="28"/>
  <c r="O27" i="28"/>
  <c r="T27" i="28"/>
  <c r="Y27" i="28"/>
  <c r="E27" i="28"/>
  <c r="P27" i="28"/>
  <c r="L27" i="28"/>
  <c r="Q27"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D202" i="28" l="1"/>
  <c r="H202" i="28"/>
  <c r="L202" i="28"/>
  <c r="P202" i="28"/>
  <c r="T202" i="28"/>
  <c r="X202" i="28"/>
  <c r="F202" i="28"/>
  <c r="J202" i="28"/>
  <c r="N202" i="28"/>
  <c r="R202" i="28"/>
  <c r="V202" i="28"/>
  <c r="G202" i="28"/>
  <c r="O202" i="28"/>
  <c r="W202" i="28"/>
  <c r="Q202" i="28"/>
  <c r="C202" i="28"/>
  <c r="K202" i="28"/>
  <c r="S202" i="28"/>
  <c r="E202" i="28"/>
  <c r="M202" i="28"/>
  <c r="U202" i="28"/>
  <c r="I202" i="28"/>
  <c r="Y202" i="28"/>
  <c r="B202" i="28"/>
  <c r="F373" i="28"/>
  <c r="J373" i="28"/>
  <c r="N373" i="28"/>
  <c r="R373" i="28"/>
  <c r="V373" i="28"/>
  <c r="D373" i="28"/>
  <c r="I373" i="28"/>
  <c r="O373" i="28"/>
  <c r="T373" i="28"/>
  <c r="Y373" i="28"/>
  <c r="C373" i="28"/>
  <c r="K373" i="28"/>
  <c r="Q373" i="28"/>
  <c r="X373" i="28"/>
  <c r="G373" i="28"/>
  <c r="M373" i="28"/>
  <c r="U373" i="28"/>
  <c r="P373" i="28"/>
  <c r="E373" i="28"/>
  <c r="S373" i="28"/>
  <c r="H373" i="28"/>
  <c r="W373" i="28"/>
  <c r="L373" i="28"/>
  <c r="B373"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D200" i="21"/>
  <c r="H200" i="21"/>
  <c r="L200" i="21"/>
  <c r="P200" i="21"/>
  <c r="T200" i="21"/>
  <c r="X200" i="21"/>
  <c r="F200" i="21"/>
  <c r="J200" i="21"/>
  <c r="N200" i="21"/>
  <c r="R200" i="21"/>
  <c r="V200" i="21"/>
  <c r="C200" i="21"/>
  <c r="K200" i="21"/>
  <c r="S200" i="21"/>
  <c r="G200" i="21"/>
  <c r="O200" i="21"/>
  <c r="W200" i="21"/>
  <c r="B200" i="21"/>
  <c r="Q200" i="21"/>
  <c r="U200" i="21"/>
  <c r="I200" i="21"/>
  <c r="M200" i="21"/>
  <c r="Y200" i="21"/>
  <c r="E200" i="21"/>
  <c r="F236" i="28"/>
  <c r="J236" i="28"/>
  <c r="N236" i="28"/>
  <c r="R236" i="28"/>
  <c r="V236" i="28"/>
  <c r="D236" i="28"/>
  <c r="I236" i="28"/>
  <c r="O236" i="28"/>
  <c r="T236" i="28"/>
  <c r="Y236" i="28"/>
  <c r="B236" i="28"/>
  <c r="G236" i="28"/>
  <c r="L236" i="28"/>
  <c r="Q236" i="28"/>
  <c r="W236" i="28"/>
  <c r="C236" i="28"/>
  <c r="M236" i="28"/>
  <c r="X236" i="28"/>
  <c r="E236" i="28"/>
  <c r="H236" i="28"/>
  <c r="S236" i="28"/>
  <c r="K236" i="28"/>
  <c r="U236" i="28"/>
  <c r="P236" i="28"/>
  <c r="C339" i="28"/>
  <c r="G339" i="28"/>
  <c r="K339" i="28"/>
  <c r="O339" i="28"/>
  <c r="S339" i="28"/>
  <c r="W339" i="28"/>
  <c r="F339" i="28"/>
  <c r="L339" i="28"/>
  <c r="Q339" i="28"/>
  <c r="V339" i="28"/>
  <c r="B339" i="28"/>
  <c r="D339" i="28"/>
  <c r="I339" i="28"/>
  <c r="N339" i="28"/>
  <c r="T339" i="28"/>
  <c r="Y339" i="28"/>
  <c r="J339" i="28"/>
  <c r="U339" i="28"/>
  <c r="M339" i="28"/>
  <c r="X339" i="28"/>
  <c r="E339" i="28"/>
  <c r="P339" i="28"/>
  <c r="H339" i="28"/>
  <c r="R339"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E168" i="28"/>
  <c r="I168" i="28"/>
  <c r="M168" i="28"/>
  <c r="Q168" i="28"/>
  <c r="U168" i="28"/>
  <c r="Y168" i="28"/>
  <c r="C168" i="28"/>
  <c r="G168" i="28"/>
  <c r="K168" i="28"/>
  <c r="O168" i="28"/>
  <c r="S168" i="28"/>
  <c r="W168" i="28"/>
  <c r="B168" i="28"/>
  <c r="H168" i="28"/>
  <c r="P168" i="28"/>
  <c r="X168" i="28"/>
  <c r="J168" i="28"/>
  <c r="D168" i="28"/>
  <c r="L168" i="28"/>
  <c r="T168" i="28"/>
  <c r="F168" i="28"/>
  <c r="N168" i="28"/>
  <c r="V168" i="28"/>
  <c r="R168" i="28"/>
  <c r="C407" i="28"/>
  <c r="G407" i="28"/>
  <c r="K407" i="28"/>
  <c r="O407" i="28"/>
  <c r="S407" i="28"/>
  <c r="W407" i="28"/>
  <c r="E407" i="28"/>
  <c r="I407" i="28"/>
  <c r="M407" i="28"/>
  <c r="Q407" i="28"/>
  <c r="U407" i="28"/>
  <c r="Y407" i="28"/>
  <c r="B407" i="28"/>
  <c r="J407" i="28"/>
  <c r="R407" i="28"/>
  <c r="H407" i="28"/>
  <c r="T407" i="28"/>
  <c r="D407" i="28"/>
  <c r="N407" i="28"/>
  <c r="X407" i="28"/>
  <c r="F407" i="28"/>
  <c r="L407" i="28"/>
  <c r="P407" i="28"/>
  <c r="V407" i="28"/>
  <c r="D166" i="21"/>
  <c r="H166" i="21"/>
  <c r="L166" i="21"/>
  <c r="P166" i="21"/>
  <c r="T166" i="21"/>
  <c r="X166" i="21"/>
  <c r="F166" i="21"/>
  <c r="J166" i="21"/>
  <c r="N166" i="21"/>
  <c r="R166" i="21"/>
  <c r="V166" i="21"/>
  <c r="G166" i="21"/>
  <c r="O166" i="21"/>
  <c r="W166" i="21"/>
  <c r="B166" i="21"/>
  <c r="I166" i="21"/>
  <c r="S166" i="21"/>
  <c r="C166" i="21"/>
  <c r="M166" i="21"/>
  <c r="Y166" i="21"/>
  <c r="Q166" i="21"/>
  <c r="U166" i="21"/>
  <c r="E166" i="21"/>
  <c r="K166" i="21"/>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270" i="28"/>
  <c r="I270" i="28"/>
  <c r="M270" i="28"/>
  <c r="Q270" i="28"/>
  <c r="U270" i="28"/>
  <c r="Y270" i="28"/>
  <c r="B270" i="28"/>
  <c r="C270" i="28"/>
  <c r="H270" i="28"/>
  <c r="N270" i="28"/>
  <c r="S270" i="28"/>
  <c r="X270" i="28"/>
  <c r="F270" i="28"/>
  <c r="K270" i="28"/>
  <c r="P270" i="28"/>
  <c r="V270" i="28"/>
  <c r="L270" i="28"/>
  <c r="W270" i="28"/>
  <c r="D270" i="28"/>
  <c r="O270" i="28"/>
  <c r="G270" i="28"/>
  <c r="R270" i="28"/>
  <c r="J270" i="28"/>
  <c r="T270" i="28"/>
  <c r="D305" i="28"/>
  <c r="H305" i="28"/>
  <c r="L305" i="28"/>
  <c r="P305" i="28"/>
  <c r="T305" i="28"/>
  <c r="X305" i="28"/>
  <c r="G305" i="28"/>
  <c r="M305" i="28"/>
  <c r="R305" i="28"/>
  <c r="W305" i="28"/>
  <c r="E305" i="28"/>
  <c r="J305" i="28"/>
  <c r="O305" i="28"/>
  <c r="U305" i="28"/>
  <c r="K305" i="28"/>
  <c r="V305" i="28"/>
  <c r="C305" i="28"/>
  <c r="N305" i="28"/>
  <c r="Y305" i="28"/>
  <c r="F305" i="28"/>
  <c r="Q305" i="28"/>
  <c r="B305" i="28"/>
  <c r="I305" i="28"/>
  <c r="S305"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D98" i="28"/>
  <c r="H98" i="28"/>
  <c r="L98" i="28"/>
  <c r="P98" i="28"/>
  <c r="T98" i="28"/>
  <c r="X98" i="28"/>
  <c r="E98" i="28"/>
  <c r="I98" i="28"/>
  <c r="M98" i="28"/>
  <c r="Q98" i="28"/>
  <c r="U98" i="28"/>
  <c r="Y98" i="28"/>
  <c r="J98" i="28"/>
  <c r="R98" i="28"/>
  <c r="G98" i="28"/>
  <c r="S98" i="28"/>
  <c r="C98" i="28"/>
  <c r="W98" i="28"/>
  <c r="B98" i="28"/>
  <c r="F98" i="28"/>
  <c r="K98" i="28"/>
  <c r="V98" i="28"/>
  <c r="N98" i="28"/>
  <c r="O98" i="28"/>
  <c r="E63" i="28"/>
  <c r="I63" i="28"/>
  <c r="M63" i="28"/>
  <c r="Q63" i="28"/>
  <c r="U63" i="28"/>
  <c r="Y63" i="28"/>
  <c r="F63" i="28"/>
  <c r="J63" i="28"/>
  <c r="N63" i="28"/>
  <c r="R63" i="28"/>
  <c r="V63" i="28"/>
  <c r="C63" i="28"/>
  <c r="K63" i="28"/>
  <c r="S63" i="28"/>
  <c r="H63" i="28"/>
  <c r="T63" i="28"/>
  <c r="O63" i="28"/>
  <c r="L63" i="28"/>
  <c r="W63" i="28"/>
  <c r="B63" i="28"/>
  <c r="D63" i="28"/>
  <c r="X63" i="28"/>
  <c r="G63" i="28"/>
  <c r="P63"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F339" i="21" l="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F169" i="28"/>
  <c r="J169" i="28"/>
  <c r="N169" i="28"/>
  <c r="R169" i="28"/>
  <c r="V169" i="28"/>
  <c r="D169" i="28"/>
  <c r="H169" i="28"/>
  <c r="L169" i="28"/>
  <c r="P169" i="28"/>
  <c r="T169" i="28"/>
  <c r="X169" i="28"/>
  <c r="I169" i="28"/>
  <c r="Q169" i="28"/>
  <c r="Y169" i="28"/>
  <c r="C169" i="28"/>
  <c r="S169" i="28"/>
  <c r="E169" i="28"/>
  <c r="M169" i="28"/>
  <c r="U169" i="28"/>
  <c r="B169" i="28"/>
  <c r="G169" i="28"/>
  <c r="O169" i="28"/>
  <c r="W169" i="28"/>
  <c r="K169" i="28"/>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271" i="28"/>
  <c r="J271" i="28"/>
  <c r="N271" i="28"/>
  <c r="R271" i="28"/>
  <c r="V271" i="28"/>
  <c r="G271" i="28"/>
  <c r="L271" i="28"/>
  <c r="Q271" i="28"/>
  <c r="W271" i="28"/>
  <c r="D271" i="28"/>
  <c r="I271" i="28"/>
  <c r="O271" i="28"/>
  <c r="T271" i="28"/>
  <c r="Y271" i="28"/>
  <c r="B271" i="28"/>
  <c r="K271" i="28"/>
  <c r="U271" i="28"/>
  <c r="C271" i="28"/>
  <c r="M271" i="28"/>
  <c r="X271" i="28"/>
  <c r="E271" i="28"/>
  <c r="P271" i="28"/>
  <c r="H271" i="28"/>
  <c r="S271" i="28"/>
  <c r="D340" i="28"/>
  <c r="H340" i="28"/>
  <c r="L340" i="28"/>
  <c r="P340" i="28"/>
  <c r="T340" i="28"/>
  <c r="X340" i="28"/>
  <c r="E340" i="28"/>
  <c r="J340" i="28"/>
  <c r="O340" i="28"/>
  <c r="U340" i="28"/>
  <c r="G340" i="28"/>
  <c r="M340" i="28"/>
  <c r="R340" i="28"/>
  <c r="W340" i="28"/>
  <c r="I340" i="28"/>
  <c r="S340" i="28"/>
  <c r="K340" i="28"/>
  <c r="V340" i="28"/>
  <c r="C340" i="28"/>
  <c r="N340" i="28"/>
  <c r="Y340" i="28"/>
  <c r="F340" i="28"/>
  <c r="Q340" i="28"/>
  <c r="B340" i="28"/>
  <c r="E306" i="28"/>
  <c r="I306" i="28"/>
  <c r="M306" i="28"/>
  <c r="Q306" i="28"/>
  <c r="U306" i="28"/>
  <c r="Y306" i="28"/>
  <c r="B306" i="28"/>
  <c r="F306" i="28"/>
  <c r="K306" i="28"/>
  <c r="P306" i="28"/>
  <c r="V306" i="28"/>
  <c r="C306" i="28"/>
  <c r="H306" i="28"/>
  <c r="N306" i="28"/>
  <c r="S306" i="28"/>
  <c r="X306" i="28"/>
  <c r="J306" i="28"/>
  <c r="T306" i="28"/>
  <c r="L306" i="28"/>
  <c r="W306" i="28"/>
  <c r="D306" i="28"/>
  <c r="O306" i="28"/>
  <c r="G306" i="28"/>
  <c r="R306" i="28"/>
  <c r="C237" i="28"/>
  <c r="G237" i="28"/>
  <c r="K237" i="28"/>
  <c r="O237" i="28"/>
  <c r="S237" i="28"/>
  <c r="W237" i="28"/>
  <c r="H237" i="28"/>
  <c r="M237" i="28"/>
  <c r="R237" i="28"/>
  <c r="X237" i="28"/>
  <c r="E237" i="28"/>
  <c r="J237" i="28"/>
  <c r="P237" i="28"/>
  <c r="U237" i="28"/>
  <c r="L237" i="28"/>
  <c r="V237" i="28"/>
  <c r="D237" i="28"/>
  <c r="Y237" i="28"/>
  <c r="B237" i="28"/>
  <c r="F237" i="28"/>
  <c r="Q237" i="28"/>
  <c r="I237" i="28"/>
  <c r="T237" i="28"/>
  <c r="N237" i="28"/>
  <c r="D408" i="28"/>
  <c r="H408" i="28"/>
  <c r="L408" i="28"/>
  <c r="P408" i="28"/>
  <c r="T408" i="28"/>
  <c r="X408" i="28"/>
  <c r="F408" i="28"/>
  <c r="J408" i="28"/>
  <c r="N408" i="28"/>
  <c r="R408" i="28"/>
  <c r="V408" i="28"/>
  <c r="C408" i="28"/>
  <c r="K408" i="28"/>
  <c r="S408" i="28"/>
  <c r="B408" i="28"/>
  <c r="G408" i="28"/>
  <c r="Q408" i="28"/>
  <c r="M408" i="28"/>
  <c r="W408" i="28"/>
  <c r="E408" i="28"/>
  <c r="Y408" i="28"/>
  <c r="I408" i="28"/>
  <c r="O408" i="28"/>
  <c r="U408" i="28"/>
  <c r="E167" i="21"/>
  <c r="I167" i="21"/>
  <c r="M167" i="21"/>
  <c r="Q167" i="21"/>
  <c r="U167" i="21"/>
  <c r="Y167" i="21"/>
  <c r="B167" i="21"/>
  <c r="C167" i="21"/>
  <c r="G167" i="21"/>
  <c r="K167" i="21"/>
  <c r="O167" i="21"/>
  <c r="S167" i="21"/>
  <c r="W167" i="21"/>
  <c r="H167" i="21"/>
  <c r="P167" i="21"/>
  <c r="X167" i="21"/>
  <c r="F167" i="21"/>
  <c r="R167" i="21"/>
  <c r="L167" i="21"/>
  <c r="V167" i="21"/>
  <c r="N167" i="21"/>
  <c r="T167" i="21"/>
  <c r="D167" i="21"/>
  <c r="J167" i="21"/>
  <c r="E201" i="21"/>
  <c r="I201" i="21"/>
  <c r="M201" i="21"/>
  <c r="Q201" i="21"/>
  <c r="U201" i="21"/>
  <c r="Y201" i="21"/>
  <c r="C201" i="21"/>
  <c r="G201" i="21"/>
  <c r="K201" i="21"/>
  <c r="O201" i="21"/>
  <c r="S201" i="21"/>
  <c r="W201" i="21"/>
  <c r="D201" i="21"/>
  <c r="L201" i="21"/>
  <c r="T201" i="21"/>
  <c r="H201" i="21"/>
  <c r="P201" i="21"/>
  <c r="X201" i="21"/>
  <c r="J201" i="21"/>
  <c r="B201" i="21"/>
  <c r="R201" i="21"/>
  <c r="F201" i="21"/>
  <c r="N201" i="21"/>
  <c r="V201" i="21"/>
  <c r="C374" i="28"/>
  <c r="G374" i="28"/>
  <c r="K374" i="28"/>
  <c r="O374" i="28"/>
  <c r="S374" i="28"/>
  <c r="W374" i="28"/>
  <c r="H374" i="28"/>
  <c r="M374" i="28"/>
  <c r="R374" i="28"/>
  <c r="X374" i="28"/>
  <c r="I374" i="28"/>
  <c r="P374" i="28"/>
  <c r="V374" i="28"/>
  <c r="E374" i="28"/>
  <c r="L374" i="28"/>
  <c r="T374" i="28"/>
  <c r="B374" i="28"/>
  <c r="F374" i="28"/>
  <c r="U374" i="28"/>
  <c r="J374" i="28"/>
  <c r="Y374" i="28"/>
  <c r="N374" i="28"/>
  <c r="D374" i="28"/>
  <c r="Q374" i="28"/>
  <c r="E203" i="28"/>
  <c r="I203" i="28"/>
  <c r="M203" i="28"/>
  <c r="Q203" i="28"/>
  <c r="U203" i="28"/>
  <c r="Y203" i="28"/>
  <c r="C203" i="28"/>
  <c r="G203" i="28"/>
  <c r="K203" i="28"/>
  <c r="O203" i="28"/>
  <c r="S203" i="28"/>
  <c r="W203" i="28"/>
  <c r="B203" i="28"/>
  <c r="H203" i="28"/>
  <c r="P203" i="28"/>
  <c r="X203" i="28"/>
  <c r="J203" i="28"/>
  <c r="D203" i="28"/>
  <c r="L203" i="28"/>
  <c r="T203" i="28"/>
  <c r="F203" i="28"/>
  <c r="N203" i="28"/>
  <c r="V203" i="28"/>
  <c r="R203"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F62" i="2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A408" i="21"/>
  <c r="A306" i="21"/>
  <c r="E29" i="21"/>
  <c r="I29" i="21"/>
  <c r="M29" i="21"/>
  <c r="Q29" i="21"/>
  <c r="U29" i="21"/>
  <c r="Y29" i="21"/>
  <c r="B29" i="21"/>
  <c r="C29" i="21"/>
  <c r="K29" i="21"/>
  <c r="S29" i="21"/>
  <c r="H29" i="21"/>
  <c r="P29" i="21"/>
  <c r="X29" i="21"/>
  <c r="F29" i="21"/>
  <c r="J29" i="21"/>
  <c r="N29" i="21"/>
  <c r="R29" i="21"/>
  <c r="V29" i="21"/>
  <c r="G29" i="21"/>
  <c r="O29" i="21"/>
  <c r="W29" i="21"/>
  <c r="D29" i="21"/>
  <c r="L29" i="21"/>
  <c r="T29" i="21"/>
  <c r="A374" i="21"/>
  <c r="E99" i="28"/>
  <c r="I99" i="28"/>
  <c r="M99" i="28"/>
  <c r="Q99" i="28"/>
  <c r="U99" i="28"/>
  <c r="Y99" i="28"/>
  <c r="B99" i="28"/>
  <c r="F99" i="28"/>
  <c r="J99" i="28"/>
  <c r="N99" i="28"/>
  <c r="R99" i="28"/>
  <c r="V99" i="28"/>
  <c r="C99" i="28"/>
  <c r="K99" i="28"/>
  <c r="S99" i="28"/>
  <c r="G99" i="28"/>
  <c r="P99" i="28"/>
  <c r="D99" i="28"/>
  <c r="H99" i="28"/>
  <c r="T99" i="28"/>
  <c r="L99" i="28"/>
  <c r="W99" i="28"/>
  <c r="O99" i="28"/>
  <c r="X99"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E271" i="21" l="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09" i="28"/>
  <c r="I409" i="28"/>
  <c r="M409" i="28"/>
  <c r="Q409" i="28"/>
  <c r="U409" i="28"/>
  <c r="Y409" i="28"/>
  <c r="C409" i="28"/>
  <c r="G409" i="28"/>
  <c r="K409" i="28"/>
  <c r="O409" i="28"/>
  <c r="S409" i="28"/>
  <c r="W409" i="28"/>
  <c r="D409" i="28"/>
  <c r="L409" i="28"/>
  <c r="T409" i="28"/>
  <c r="F409" i="28"/>
  <c r="P409" i="28"/>
  <c r="B409" i="28"/>
  <c r="J409" i="28"/>
  <c r="V409" i="28"/>
  <c r="X409" i="28"/>
  <c r="H409" i="28"/>
  <c r="N409" i="28"/>
  <c r="R409"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375" i="28"/>
  <c r="H375" i="28"/>
  <c r="L375" i="28"/>
  <c r="P375" i="28"/>
  <c r="T375" i="28"/>
  <c r="X375" i="28"/>
  <c r="F375" i="28"/>
  <c r="K375" i="28"/>
  <c r="Q375" i="28"/>
  <c r="V375" i="28"/>
  <c r="G375" i="28"/>
  <c r="N375" i="28"/>
  <c r="U375" i="28"/>
  <c r="C375" i="28"/>
  <c r="J375" i="28"/>
  <c r="R375" i="28"/>
  <c r="Y375" i="28"/>
  <c r="M375" i="28"/>
  <c r="B375" i="28"/>
  <c r="O375" i="28"/>
  <c r="E375" i="28"/>
  <c r="S375" i="28"/>
  <c r="I375" i="28"/>
  <c r="W375" i="28"/>
  <c r="F307" i="28"/>
  <c r="J307" i="28"/>
  <c r="N307" i="28"/>
  <c r="R307" i="28"/>
  <c r="V307" i="28"/>
  <c r="D307" i="28"/>
  <c r="I307" i="28"/>
  <c r="O307" i="28"/>
  <c r="T307" i="28"/>
  <c r="Y307" i="28"/>
  <c r="B307" i="28"/>
  <c r="G307" i="28"/>
  <c r="L307" i="28"/>
  <c r="Q307" i="28"/>
  <c r="W307" i="28"/>
  <c r="H307" i="28"/>
  <c r="S307" i="28"/>
  <c r="K307" i="28"/>
  <c r="U307" i="28"/>
  <c r="C307" i="28"/>
  <c r="M307" i="28"/>
  <c r="X307" i="28"/>
  <c r="E307" i="28"/>
  <c r="P307" i="28"/>
  <c r="C170" i="28"/>
  <c r="G170" i="28"/>
  <c r="K170" i="28"/>
  <c r="O170" i="28"/>
  <c r="S170" i="28"/>
  <c r="W170" i="28"/>
  <c r="B170" i="28"/>
  <c r="E170" i="28"/>
  <c r="I170" i="28"/>
  <c r="M170" i="28"/>
  <c r="Q170" i="28"/>
  <c r="U170" i="28"/>
  <c r="Y170" i="28"/>
  <c r="J170" i="28"/>
  <c r="R170" i="28"/>
  <c r="L170" i="28"/>
  <c r="F170" i="28"/>
  <c r="N170" i="28"/>
  <c r="V170" i="28"/>
  <c r="H170" i="28"/>
  <c r="P170" i="28"/>
  <c r="X170" i="28"/>
  <c r="D170" i="28"/>
  <c r="T170" i="28"/>
  <c r="F204" i="28"/>
  <c r="J204" i="28"/>
  <c r="N204" i="28"/>
  <c r="R204" i="28"/>
  <c r="V204" i="28"/>
  <c r="D204" i="28"/>
  <c r="H204" i="28"/>
  <c r="L204" i="28"/>
  <c r="P204" i="28"/>
  <c r="T204" i="28"/>
  <c r="X204" i="28"/>
  <c r="I204" i="28"/>
  <c r="Q204" i="28"/>
  <c r="Y204" i="28"/>
  <c r="C204" i="28"/>
  <c r="S204" i="28"/>
  <c r="E204" i="28"/>
  <c r="M204" i="28"/>
  <c r="U204" i="28"/>
  <c r="B204" i="28"/>
  <c r="G204" i="28"/>
  <c r="O204" i="28"/>
  <c r="W204" i="28"/>
  <c r="K204" i="28"/>
  <c r="D238" i="28"/>
  <c r="H238" i="28"/>
  <c r="L238" i="28"/>
  <c r="P238" i="28"/>
  <c r="T238" i="28"/>
  <c r="X238" i="28"/>
  <c r="F238" i="28"/>
  <c r="K238" i="28"/>
  <c r="Q238" i="28"/>
  <c r="V238" i="28"/>
  <c r="C238" i="28"/>
  <c r="I238" i="28"/>
  <c r="N238" i="28"/>
  <c r="S238" i="28"/>
  <c r="Y238" i="28"/>
  <c r="B238" i="28"/>
  <c r="J238" i="28"/>
  <c r="U238" i="28"/>
  <c r="W238" i="28"/>
  <c r="E238" i="28"/>
  <c r="O238" i="28"/>
  <c r="G238" i="28"/>
  <c r="R238" i="28"/>
  <c r="M238"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F168" i="21"/>
  <c r="J168" i="21"/>
  <c r="N168" i="21"/>
  <c r="R168" i="21"/>
  <c r="V168" i="21"/>
  <c r="D168" i="21"/>
  <c r="H168" i="21"/>
  <c r="L168" i="21"/>
  <c r="P168" i="21"/>
  <c r="T168" i="21"/>
  <c r="X168" i="21"/>
  <c r="I168" i="21"/>
  <c r="Q168" i="21"/>
  <c r="Y168" i="21"/>
  <c r="E168" i="21"/>
  <c r="O168" i="21"/>
  <c r="K168" i="21"/>
  <c r="U168" i="21"/>
  <c r="M168" i="21"/>
  <c r="S168" i="21"/>
  <c r="C168" i="21"/>
  <c r="W168" i="21"/>
  <c r="B168" i="21"/>
  <c r="G168" i="21"/>
  <c r="F202" i="21"/>
  <c r="J202" i="21"/>
  <c r="N202" i="21"/>
  <c r="R202" i="21"/>
  <c r="V202" i="21"/>
  <c r="D202" i="21"/>
  <c r="H202" i="21"/>
  <c r="L202" i="21"/>
  <c r="P202" i="21"/>
  <c r="T202" i="21"/>
  <c r="X202" i="21"/>
  <c r="E202" i="21"/>
  <c r="M202" i="21"/>
  <c r="U202" i="21"/>
  <c r="B202" i="21"/>
  <c r="I202" i="21"/>
  <c r="Q202" i="21"/>
  <c r="Y202" i="21"/>
  <c r="C202" i="21"/>
  <c r="S202" i="21"/>
  <c r="O202" i="21"/>
  <c r="G202" i="21"/>
  <c r="K202" i="21"/>
  <c r="W202" i="21"/>
  <c r="E341" i="28"/>
  <c r="I341" i="28"/>
  <c r="M341" i="28"/>
  <c r="Q341" i="28"/>
  <c r="U341" i="28"/>
  <c r="Y341" i="28"/>
  <c r="B341" i="28"/>
  <c r="C341" i="28"/>
  <c r="H341" i="28"/>
  <c r="N341" i="28"/>
  <c r="S341" i="28"/>
  <c r="X341" i="28"/>
  <c r="F341" i="28"/>
  <c r="K341" i="28"/>
  <c r="P341" i="28"/>
  <c r="V341" i="28"/>
  <c r="G341" i="28"/>
  <c r="R341" i="28"/>
  <c r="J341" i="28"/>
  <c r="T341" i="28"/>
  <c r="L341" i="28"/>
  <c r="W341" i="28"/>
  <c r="D341" i="28"/>
  <c r="O341" i="28"/>
  <c r="C272" i="28"/>
  <c r="G272" i="28"/>
  <c r="K272" i="28"/>
  <c r="O272" i="28"/>
  <c r="S272" i="28"/>
  <c r="W272" i="28"/>
  <c r="E272" i="28"/>
  <c r="J272" i="28"/>
  <c r="P272" i="28"/>
  <c r="U272" i="28"/>
  <c r="H272" i="28"/>
  <c r="M272" i="28"/>
  <c r="R272" i="28"/>
  <c r="X272" i="28"/>
  <c r="I272" i="28"/>
  <c r="T272" i="28"/>
  <c r="L272" i="28"/>
  <c r="V272" i="28"/>
  <c r="D272" i="28"/>
  <c r="N272" i="28"/>
  <c r="Y272" i="28"/>
  <c r="B272" i="28"/>
  <c r="F272" i="28"/>
  <c r="Q272"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C63" i="21"/>
  <c r="G63" i="21"/>
  <c r="K63" i="21"/>
  <c r="O63" i="21"/>
  <c r="S63" i="21"/>
  <c r="W63" i="21"/>
  <c r="D63" i="21"/>
  <c r="H63" i="21"/>
  <c r="L63" i="21"/>
  <c r="P63" i="21"/>
  <c r="T63" i="21"/>
  <c r="X63" i="21"/>
  <c r="I63" i="21"/>
  <c r="Q63" i="21"/>
  <c r="Y63" i="21"/>
  <c r="U63" i="21"/>
  <c r="N63" i="21"/>
  <c r="J63" i="21"/>
  <c r="R63" i="21"/>
  <c r="E63" i="21"/>
  <c r="M63" i="21"/>
  <c r="B63" i="21"/>
  <c r="F63" i="21"/>
  <c r="V63"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F98" i="21"/>
  <c r="J98" i="21"/>
  <c r="N98" i="21"/>
  <c r="R98" i="21"/>
  <c r="V98" i="21"/>
  <c r="C98" i="21"/>
  <c r="G98" i="21"/>
  <c r="K98" i="21"/>
  <c r="O98" i="21"/>
  <c r="S98" i="21"/>
  <c r="W98" i="21"/>
  <c r="B98" i="21"/>
  <c r="H98" i="21"/>
  <c r="P98" i="21"/>
  <c r="X98" i="21"/>
  <c r="L98" i="21"/>
  <c r="E98" i="21"/>
  <c r="U98" i="21"/>
  <c r="I98" i="21"/>
  <c r="Q98" i="21"/>
  <c r="Y98" i="21"/>
  <c r="D98" i="21"/>
  <c r="T98" i="21"/>
  <c r="M98" i="21"/>
  <c r="A307" i="21"/>
  <c r="A341" i="21"/>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C65" i="28"/>
  <c r="G65" i="28"/>
  <c r="K65" i="28"/>
  <c r="O65" i="28"/>
  <c r="S65" i="28"/>
  <c r="W65" i="28"/>
  <c r="D65" i="28"/>
  <c r="H65" i="28"/>
  <c r="L65" i="28"/>
  <c r="P65" i="28"/>
  <c r="T65" i="28"/>
  <c r="X65" i="28"/>
  <c r="E65" i="28"/>
  <c r="M65" i="28"/>
  <c r="U65" i="28"/>
  <c r="B65" i="28"/>
  <c r="F65" i="28"/>
  <c r="Q65" i="28"/>
  <c r="J65" i="28"/>
  <c r="Y65" i="28"/>
  <c r="I65" i="28"/>
  <c r="R65" i="28"/>
  <c r="V65" i="28"/>
  <c r="N65"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D171" i="28" l="1"/>
  <c r="H171" i="28"/>
  <c r="L171" i="28"/>
  <c r="P171" i="28"/>
  <c r="T171" i="28"/>
  <c r="X171" i="28"/>
  <c r="F171" i="28"/>
  <c r="J171" i="28"/>
  <c r="N171" i="28"/>
  <c r="R171" i="28"/>
  <c r="V171" i="28"/>
  <c r="C171" i="28"/>
  <c r="K171" i="28"/>
  <c r="S171" i="28"/>
  <c r="E171" i="28"/>
  <c r="U171" i="28"/>
  <c r="G171" i="28"/>
  <c r="O171" i="28"/>
  <c r="W171" i="28"/>
  <c r="I171" i="28"/>
  <c r="Q171" i="28"/>
  <c r="Y171" i="28"/>
  <c r="B171" i="28"/>
  <c r="M171" i="28"/>
  <c r="F342" i="28"/>
  <c r="J342" i="28"/>
  <c r="N342" i="28"/>
  <c r="R342" i="28"/>
  <c r="V342" i="28"/>
  <c r="G342" i="28"/>
  <c r="L342" i="28"/>
  <c r="Q342" i="28"/>
  <c r="W342" i="28"/>
  <c r="D342" i="28"/>
  <c r="I342" i="28"/>
  <c r="O342" i="28"/>
  <c r="T342" i="28"/>
  <c r="Y342" i="28"/>
  <c r="B342" i="28"/>
  <c r="E342" i="28"/>
  <c r="P342" i="28"/>
  <c r="H342" i="28"/>
  <c r="S342" i="28"/>
  <c r="K342" i="28"/>
  <c r="U342" i="28"/>
  <c r="C342" i="28"/>
  <c r="M342" i="28"/>
  <c r="X342" i="28"/>
  <c r="E239" i="28"/>
  <c r="I239" i="28"/>
  <c r="M239" i="28"/>
  <c r="Q239" i="28"/>
  <c r="U239" i="28"/>
  <c r="Y239" i="28"/>
  <c r="B239" i="28"/>
  <c r="D239" i="28"/>
  <c r="J239" i="28"/>
  <c r="O239" i="28"/>
  <c r="T239" i="28"/>
  <c r="G239" i="28"/>
  <c r="L239" i="28"/>
  <c r="R239" i="28"/>
  <c r="W239" i="28"/>
  <c r="H239" i="28"/>
  <c r="S239" i="28"/>
  <c r="V239" i="28"/>
  <c r="C239" i="28"/>
  <c r="N239" i="28"/>
  <c r="X239" i="28"/>
  <c r="F239" i="28"/>
  <c r="P239" i="28"/>
  <c r="K239"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273" i="28"/>
  <c r="H273" i="28"/>
  <c r="L273" i="28"/>
  <c r="P273" i="28"/>
  <c r="T273" i="28"/>
  <c r="X273" i="28"/>
  <c r="C273" i="28"/>
  <c r="I273" i="28"/>
  <c r="N273" i="28"/>
  <c r="S273" i="28"/>
  <c r="Y273" i="28"/>
  <c r="B273" i="28"/>
  <c r="F273" i="28"/>
  <c r="K273" i="28"/>
  <c r="Q273" i="28"/>
  <c r="V273" i="28"/>
  <c r="G273" i="28"/>
  <c r="R273" i="28"/>
  <c r="J273" i="28"/>
  <c r="U273" i="28"/>
  <c r="M273" i="28"/>
  <c r="W273" i="28"/>
  <c r="E273" i="28"/>
  <c r="O273" i="28"/>
  <c r="C205" i="28"/>
  <c r="G205" i="28"/>
  <c r="K205" i="28"/>
  <c r="O205" i="28"/>
  <c r="S205" i="28"/>
  <c r="W205" i="28"/>
  <c r="B205" i="28"/>
  <c r="E205" i="28"/>
  <c r="I205" i="28"/>
  <c r="M205" i="28"/>
  <c r="Q205" i="28"/>
  <c r="U205" i="28"/>
  <c r="Y205" i="28"/>
  <c r="J205" i="28"/>
  <c r="R205" i="28"/>
  <c r="L205" i="28"/>
  <c r="F205" i="28"/>
  <c r="N205" i="28"/>
  <c r="V205" i="28"/>
  <c r="H205" i="28"/>
  <c r="P205" i="28"/>
  <c r="X205" i="28"/>
  <c r="D205" i="28"/>
  <c r="T205" i="28"/>
  <c r="C169" i="21"/>
  <c r="G169" i="21"/>
  <c r="K169" i="21"/>
  <c r="O169" i="21"/>
  <c r="S169" i="21"/>
  <c r="W169" i="21"/>
  <c r="E169" i="21"/>
  <c r="I169" i="21"/>
  <c r="M169" i="21"/>
  <c r="Q169" i="21"/>
  <c r="U169" i="21"/>
  <c r="Y169" i="21"/>
  <c r="B169" i="21"/>
  <c r="J169" i="21"/>
  <c r="R169" i="21"/>
  <c r="D169" i="21"/>
  <c r="N169" i="21"/>
  <c r="X169" i="21"/>
  <c r="H169" i="21"/>
  <c r="T169" i="21"/>
  <c r="L169" i="21"/>
  <c r="P169" i="21"/>
  <c r="V169" i="21"/>
  <c r="F169" i="21"/>
  <c r="C203" i="21"/>
  <c r="G203" i="21"/>
  <c r="K203" i="21"/>
  <c r="O203" i="21"/>
  <c r="S203" i="21"/>
  <c r="W203" i="21"/>
  <c r="E203" i="21"/>
  <c r="I203" i="21"/>
  <c r="M203" i="21"/>
  <c r="Q203" i="21"/>
  <c r="U203" i="21"/>
  <c r="Y203" i="21"/>
  <c r="F203" i="21"/>
  <c r="N203" i="21"/>
  <c r="V203" i="21"/>
  <c r="J203" i="21"/>
  <c r="R203" i="21"/>
  <c r="L203" i="21"/>
  <c r="P203" i="21"/>
  <c r="B203" i="21"/>
  <c r="D203" i="21"/>
  <c r="X203" i="21"/>
  <c r="H203" i="21"/>
  <c r="T203" i="21"/>
  <c r="F410" i="28"/>
  <c r="J410" i="28"/>
  <c r="N410" i="28"/>
  <c r="R410" i="28"/>
  <c r="V410" i="28"/>
  <c r="D410" i="28"/>
  <c r="H410" i="28"/>
  <c r="L410" i="28"/>
  <c r="P410" i="28"/>
  <c r="T410" i="28"/>
  <c r="X410" i="28"/>
  <c r="E410" i="28"/>
  <c r="M410" i="28"/>
  <c r="U410" i="28"/>
  <c r="C410" i="28"/>
  <c r="O410" i="28"/>
  <c r="Y410" i="28"/>
  <c r="I410" i="28"/>
  <c r="S410" i="28"/>
  <c r="W410" i="28"/>
  <c r="G410" i="28"/>
  <c r="K410" i="28"/>
  <c r="Q410" i="28"/>
  <c r="B410" i="28"/>
  <c r="E376" i="28"/>
  <c r="D376" i="28"/>
  <c r="I376" i="28"/>
  <c r="M376" i="28"/>
  <c r="Q376" i="28"/>
  <c r="U376" i="28"/>
  <c r="Y376" i="28"/>
  <c r="B376" i="28"/>
  <c r="F376" i="28"/>
  <c r="K376" i="28"/>
  <c r="P376" i="28"/>
  <c r="V376" i="28"/>
  <c r="H376" i="28"/>
  <c r="N376" i="28"/>
  <c r="S376" i="28"/>
  <c r="X376" i="28"/>
  <c r="C376" i="28"/>
  <c r="O376" i="28"/>
  <c r="G376" i="28"/>
  <c r="R376" i="28"/>
  <c r="J376" i="28"/>
  <c r="T376" i="28"/>
  <c r="L376" i="28"/>
  <c r="W376"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08" i="28"/>
  <c r="G308" i="28"/>
  <c r="K308" i="28"/>
  <c r="O308" i="28"/>
  <c r="S308" i="28"/>
  <c r="W308" i="28"/>
  <c r="H308" i="28"/>
  <c r="M308" i="28"/>
  <c r="R308" i="28"/>
  <c r="X308" i="28"/>
  <c r="E308" i="28"/>
  <c r="J308" i="28"/>
  <c r="P308" i="28"/>
  <c r="U308" i="28"/>
  <c r="F308" i="28"/>
  <c r="Q308" i="28"/>
  <c r="I308" i="28"/>
  <c r="T308" i="28"/>
  <c r="L308" i="28"/>
  <c r="V308" i="28"/>
  <c r="D308" i="28"/>
  <c r="N308" i="28"/>
  <c r="Y308" i="28"/>
  <c r="B308"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F134" i="2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A342" i="21"/>
  <c r="A308"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A376" i="21"/>
  <c r="D66" i="28"/>
  <c r="H66" i="28"/>
  <c r="L66" i="28"/>
  <c r="P66" i="28"/>
  <c r="T66" i="28"/>
  <c r="X66" i="28"/>
  <c r="E66" i="28"/>
  <c r="I66" i="28"/>
  <c r="M66" i="28"/>
  <c r="Q66" i="28"/>
  <c r="U66" i="28"/>
  <c r="Y66" i="28"/>
  <c r="F66" i="28"/>
  <c r="N66" i="28"/>
  <c r="V66" i="28"/>
  <c r="C66" i="28"/>
  <c r="O66" i="28"/>
  <c r="J66" i="28"/>
  <c r="W66" i="28"/>
  <c r="G66" i="28"/>
  <c r="R66" i="28"/>
  <c r="S66" i="28"/>
  <c r="B66" i="28"/>
  <c r="K6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C376" i="21" l="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D204" i="21"/>
  <c r="H204" i="21"/>
  <c r="L204" i="21"/>
  <c r="P204" i="21"/>
  <c r="T204" i="21"/>
  <c r="X204" i="21"/>
  <c r="F204" i="21"/>
  <c r="J204" i="21"/>
  <c r="N204" i="21"/>
  <c r="R204" i="21"/>
  <c r="V204" i="21"/>
  <c r="G204" i="21"/>
  <c r="O204" i="21"/>
  <c r="W204" i="21"/>
  <c r="C204" i="21"/>
  <c r="K204" i="21"/>
  <c r="S204" i="21"/>
  <c r="B204" i="21"/>
  <c r="E204" i="21"/>
  <c r="U204" i="21"/>
  <c r="M204" i="21"/>
  <c r="Y204" i="21"/>
  <c r="I204" i="21"/>
  <c r="Q204" i="21"/>
  <c r="F377" i="28"/>
  <c r="J377" i="28"/>
  <c r="N377" i="28"/>
  <c r="R377" i="28"/>
  <c r="V377" i="28"/>
  <c r="D377" i="28"/>
  <c r="I377" i="28"/>
  <c r="O377" i="28"/>
  <c r="T377" i="28"/>
  <c r="Y377" i="28"/>
  <c r="B377" i="28"/>
  <c r="G377" i="28"/>
  <c r="L377" i="28"/>
  <c r="Q377" i="28"/>
  <c r="W377" i="28"/>
  <c r="C377" i="28"/>
  <c r="M377" i="28"/>
  <c r="X377" i="28"/>
  <c r="E377" i="28"/>
  <c r="P377" i="28"/>
  <c r="H377" i="28"/>
  <c r="S377" i="28"/>
  <c r="K377" i="28"/>
  <c r="U377" i="28"/>
  <c r="C343" i="28"/>
  <c r="G343" i="28"/>
  <c r="K343" i="28"/>
  <c r="O343" i="28"/>
  <c r="S343" i="28"/>
  <c r="W343" i="28"/>
  <c r="E343" i="28"/>
  <c r="J343" i="28"/>
  <c r="P343" i="28"/>
  <c r="U343" i="28"/>
  <c r="H343" i="28"/>
  <c r="M343" i="28"/>
  <c r="R343" i="28"/>
  <c r="X343" i="28"/>
  <c r="D343" i="28"/>
  <c r="N343" i="28"/>
  <c r="Y343" i="28"/>
  <c r="B343" i="28"/>
  <c r="F343" i="28"/>
  <c r="Q343" i="28"/>
  <c r="I343" i="28"/>
  <c r="T343" i="28"/>
  <c r="L343" i="28"/>
  <c r="V343"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40" i="28"/>
  <c r="J240" i="28"/>
  <c r="N240" i="28"/>
  <c r="R240" i="28"/>
  <c r="V240" i="28"/>
  <c r="C240" i="28"/>
  <c r="H240" i="28"/>
  <c r="M240" i="28"/>
  <c r="S240" i="28"/>
  <c r="X240" i="28"/>
  <c r="E240" i="28"/>
  <c r="K240" i="28"/>
  <c r="P240" i="28"/>
  <c r="U240" i="28"/>
  <c r="G240" i="28"/>
  <c r="Q240" i="28"/>
  <c r="T240" i="28"/>
  <c r="L240" i="28"/>
  <c r="W240" i="28"/>
  <c r="B240" i="28"/>
  <c r="D240" i="28"/>
  <c r="O240" i="28"/>
  <c r="Y240" i="28"/>
  <c r="I240" i="28"/>
  <c r="D309" i="28"/>
  <c r="H309" i="28"/>
  <c r="L309" i="28"/>
  <c r="P309" i="28"/>
  <c r="T309" i="28"/>
  <c r="X309" i="28"/>
  <c r="F309" i="28"/>
  <c r="K309" i="28"/>
  <c r="Q309" i="28"/>
  <c r="V309" i="28"/>
  <c r="C309" i="28"/>
  <c r="I309" i="28"/>
  <c r="N309" i="28"/>
  <c r="S309" i="28"/>
  <c r="Y309" i="28"/>
  <c r="B309" i="28"/>
  <c r="E309" i="28"/>
  <c r="O309" i="28"/>
  <c r="G309" i="28"/>
  <c r="R309" i="28"/>
  <c r="J309" i="28"/>
  <c r="U309" i="28"/>
  <c r="M309" i="28"/>
  <c r="W309"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170" i="21"/>
  <c r="H170" i="21"/>
  <c r="L170" i="21"/>
  <c r="P170" i="21"/>
  <c r="T170" i="21"/>
  <c r="X170" i="21"/>
  <c r="F170" i="21"/>
  <c r="J170" i="21"/>
  <c r="N170" i="21"/>
  <c r="R170" i="21"/>
  <c r="V170" i="21"/>
  <c r="C170" i="21"/>
  <c r="K170" i="21"/>
  <c r="S170" i="21"/>
  <c r="M170" i="21"/>
  <c r="W170" i="21"/>
  <c r="B170" i="21"/>
  <c r="G170" i="21"/>
  <c r="Q170" i="21"/>
  <c r="I170" i="21"/>
  <c r="O170" i="21"/>
  <c r="U170" i="21"/>
  <c r="E170" i="21"/>
  <c r="Y170"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D206" i="28"/>
  <c r="H206" i="28"/>
  <c r="L206" i="28"/>
  <c r="P206" i="28"/>
  <c r="T206" i="28"/>
  <c r="X206" i="28"/>
  <c r="F206" i="28"/>
  <c r="J206" i="28"/>
  <c r="N206" i="28"/>
  <c r="R206" i="28"/>
  <c r="V206" i="28"/>
  <c r="C206" i="28"/>
  <c r="K206" i="28"/>
  <c r="S206" i="28"/>
  <c r="E206" i="28"/>
  <c r="U206" i="28"/>
  <c r="G206" i="28"/>
  <c r="O206" i="28"/>
  <c r="W206" i="28"/>
  <c r="I206" i="28"/>
  <c r="Q206" i="28"/>
  <c r="Y206" i="28"/>
  <c r="B206" i="28"/>
  <c r="M206" i="28"/>
  <c r="E274" i="28"/>
  <c r="I274" i="28"/>
  <c r="M274" i="28"/>
  <c r="Q274" i="28"/>
  <c r="U274" i="28"/>
  <c r="Y274" i="28"/>
  <c r="B274" i="28"/>
  <c r="G274" i="28"/>
  <c r="L274" i="28"/>
  <c r="R274" i="28"/>
  <c r="W274" i="28"/>
  <c r="D274" i="28"/>
  <c r="J274" i="28"/>
  <c r="O274" i="28"/>
  <c r="T274" i="28"/>
  <c r="F274" i="28"/>
  <c r="P274" i="28"/>
  <c r="H274" i="28"/>
  <c r="S274" i="28"/>
  <c r="K274" i="28"/>
  <c r="V274" i="28"/>
  <c r="C274" i="28"/>
  <c r="N274" i="28"/>
  <c r="X274" i="28"/>
  <c r="E172" i="28"/>
  <c r="I172" i="28"/>
  <c r="M172" i="28"/>
  <c r="Q172" i="28"/>
  <c r="U172" i="28"/>
  <c r="Y172" i="28"/>
  <c r="C172" i="28"/>
  <c r="G172" i="28"/>
  <c r="K172" i="28"/>
  <c r="O172" i="28"/>
  <c r="S172" i="28"/>
  <c r="W172" i="28"/>
  <c r="B172" i="28"/>
  <c r="D172" i="28"/>
  <c r="L172" i="28"/>
  <c r="T172" i="28"/>
  <c r="N172" i="28"/>
  <c r="H172" i="28"/>
  <c r="P172" i="28"/>
  <c r="X172" i="28"/>
  <c r="J172" i="28"/>
  <c r="R172" i="28"/>
  <c r="F172" i="28"/>
  <c r="V172" i="28"/>
  <c r="C411" i="28"/>
  <c r="G411" i="28"/>
  <c r="K411" i="28"/>
  <c r="O411" i="28"/>
  <c r="S411" i="28"/>
  <c r="W411" i="28"/>
  <c r="E411" i="28"/>
  <c r="I411" i="28"/>
  <c r="M411" i="28"/>
  <c r="Q411" i="28"/>
  <c r="U411" i="28"/>
  <c r="Y411" i="28"/>
  <c r="B411" i="28"/>
  <c r="F411" i="28"/>
  <c r="N411" i="28"/>
  <c r="V411" i="28"/>
  <c r="L411" i="28"/>
  <c r="X411" i="28"/>
  <c r="H411" i="28"/>
  <c r="R411" i="28"/>
  <c r="T411" i="28"/>
  <c r="D411" i="28"/>
  <c r="J411" i="28"/>
  <c r="P411"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C135" i="2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A411" i="21"/>
  <c r="A309" i="21"/>
  <c r="A343" i="21"/>
  <c r="C32" i="28"/>
  <c r="G32" i="28"/>
  <c r="K32" i="28"/>
  <c r="O32" i="28"/>
  <c r="S32" i="28"/>
  <c r="W32" i="28"/>
  <c r="E32" i="28"/>
  <c r="J32" i="28"/>
  <c r="P32" i="28"/>
  <c r="U32" i="28"/>
  <c r="H32" i="28"/>
  <c r="R32" i="28"/>
  <c r="I32" i="28"/>
  <c r="T32" i="28"/>
  <c r="F32" i="28"/>
  <c r="L32" i="28"/>
  <c r="Q32" i="28"/>
  <c r="V32" i="28"/>
  <c r="B32" i="28"/>
  <c r="M32" i="28"/>
  <c r="X32" i="28"/>
  <c r="D32" i="28"/>
  <c r="N32" i="28"/>
  <c r="Y32"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F343" i="21" l="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205" i="21"/>
  <c r="I205" i="21"/>
  <c r="M205" i="21"/>
  <c r="Q205" i="21"/>
  <c r="U205" i="21"/>
  <c r="C205" i="21"/>
  <c r="G205" i="21"/>
  <c r="K205" i="21"/>
  <c r="O205" i="21"/>
  <c r="S205" i="21"/>
  <c r="W205" i="21"/>
  <c r="H205" i="21"/>
  <c r="P205" i="21"/>
  <c r="X205" i="21"/>
  <c r="D205" i="21"/>
  <c r="L205" i="21"/>
  <c r="T205" i="21"/>
  <c r="N205" i="21"/>
  <c r="J205" i="21"/>
  <c r="V205" i="21"/>
  <c r="Y205" i="21"/>
  <c r="F205" i="21"/>
  <c r="R205" i="21"/>
  <c r="B205" i="21"/>
  <c r="E207" i="28"/>
  <c r="I207" i="28"/>
  <c r="M207" i="28"/>
  <c r="Q207" i="28"/>
  <c r="U207" i="28"/>
  <c r="Y207" i="28"/>
  <c r="C207" i="28"/>
  <c r="G207" i="28"/>
  <c r="K207" i="28"/>
  <c r="O207" i="28"/>
  <c r="S207" i="28"/>
  <c r="W207" i="28"/>
  <c r="B207" i="28"/>
  <c r="D207" i="28"/>
  <c r="L207" i="28"/>
  <c r="T207" i="28"/>
  <c r="N207" i="28"/>
  <c r="H207" i="28"/>
  <c r="P207" i="28"/>
  <c r="X207" i="28"/>
  <c r="J207" i="28"/>
  <c r="R207" i="28"/>
  <c r="F207" i="28"/>
  <c r="V207" i="28"/>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10" i="28"/>
  <c r="I310" i="28"/>
  <c r="M310" i="28"/>
  <c r="Q310" i="28"/>
  <c r="U310" i="28"/>
  <c r="Y310" i="28"/>
  <c r="B310" i="28"/>
  <c r="D310" i="28"/>
  <c r="J310" i="28"/>
  <c r="O310" i="28"/>
  <c r="T310" i="28"/>
  <c r="G310" i="28"/>
  <c r="L310" i="28"/>
  <c r="R310" i="28"/>
  <c r="W310" i="28"/>
  <c r="C310" i="28"/>
  <c r="N310" i="28"/>
  <c r="X310" i="28"/>
  <c r="F310" i="28"/>
  <c r="P310" i="28"/>
  <c r="H310" i="28"/>
  <c r="S310" i="28"/>
  <c r="K310" i="28"/>
  <c r="V310" i="28"/>
  <c r="D412" i="28"/>
  <c r="H412" i="28"/>
  <c r="L412" i="28"/>
  <c r="P412" i="28"/>
  <c r="T412" i="28"/>
  <c r="X412" i="28"/>
  <c r="F412" i="28"/>
  <c r="J412" i="28"/>
  <c r="N412" i="28"/>
  <c r="R412" i="28"/>
  <c r="V412" i="28"/>
  <c r="G412" i="28"/>
  <c r="O412" i="28"/>
  <c r="W412" i="28"/>
  <c r="K412" i="28"/>
  <c r="U412" i="28"/>
  <c r="E412" i="28"/>
  <c r="Q412" i="28"/>
  <c r="B412" i="28"/>
  <c r="S412" i="28"/>
  <c r="C412" i="28"/>
  <c r="Y412" i="28"/>
  <c r="I412" i="28"/>
  <c r="M412" i="28"/>
  <c r="E171" i="21"/>
  <c r="I171" i="21"/>
  <c r="M171" i="21"/>
  <c r="Q171" i="21"/>
  <c r="U171" i="21"/>
  <c r="Y171" i="21"/>
  <c r="B171" i="21"/>
  <c r="C171" i="21"/>
  <c r="G171" i="21"/>
  <c r="K171" i="21"/>
  <c r="O171" i="21"/>
  <c r="S171" i="21"/>
  <c r="W171" i="21"/>
  <c r="D171" i="21"/>
  <c r="L171" i="21"/>
  <c r="T171" i="21"/>
  <c r="J171" i="21"/>
  <c r="V171" i="21"/>
  <c r="F171" i="21"/>
  <c r="P171" i="21"/>
  <c r="H171" i="21"/>
  <c r="N171" i="21"/>
  <c r="R171" i="21"/>
  <c r="X171" i="21"/>
  <c r="F275" i="28"/>
  <c r="J275" i="28"/>
  <c r="N275" i="28"/>
  <c r="R275" i="28"/>
  <c r="V275" i="28"/>
  <c r="E275" i="28"/>
  <c r="K275" i="28"/>
  <c r="P275" i="28"/>
  <c r="U275" i="28"/>
  <c r="C275" i="28"/>
  <c r="H275" i="28"/>
  <c r="M275" i="28"/>
  <c r="S275" i="28"/>
  <c r="X275" i="28"/>
  <c r="D275" i="28"/>
  <c r="O275" i="28"/>
  <c r="Y275" i="28"/>
  <c r="G275" i="28"/>
  <c r="Q275" i="28"/>
  <c r="I275" i="28"/>
  <c r="T275" i="28"/>
  <c r="L275" i="28"/>
  <c r="W275" i="28"/>
  <c r="B275" i="28"/>
  <c r="D344" i="28"/>
  <c r="H344" i="28"/>
  <c r="L344" i="28"/>
  <c r="P344" i="28"/>
  <c r="T344" i="28"/>
  <c r="X344" i="28"/>
  <c r="C344" i="28"/>
  <c r="I344" i="28"/>
  <c r="N344" i="28"/>
  <c r="S344" i="28"/>
  <c r="Y344" i="28"/>
  <c r="B344" i="28"/>
  <c r="F344" i="28"/>
  <c r="K344" i="28"/>
  <c r="Q344" i="28"/>
  <c r="V344" i="28"/>
  <c r="M344" i="28"/>
  <c r="W344" i="28"/>
  <c r="E344" i="28"/>
  <c r="O344" i="28"/>
  <c r="G344" i="28"/>
  <c r="R344" i="28"/>
  <c r="J344" i="28"/>
  <c r="U344" i="28"/>
  <c r="F173" i="28"/>
  <c r="J173" i="28"/>
  <c r="N173" i="28"/>
  <c r="R173" i="28"/>
  <c r="V173" i="28"/>
  <c r="D173" i="28"/>
  <c r="H173" i="28"/>
  <c r="L173" i="28"/>
  <c r="P173" i="28"/>
  <c r="T173" i="28"/>
  <c r="X173" i="28"/>
  <c r="E173" i="28"/>
  <c r="M173" i="28"/>
  <c r="U173" i="28"/>
  <c r="B173" i="28"/>
  <c r="G173" i="28"/>
  <c r="W173" i="28"/>
  <c r="I173" i="28"/>
  <c r="Q173" i="28"/>
  <c r="Y173" i="28"/>
  <c r="C173" i="28"/>
  <c r="K173" i="28"/>
  <c r="S173" i="28"/>
  <c r="O173"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378" i="28"/>
  <c r="G378" i="28"/>
  <c r="K378" i="28"/>
  <c r="O378" i="28"/>
  <c r="S378" i="28"/>
  <c r="W378" i="28"/>
  <c r="H378" i="28"/>
  <c r="M378" i="28"/>
  <c r="R378" i="28"/>
  <c r="X378" i="28"/>
  <c r="E378" i="28"/>
  <c r="J378" i="28"/>
  <c r="P378" i="28"/>
  <c r="U378" i="28"/>
  <c r="L378" i="28"/>
  <c r="V378" i="28"/>
  <c r="D378" i="28"/>
  <c r="N378" i="28"/>
  <c r="Y378" i="28"/>
  <c r="B378" i="28"/>
  <c r="F378" i="28"/>
  <c r="Q378" i="28"/>
  <c r="I378" i="28"/>
  <c r="T378" i="28"/>
  <c r="C241" i="28"/>
  <c r="G241" i="28"/>
  <c r="K241" i="28"/>
  <c r="O241" i="28"/>
  <c r="S241" i="28"/>
  <c r="W241" i="28"/>
  <c r="F241" i="28"/>
  <c r="L241" i="28"/>
  <c r="Q241" i="28"/>
  <c r="V241" i="28"/>
  <c r="B241" i="28"/>
  <c r="D241" i="28"/>
  <c r="I241" i="28"/>
  <c r="N241" i="28"/>
  <c r="T241" i="28"/>
  <c r="Y241" i="28"/>
  <c r="E241" i="28"/>
  <c r="P241" i="28"/>
  <c r="R241" i="28"/>
  <c r="J241" i="28"/>
  <c r="U241" i="28"/>
  <c r="M241" i="28"/>
  <c r="X241" i="28"/>
  <c r="H241"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F66" i="21"/>
  <c r="J66" i="21"/>
  <c r="N66" i="21"/>
  <c r="R66" i="21"/>
  <c r="V66" i="21"/>
  <c r="C66" i="21"/>
  <c r="G66" i="21"/>
  <c r="K66" i="21"/>
  <c r="O66" i="21"/>
  <c r="S66" i="21"/>
  <c r="W66" i="21"/>
  <c r="D66" i="21"/>
  <c r="L66" i="21"/>
  <c r="T66" i="21"/>
  <c r="H66" i="21"/>
  <c r="X66" i="21"/>
  <c r="I66" i="21"/>
  <c r="Y66" i="21"/>
  <c r="E66" i="21"/>
  <c r="M66" i="21"/>
  <c r="U66" i="21"/>
  <c r="B66" i="21"/>
  <c r="P66" i="21"/>
  <c r="Q66"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A412" i="21"/>
  <c r="A310" i="21"/>
  <c r="A378" i="21"/>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E275" i="21" l="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F208" i="28"/>
  <c r="J208" i="28"/>
  <c r="N208" i="28"/>
  <c r="R208" i="28"/>
  <c r="V208" i="28"/>
  <c r="D208" i="28"/>
  <c r="H208" i="28"/>
  <c r="L208" i="28"/>
  <c r="P208" i="28"/>
  <c r="T208" i="28"/>
  <c r="X208" i="28"/>
  <c r="E208" i="28"/>
  <c r="M208" i="28"/>
  <c r="U208" i="28"/>
  <c r="B208" i="28"/>
  <c r="G208" i="28"/>
  <c r="W208" i="28"/>
  <c r="I208" i="28"/>
  <c r="Q208" i="28"/>
  <c r="Y208" i="28"/>
  <c r="C208" i="28"/>
  <c r="K208" i="28"/>
  <c r="S208" i="28"/>
  <c r="O208" i="28"/>
  <c r="D379" i="28"/>
  <c r="H379" i="28"/>
  <c r="L379" i="28"/>
  <c r="P379" i="28"/>
  <c r="T379" i="28"/>
  <c r="X379" i="28"/>
  <c r="F379" i="28"/>
  <c r="K379" i="28"/>
  <c r="Q379" i="28"/>
  <c r="V379" i="28"/>
  <c r="C379" i="28"/>
  <c r="I379" i="28"/>
  <c r="N379" i="28"/>
  <c r="S379" i="28"/>
  <c r="Y379" i="28"/>
  <c r="B379" i="28"/>
  <c r="J379" i="28"/>
  <c r="U379" i="28"/>
  <c r="M379" i="28"/>
  <c r="W379" i="28"/>
  <c r="E379" i="28"/>
  <c r="O379" i="28"/>
  <c r="G379" i="28"/>
  <c r="R379" i="28"/>
  <c r="D242" i="28"/>
  <c r="H242" i="28"/>
  <c r="L242" i="28"/>
  <c r="P242" i="28"/>
  <c r="T242" i="28"/>
  <c r="X242" i="28"/>
  <c r="E242" i="28"/>
  <c r="J242" i="28"/>
  <c r="O242" i="28"/>
  <c r="U242" i="28"/>
  <c r="G242" i="28"/>
  <c r="M242" i="28"/>
  <c r="R242" i="28"/>
  <c r="W242" i="28"/>
  <c r="C242" i="28"/>
  <c r="N242" i="28"/>
  <c r="Y242" i="28"/>
  <c r="Q242" i="28"/>
  <c r="I242" i="28"/>
  <c r="S242" i="28"/>
  <c r="K242" i="28"/>
  <c r="V242" i="28"/>
  <c r="B242" i="28"/>
  <c r="F242"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F172" i="21"/>
  <c r="J172" i="21"/>
  <c r="N172" i="21"/>
  <c r="R172" i="21"/>
  <c r="V172" i="21"/>
  <c r="D172" i="21"/>
  <c r="H172" i="21"/>
  <c r="L172" i="21"/>
  <c r="P172" i="21"/>
  <c r="T172" i="21"/>
  <c r="X172" i="21"/>
  <c r="E172" i="21"/>
  <c r="M172" i="21"/>
  <c r="U172" i="21"/>
  <c r="I172" i="21"/>
  <c r="S172" i="21"/>
  <c r="C172" i="21"/>
  <c r="O172" i="21"/>
  <c r="Y172" i="21"/>
  <c r="G172" i="21"/>
  <c r="K172" i="21"/>
  <c r="Q172" i="21"/>
  <c r="W172" i="21"/>
  <c r="B172" i="21"/>
  <c r="E345" i="28"/>
  <c r="I345" i="28"/>
  <c r="M345" i="28"/>
  <c r="Q345" i="28"/>
  <c r="U345" i="28"/>
  <c r="Y345" i="28"/>
  <c r="B345" i="28"/>
  <c r="G345" i="28"/>
  <c r="L345" i="28"/>
  <c r="R345" i="28"/>
  <c r="W345" i="28"/>
  <c r="D345" i="28"/>
  <c r="J345" i="28"/>
  <c r="O345" i="28"/>
  <c r="T345" i="28"/>
  <c r="K345" i="28"/>
  <c r="V345" i="28"/>
  <c r="C345" i="28"/>
  <c r="N345" i="28"/>
  <c r="X345" i="28"/>
  <c r="F345" i="28"/>
  <c r="P345" i="28"/>
  <c r="H345" i="28"/>
  <c r="S345" i="28"/>
  <c r="C174" i="28"/>
  <c r="G174" i="28"/>
  <c r="K174" i="28"/>
  <c r="O174" i="28"/>
  <c r="S174" i="28"/>
  <c r="W174" i="28"/>
  <c r="B174" i="28"/>
  <c r="E174" i="28"/>
  <c r="I174" i="28"/>
  <c r="M174" i="28"/>
  <c r="Q174" i="28"/>
  <c r="U174" i="28"/>
  <c r="Y174" i="28"/>
  <c r="F174" i="28"/>
  <c r="N174" i="28"/>
  <c r="V174" i="28"/>
  <c r="P174" i="28"/>
  <c r="J174" i="28"/>
  <c r="R174" i="28"/>
  <c r="D174" i="28"/>
  <c r="L174" i="28"/>
  <c r="T174" i="28"/>
  <c r="H174" i="28"/>
  <c r="X174" i="28"/>
  <c r="D206" i="21"/>
  <c r="H206" i="21"/>
  <c r="L206" i="21"/>
  <c r="P206" i="21"/>
  <c r="T206" i="21"/>
  <c r="X206" i="21"/>
  <c r="F206" i="21"/>
  <c r="K206" i="21"/>
  <c r="Q206" i="21"/>
  <c r="V206" i="21"/>
  <c r="B206" i="21"/>
  <c r="C206" i="21"/>
  <c r="I206" i="21"/>
  <c r="N206" i="21"/>
  <c r="S206" i="21"/>
  <c r="Y206" i="21"/>
  <c r="E206" i="21"/>
  <c r="O206" i="21"/>
  <c r="G206" i="21"/>
  <c r="U206" i="21"/>
  <c r="M206" i="21"/>
  <c r="J206" i="21"/>
  <c r="R206" i="21"/>
  <c r="W206" i="21"/>
  <c r="E413" i="28"/>
  <c r="I413" i="28"/>
  <c r="M413" i="28"/>
  <c r="Q413" i="28"/>
  <c r="U413" i="28"/>
  <c r="Y413" i="28"/>
  <c r="C413" i="28"/>
  <c r="G413" i="28"/>
  <c r="K413" i="28"/>
  <c r="O413" i="28"/>
  <c r="S413" i="28"/>
  <c r="W413" i="28"/>
  <c r="H413" i="28"/>
  <c r="P413" i="28"/>
  <c r="X413" i="28"/>
  <c r="B413" i="28"/>
  <c r="J413" i="28"/>
  <c r="T413" i="28"/>
  <c r="D413" i="28"/>
  <c r="N413" i="28"/>
  <c r="R413" i="28"/>
  <c r="V413" i="28"/>
  <c r="F413" i="28"/>
  <c r="L413" i="28"/>
  <c r="F311" i="28"/>
  <c r="J311" i="28"/>
  <c r="N311" i="28"/>
  <c r="R311" i="28"/>
  <c r="V311" i="28"/>
  <c r="C311" i="28"/>
  <c r="H311" i="28"/>
  <c r="M311" i="28"/>
  <c r="S311" i="28"/>
  <c r="X311" i="28"/>
  <c r="E311" i="28"/>
  <c r="K311" i="28"/>
  <c r="P311" i="28"/>
  <c r="U311" i="28"/>
  <c r="L311" i="28"/>
  <c r="W311" i="28"/>
  <c r="B311" i="28"/>
  <c r="D311" i="28"/>
  <c r="O311" i="28"/>
  <c r="Y311" i="28"/>
  <c r="G311" i="28"/>
  <c r="Q311" i="28"/>
  <c r="I311" i="28"/>
  <c r="T311" i="28"/>
  <c r="C276" i="28"/>
  <c r="G276" i="28"/>
  <c r="K276" i="28"/>
  <c r="O276" i="28"/>
  <c r="S276" i="28"/>
  <c r="W276" i="28"/>
  <c r="D276" i="28"/>
  <c r="I276" i="28"/>
  <c r="N276" i="28"/>
  <c r="T276" i="28"/>
  <c r="Y276" i="28"/>
  <c r="F276" i="28"/>
  <c r="L276" i="28"/>
  <c r="Q276" i="28"/>
  <c r="V276" i="28"/>
  <c r="B276" i="28"/>
  <c r="M276" i="28"/>
  <c r="X276" i="28"/>
  <c r="E276" i="28"/>
  <c r="H276" i="28"/>
  <c r="R276" i="28"/>
  <c r="J276" i="28"/>
  <c r="U276" i="28"/>
  <c r="P276"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F34" i="2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A311" i="21"/>
  <c r="A413"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C242" i="21" l="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43" i="28"/>
  <c r="I243" i="28"/>
  <c r="M243" i="28"/>
  <c r="Q243" i="28"/>
  <c r="U243" i="28"/>
  <c r="Y243" i="28"/>
  <c r="B243" i="28"/>
  <c r="C243" i="28"/>
  <c r="H243" i="28"/>
  <c r="N243" i="28"/>
  <c r="S243" i="28"/>
  <c r="X243" i="28"/>
  <c r="F243" i="28"/>
  <c r="K243" i="28"/>
  <c r="P243" i="28"/>
  <c r="V243" i="28"/>
  <c r="L243" i="28"/>
  <c r="W243" i="28"/>
  <c r="O243" i="28"/>
  <c r="G243" i="28"/>
  <c r="R243" i="28"/>
  <c r="J243" i="28"/>
  <c r="T243" i="28"/>
  <c r="D243" i="28"/>
  <c r="C209" i="28"/>
  <c r="G209" i="28"/>
  <c r="K209" i="28"/>
  <c r="O209" i="28"/>
  <c r="S209" i="28"/>
  <c r="W209" i="28"/>
  <c r="B209" i="28"/>
  <c r="E209" i="28"/>
  <c r="I209" i="28"/>
  <c r="M209" i="28"/>
  <c r="Q209" i="28"/>
  <c r="U209" i="28"/>
  <c r="Y209" i="28"/>
  <c r="F209" i="28"/>
  <c r="N209" i="28"/>
  <c r="V209" i="28"/>
  <c r="P209" i="28"/>
  <c r="J209" i="28"/>
  <c r="R209" i="28"/>
  <c r="D209" i="28"/>
  <c r="L209" i="28"/>
  <c r="T209" i="28"/>
  <c r="H209" i="28"/>
  <c r="X20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12" i="28"/>
  <c r="G312" i="28"/>
  <c r="K312" i="28"/>
  <c r="O312" i="28"/>
  <c r="S312" i="28"/>
  <c r="W312" i="28"/>
  <c r="F312" i="28"/>
  <c r="L312" i="28"/>
  <c r="Q312" i="28"/>
  <c r="V312" i="28"/>
  <c r="B312" i="28"/>
  <c r="D312" i="28"/>
  <c r="I312" i="28"/>
  <c r="N312" i="28"/>
  <c r="T312" i="28"/>
  <c r="Y312" i="28"/>
  <c r="J312" i="28"/>
  <c r="U312" i="28"/>
  <c r="M312" i="28"/>
  <c r="X312" i="28"/>
  <c r="E312" i="28"/>
  <c r="P312" i="28"/>
  <c r="H312" i="28"/>
  <c r="R312" i="28"/>
  <c r="E380" i="28"/>
  <c r="I380" i="28"/>
  <c r="M380" i="28"/>
  <c r="Q380" i="28"/>
  <c r="U380" i="28"/>
  <c r="Y380" i="28"/>
  <c r="B380" i="28"/>
  <c r="D380" i="28"/>
  <c r="J380" i="28"/>
  <c r="O380" i="28"/>
  <c r="T380" i="28"/>
  <c r="G380" i="28"/>
  <c r="L380" i="28"/>
  <c r="R380" i="28"/>
  <c r="W380" i="28"/>
  <c r="H380" i="28"/>
  <c r="S380" i="28"/>
  <c r="K380" i="28"/>
  <c r="V380" i="28"/>
  <c r="C380" i="28"/>
  <c r="N380" i="28"/>
  <c r="X380" i="28"/>
  <c r="F380" i="28"/>
  <c r="P380" i="28"/>
  <c r="C173" i="21"/>
  <c r="G173" i="21"/>
  <c r="K173" i="21"/>
  <c r="O173" i="21"/>
  <c r="S173" i="21"/>
  <c r="W173" i="21"/>
  <c r="E173" i="21"/>
  <c r="I173" i="21"/>
  <c r="M173" i="21"/>
  <c r="Q173" i="21"/>
  <c r="U173" i="21"/>
  <c r="Y173" i="21"/>
  <c r="B173" i="21"/>
  <c r="F173" i="21"/>
  <c r="N173" i="21"/>
  <c r="V173" i="21"/>
  <c r="H173" i="21"/>
  <c r="R173" i="21"/>
  <c r="L173" i="21"/>
  <c r="X173" i="21"/>
  <c r="D173" i="21"/>
  <c r="J173" i="21"/>
  <c r="P173" i="21"/>
  <c r="T173" i="21"/>
  <c r="E207" i="21"/>
  <c r="I207" i="21"/>
  <c r="M207" i="21"/>
  <c r="Q207" i="21"/>
  <c r="U207" i="21"/>
  <c r="Y207" i="21"/>
  <c r="D207" i="21"/>
  <c r="J207" i="21"/>
  <c r="O207" i="21"/>
  <c r="T207" i="21"/>
  <c r="G207" i="21"/>
  <c r="L207" i="21"/>
  <c r="R207" i="21"/>
  <c r="W207" i="21"/>
  <c r="C207" i="21"/>
  <c r="N207" i="21"/>
  <c r="X207" i="21"/>
  <c r="K207" i="21"/>
  <c r="F207" i="21"/>
  <c r="S207" i="21"/>
  <c r="B207" i="21"/>
  <c r="H207" i="21"/>
  <c r="P207" i="21"/>
  <c r="V207" i="21"/>
  <c r="F414" i="28"/>
  <c r="J414" i="28"/>
  <c r="N414" i="28"/>
  <c r="R414" i="28"/>
  <c r="V414" i="28"/>
  <c r="D414" i="28"/>
  <c r="H414" i="28"/>
  <c r="L414" i="28"/>
  <c r="P414" i="28"/>
  <c r="T414" i="28"/>
  <c r="X414" i="28"/>
  <c r="I414" i="28"/>
  <c r="Q414" i="28"/>
  <c r="Y414" i="28"/>
  <c r="G414" i="28"/>
  <c r="S414" i="28"/>
  <c r="C414" i="28"/>
  <c r="M414" i="28"/>
  <c r="W414" i="28"/>
  <c r="O414" i="28"/>
  <c r="B414" i="28"/>
  <c r="U414" i="28"/>
  <c r="E414" i="28"/>
  <c r="K414" i="28"/>
  <c r="F346" i="28"/>
  <c r="J346" i="28"/>
  <c r="N346" i="28"/>
  <c r="R346" i="28"/>
  <c r="V346" i="28"/>
  <c r="E346" i="28"/>
  <c r="K346" i="28"/>
  <c r="P346" i="28"/>
  <c r="U346" i="28"/>
  <c r="C346" i="28"/>
  <c r="H346" i="28"/>
  <c r="M346" i="28"/>
  <c r="S346" i="28"/>
  <c r="X346" i="28"/>
  <c r="I346" i="28"/>
  <c r="T346" i="28"/>
  <c r="L346" i="28"/>
  <c r="W346" i="28"/>
  <c r="B346" i="28"/>
  <c r="D346" i="28"/>
  <c r="O346" i="28"/>
  <c r="Y346" i="28"/>
  <c r="G346" i="28"/>
  <c r="Q346"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277" i="28"/>
  <c r="H277" i="28"/>
  <c r="L277" i="28"/>
  <c r="P277" i="28"/>
  <c r="T277" i="28"/>
  <c r="X277" i="28"/>
  <c r="G277" i="28"/>
  <c r="M277" i="28"/>
  <c r="R277" i="28"/>
  <c r="W277" i="28"/>
  <c r="E277" i="28"/>
  <c r="J277" i="28"/>
  <c r="O277" i="28"/>
  <c r="U277" i="28"/>
  <c r="K277" i="28"/>
  <c r="V277" i="28"/>
  <c r="B277" i="28"/>
  <c r="C277" i="28"/>
  <c r="N277" i="28"/>
  <c r="Y277" i="28"/>
  <c r="F277" i="28"/>
  <c r="Q277" i="28"/>
  <c r="I277" i="28"/>
  <c r="S277" i="28"/>
  <c r="D175" i="28"/>
  <c r="H175" i="28"/>
  <c r="L175" i="28"/>
  <c r="P175" i="28"/>
  <c r="T175" i="28"/>
  <c r="X175" i="28"/>
  <c r="F175" i="28"/>
  <c r="J175" i="28"/>
  <c r="N175" i="28"/>
  <c r="R175" i="28"/>
  <c r="V175" i="28"/>
  <c r="G175" i="28"/>
  <c r="O175" i="28"/>
  <c r="W175" i="28"/>
  <c r="I175" i="28"/>
  <c r="Y175" i="28"/>
  <c r="C175" i="28"/>
  <c r="K175" i="28"/>
  <c r="S175" i="28"/>
  <c r="E175" i="28"/>
  <c r="M175" i="28"/>
  <c r="U175" i="28"/>
  <c r="Q175" i="28"/>
  <c r="B175"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F138" i="2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A346" i="21"/>
  <c r="A414" i="21"/>
  <c r="A312"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70" i="28"/>
  <c r="H70" i="28"/>
  <c r="L70" i="28"/>
  <c r="P70" i="28"/>
  <c r="T70" i="28"/>
  <c r="X70" i="28"/>
  <c r="E70" i="28"/>
  <c r="I70" i="28"/>
  <c r="M70" i="28"/>
  <c r="Q70" i="28"/>
  <c r="U70" i="28"/>
  <c r="Y70" i="28"/>
  <c r="J70" i="28"/>
  <c r="R70" i="28"/>
  <c r="B70" i="28"/>
  <c r="G70" i="28"/>
  <c r="S70" i="28"/>
  <c r="N70" i="28"/>
  <c r="F70" i="28"/>
  <c r="K70" i="28"/>
  <c r="V70" i="28"/>
  <c r="C70" i="28"/>
  <c r="W70" i="28"/>
  <c r="O70"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D243" i="21" l="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15" i="28"/>
  <c r="G415" i="28"/>
  <c r="K415" i="28"/>
  <c r="O415" i="28"/>
  <c r="S415" i="28"/>
  <c r="W415" i="28"/>
  <c r="E415" i="28"/>
  <c r="I415" i="28"/>
  <c r="M415" i="28"/>
  <c r="Q415" i="28"/>
  <c r="U415" i="28"/>
  <c r="Y415" i="28"/>
  <c r="B415" i="28"/>
  <c r="J415" i="28"/>
  <c r="R415" i="28"/>
  <c r="F415" i="28"/>
  <c r="P415" i="28"/>
  <c r="L415" i="28"/>
  <c r="V415" i="28"/>
  <c r="N415" i="28"/>
  <c r="T415" i="28"/>
  <c r="D415" i="28"/>
  <c r="X415" i="28"/>
  <c r="H415" i="28"/>
  <c r="D174" i="21"/>
  <c r="H174" i="21"/>
  <c r="L174" i="21"/>
  <c r="P174" i="21"/>
  <c r="T174" i="21"/>
  <c r="X174" i="21"/>
  <c r="F174" i="21"/>
  <c r="J174" i="21"/>
  <c r="N174" i="21"/>
  <c r="R174" i="21"/>
  <c r="V174" i="21"/>
  <c r="G174" i="21"/>
  <c r="O174" i="21"/>
  <c r="W174" i="21"/>
  <c r="B174" i="21"/>
  <c r="E174" i="21"/>
  <c r="Q174" i="21"/>
  <c r="K174" i="21"/>
  <c r="U174" i="21"/>
  <c r="C174" i="21"/>
  <c r="Y174" i="21"/>
  <c r="I174" i="21"/>
  <c r="M174" i="21"/>
  <c r="S174" i="21"/>
  <c r="D313" i="28"/>
  <c r="H313" i="28"/>
  <c r="L313" i="28"/>
  <c r="P313" i="28"/>
  <c r="T313" i="28"/>
  <c r="X313" i="28"/>
  <c r="E313" i="28"/>
  <c r="J313" i="28"/>
  <c r="O313" i="28"/>
  <c r="U313" i="28"/>
  <c r="G313" i="28"/>
  <c r="M313" i="28"/>
  <c r="R313" i="28"/>
  <c r="W313" i="28"/>
  <c r="I313" i="28"/>
  <c r="S313" i="28"/>
  <c r="K313" i="28"/>
  <c r="V313" i="28"/>
  <c r="B313" i="28"/>
  <c r="C313" i="28"/>
  <c r="N313" i="28"/>
  <c r="Y313" i="28"/>
  <c r="F313" i="28"/>
  <c r="Q313"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F208" i="21"/>
  <c r="J208" i="21"/>
  <c r="N208" i="21"/>
  <c r="R208" i="21"/>
  <c r="V208" i="21"/>
  <c r="C208" i="21"/>
  <c r="H208" i="21"/>
  <c r="M208" i="21"/>
  <c r="S208" i="21"/>
  <c r="X208" i="21"/>
  <c r="E208" i="21"/>
  <c r="K208" i="21"/>
  <c r="P208" i="21"/>
  <c r="U208" i="21"/>
  <c r="B208" i="21"/>
  <c r="L208" i="21"/>
  <c r="W208" i="21"/>
  <c r="D208" i="21"/>
  <c r="Q208" i="21"/>
  <c r="I208" i="21"/>
  <c r="Y208" i="21"/>
  <c r="O208" i="21"/>
  <c r="T208" i="21"/>
  <c r="G208" i="21"/>
  <c r="C347" i="28"/>
  <c r="G347" i="28"/>
  <c r="K347" i="28"/>
  <c r="O347" i="28"/>
  <c r="S347" i="28"/>
  <c r="W347" i="28"/>
  <c r="D347" i="28"/>
  <c r="I347" i="28"/>
  <c r="N347" i="28"/>
  <c r="T347" i="28"/>
  <c r="Y347" i="28"/>
  <c r="F347" i="28"/>
  <c r="L347" i="28"/>
  <c r="Q347" i="28"/>
  <c r="V347" i="28"/>
  <c r="B347" i="28"/>
  <c r="H347" i="28"/>
  <c r="R347" i="28"/>
  <c r="J347" i="28"/>
  <c r="U347" i="28"/>
  <c r="M347" i="28"/>
  <c r="X347" i="28"/>
  <c r="E347" i="28"/>
  <c r="P347" i="28"/>
  <c r="F381" i="28"/>
  <c r="J381" i="28"/>
  <c r="N381" i="28"/>
  <c r="R381" i="28"/>
  <c r="V381" i="28"/>
  <c r="C381" i="28"/>
  <c r="H381" i="28"/>
  <c r="M381" i="28"/>
  <c r="S381" i="28"/>
  <c r="X381" i="28"/>
  <c r="E381" i="28"/>
  <c r="K381" i="28"/>
  <c r="P381" i="28"/>
  <c r="U381" i="28"/>
  <c r="G381" i="28"/>
  <c r="Q381" i="28"/>
  <c r="I381" i="28"/>
  <c r="T381" i="28"/>
  <c r="L381" i="28"/>
  <c r="W381" i="28"/>
  <c r="B381" i="28"/>
  <c r="D381" i="28"/>
  <c r="O381" i="28"/>
  <c r="Y381" i="28"/>
  <c r="E278" i="28"/>
  <c r="I278" i="28"/>
  <c r="M278" i="28"/>
  <c r="Q278" i="28"/>
  <c r="U278" i="28"/>
  <c r="Y278" i="28"/>
  <c r="B278" i="28"/>
  <c r="F278" i="28"/>
  <c r="K278" i="28"/>
  <c r="P278" i="28"/>
  <c r="V278" i="28"/>
  <c r="C278" i="28"/>
  <c r="H278" i="28"/>
  <c r="N278" i="28"/>
  <c r="S278" i="28"/>
  <c r="X278" i="28"/>
  <c r="J278" i="28"/>
  <c r="T278" i="28"/>
  <c r="L278" i="28"/>
  <c r="W278" i="28"/>
  <c r="D278" i="28"/>
  <c r="O278" i="28"/>
  <c r="G278" i="28"/>
  <c r="R278"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44" i="28"/>
  <c r="J244" i="28"/>
  <c r="N244" i="28"/>
  <c r="R244" i="28"/>
  <c r="V244" i="28"/>
  <c r="G244" i="28"/>
  <c r="L244" i="28"/>
  <c r="Q244" i="28"/>
  <c r="W244" i="28"/>
  <c r="D244" i="28"/>
  <c r="I244" i="28"/>
  <c r="O244" i="28"/>
  <c r="T244" i="28"/>
  <c r="Y244" i="28"/>
  <c r="B244" i="28"/>
  <c r="K244" i="28"/>
  <c r="U244" i="28"/>
  <c r="M244" i="28"/>
  <c r="E244" i="28"/>
  <c r="P244" i="28"/>
  <c r="H244" i="28"/>
  <c r="S244" i="28"/>
  <c r="C244" i="28"/>
  <c r="X244" i="28"/>
  <c r="E176" i="28"/>
  <c r="I176" i="28"/>
  <c r="M176" i="28"/>
  <c r="Q176" i="28"/>
  <c r="U176" i="28"/>
  <c r="Y176" i="28"/>
  <c r="C176" i="28"/>
  <c r="G176" i="28"/>
  <c r="K176" i="28"/>
  <c r="O176" i="28"/>
  <c r="S176" i="28"/>
  <c r="W176" i="28"/>
  <c r="B176" i="28"/>
  <c r="H176" i="28"/>
  <c r="P176" i="28"/>
  <c r="X176" i="28"/>
  <c r="R176" i="28"/>
  <c r="D176" i="28"/>
  <c r="L176" i="28"/>
  <c r="T176" i="28"/>
  <c r="F176" i="28"/>
  <c r="N176" i="28"/>
  <c r="V176" i="28"/>
  <c r="J176" i="28"/>
  <c r="D210" i="28"/>
  <c r="H210" i="28"/>
  <c r="L210" i="28"/>
  <c r="P210" i="28"/>
  <c r="T210" i="28"/>
  <c r="X210" i="28"/>
  <c r="F210" i="28"/>
  <c r="J210" i="28"/>
  <c r="N210" i="28"/>
  <c r="R210" i="28"/>
  <c r="V210" i="28"/>
  <c r="G210" i="28"/>
  <c r="O210" i="28"/>
  <c r="W210" i="28"/>
  <c r="I210" i="28"/>
  <c r="Y210" i="28"/>
  <c r="B210" i="28"/>
  <c r="C210" i="28"/>
  <c r="K210" i="28"/>
  <c r="S210" i="28"/>
  <c r="E210" i="28"/>
  <c r="M210" i="28"/>
  <c r="U210" i="28"/>
  <c r="Q21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A381" i="21"/>
  <c r="A415" i="21"/>
  <c r="A347" i="21"/>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A348" i="21" l="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45" i="28"/>
  <c r="G245" i="28"/>
  <c r="K245" i="28"/>
  <c r="O245" i="28"/>
  <c r="S245" i="28"/>
  <c r="W245" i="28"/>
  <c r="E245" i="28"/>
  <c r="J245" i="28"/>
  <c r="P245" i="28"/>
  <c r="U245" i="28"/>
  <c r="H245" i="28"/>
  <c r="M245" i="28"/>
  <c r="R245" i="28"/>
  <c r="X245" i="28"/>
  <c r="I245" i="28"/>
  <c r="T245" i="28"/>
  <c r="B245" i="28"/>
  <c r="L245" i="28"/>
  <c r="D245" i="28"/>
  <c r="N245" i="28"/>
  <c r="Y245" i="28"/>
  <c r="F245" i="28"/>
  <c r="Q245" i="28"/>
  <c r="V245" i="28"/>
  <c r="E175" i="21"/>
  <c r="I175" i="21"/>
  <c r="M175" i="21"/>
  <c r="Q175" i="21"/>
  <c r="U175" i="21"/>
  <c r="Y175" i="21"/>
  <c r="B175" i="21"/>
  <c r="C175" i="21"/>
  <c r="G175" i="21"/>
  <c r="K175" i="21"/>
  <c r="O175" i="21"/>
  <c r="S175" i="21"/>
  <c r="W175" i="21"/>
  <c r="H175" i="21"/>
  <c r="P175" i="21"/>
  <c r="X175" i="21"/>
  <c r="D175" i="21"/>
  <c r="N175" i="21"/>
  <c r="J175" i="21"/>
  <c r="T175" i="21"/>
  <c r="V175" i="21"/>
  <c r="F175" i="21"/>
  <c r="L175" i="21"/>
  <c r="R175" i="21"/>
  <c r="E211" i="28"/>
  <c r="I211" i="28"/>
  <c r="M211" i="28"/>
  <c r="Q211" i="28"/>
  <c r="U211" i="28"/>
  <c r="Y211" i="28"/>
  <c r="C211" i="28"/>
  <c r="G211" i="28"/>
  <c r="K211" i="28"/>
  <c r="O211" i="28"/>
  <c r="S211" i="28"/>
  <c r="W211" i="28"/>
  <c r="B211" i="28"/>
  <c r="H211" i="28"/>
  <c r="P211" i="28"/>
  <c r="X211" i="28"/>
  <c r="R211" i="28"/>
  <c r="D211" i="28"/>
  <c r="L211" i="28"/>
  <c r="T211" i="28"/>
  <c r="F211" i="28"/>
  <c r="N211" i="28"/>
  <c r="V211" i="28"/>
  <c r="J211" i="28"/>
  <c r="F177" i="28"/>
  <c r="J177" i="28"/>
  <c r="N177" i="28"/>
  <c r="R177" i="28"/>
  <c r="V177" i="28"/>
  <c r="D177" i="28"/>
  <c r="H177" i="28"/>
  <c r="L177" i="28"/>
  <c r="P177" i="28"/>
  <c r="T177" i="28"/>
  <c r="X177" i="28"/>
  <c r="I177" i="28"/>
  <c r="Q177" i="28"/>
  <c r="Y177" i="28"/>
  <c r="K177" i="28"/>
  <c r="E177" i="28"/>
  <c r="M177" i="28"/>
  <c r="U177" i="28"/>
  <c r="B177" i="28"/>
  <c r="G177" i="28"/>
  <c r="O177" i="28"/>
  <c r="W177" i="28"/>
  <c r="C177" i="28"/>
  <c r="S177" i="28"/>
  <c r="C209" i="21"/>
  <c r="G209" i="21"/>
  <c r="K209" i="21"/>
  <c r="O209" i="21"/>
  <c r="S209" i="21"/>
  <c r="W209" i="21"/>
  <c r="F209" i="21"/>
  <c r="L209" i="21"/>
  <c r="Q209" i="21"/>
  <c r="V209" i="21"/>
  <c r="D209" i="21"/>
  <c r="I209" i="21"/>
  <c r="N209" i="21"/>
  <c r="T209" i="21"/>
  <c r="Y209" i="21"/>
  <c r="J209" i="21"/>
  <c r="U209" i="21"/>
  <c r="B209" i="21"/>
  <c r="H209" i="21"/>
  <c r="X209" i="21"/>
  <c r="P209" i="21"/>
  <c r="R209" i="21"/>
  <c r="E209" i="21"/>
  <c r="M209" i="21"/>
  <c r="C382" i="28"/>
  <c r="G382" i="28"/>
  <c r="K382" i="28"/>
  <c r="O382" i="28"/>
  <c r="S382" i="28"/>
  <c r="W382" i="28"/>
  <c r="F382" i="28"/>
  <c r="L382" i="28"/>
  <c r="Q382" i="28"/>
  <c r="V382" i="28"/>
  <c r="B382" i="28"/>
  <c r="D382" i="28"/>
  <c r="I382" i="28"/>
  <c r="N382" i="28"/>
  <c r="T382" i="28"/>
  <c r="Y382" i="28"/>
  <c r="E382" i="28"/>
  <c r="P382" i="28"/>
  <c r="H382" i="28"/>
  <c r="R382" i="28"/>
  <c r="J382" i="28"/>
  <c r="U382" i="28"/>
  <c r="M382" i="28"/>
  <c r="X382" i="28"/>
  <c r="F279" i="28"/>
  <c r="J279" i="28"/>
  <c r="N279" i="28"/>
  <c r="R279" i="28"/>
  <c r="V279" i="28"/>
  <c r="D279" i="28"/>
  <c r="I279" i="28"/>
  <c r="O279" i="28"/>
  <c r="T279" i="28"/>
  <c r="Y279" i="28"/>
  <c r="B279" i="28"/>
  <c r="G279" i="28"/>
  <c r="L279" i="28"/>
  <c r="Q279" i="28"/>
  <c r="W279" i="28"/>
  <c r="H279" i="28"/>
  <c r="S279" i="28"/>
  <c r="K279" i="28"/>
  <c r="U279" i="28"/>
  <c r="C279" i="28"/>
  <c r="M279" i="28"/>
  <c r="X279" i="28"/>
  <c r="E279" i="28"/>
  <c r="P279" i="28"/>
  <c r="E314" i="28"/>
  <c r="I314" i="28"/>
  <c r="M314" i="28"/>
  <c r="Q314" i="28"/>
  <c r="U314" i="28"/>
  <c r="Y314" i="28"/>
  <c r="B314" i="28"/>
  <c r="C314" i="28"/>
  <c r="H314" i="28"/>
  <c r="N314" i="28"/>
  <c r="S314" i="28"/>
  <c r="X314" i="28"/>
  <c r="F314" i="28"/>
  <c r="K314" i="28"/>
  <c r="P314" i="28"/>
  <c r="V314" i="28"/>
  <c r="G314" i="28"/>
  <c r="R314" i="28"/>
  <c r="J314" i="28"/>
  <c r="T314" i="28"/>
  <c r="L314" i="28"/>
  <c r="W314" i="28"/>
  <c r="D314" i="28"/>
  <c r="O314"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48" i="28"/>
  <c r="H348" i="28"/>
  <c r="L348" i="28"/>
  <c r="P348" i="28"/>
  <c r="T348" i="28"/>
  <c r="X348" i="28"/>
  <c r="G348" i="28"/>
  <c r="M348" i="28"/>
  <c r="R348" i="28"/>
  <c r="W348" i="28"/>
  <c r="E348" i="28"/>
  <c r="J348" i="28"/>
  <c r="O348" i="28"/>
  <c r="U348" i="28"/>
  <c r="F348" i="28"/>
  <c r="Q348" i="28"/>
  <c r="I348" i="28"/>
  <c r="S348" i="28"/>
  <c r="K348" i="28"/>
  <c r="V348" i="28"/>
  <c r="B348" i="28"/>
  <c r="C348" i="28"/>
  <c r="N348" i="28"/>
  <c r="Y348" i="28"/>
  <c r="D416" i="28"/>
  <c r="H416" i="28"/>
  <c r="L416" i="28"/>
  <c r="P416" i="28"/>
  <c r="T416" i="28"/>
  <c r="X416" i="28"/>
  <c r="F416" i="28"/>
  <c r="J416" i="28"/>
  <c r="N416" i="28"/>
  <c r="R416" i="28"/>
  <c r="V416" i="28"/>
  <c r="C416" i="28"/>
  <c r="K416" i="28"/>
  <c r="S416" i="28"/>
  <c r="E416" i="28"/>
  <c r="O416" i="28"/>
  <c r="Y416" i="28"/>
  <c r="B416" i="28"/>
  <c r="I416" i="28"/>
  <c r="U416" i="28"/>
  <c r="M416" i="28"/>
  <c r="Q416" i="28"/>
  <c r="W416" i="28"/>
  <c r="G416" i="28"/>
  <c r="A382" i="2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49" i="21"/>
  <c r="A383" i="21"/>
  <c r="A314"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D349" i="21" l="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280" i="28"/>
  <c r="G280" i="28"/>
  <c r="K280" i="28"/>
  <c r="O280" i="28"/>
  <c r="S280" i="28"/>
  <c r="W280" i="28"/>
  <c r="H280" i="28"/>
  <c r="M280" i="28"/>
  <c r="R280" i="28"/>
  <c r="X280" i="28"/>
  <c r="E280" i="28"/>
  <c r="J280" i="28"/>
  <c r="P280" i="28"/>
  <c r="U280" i="28"/>
  <c r="F280" i="28"/>
  <c r="Q280" i="28"/>
  <c r="I280" i="28"/>
  <c r="T280" i="28"/>
  <c r="B280" i="28"/>
  <c r="L280" i="28"/>
  <c r="V280" i="28"/>
  <c r="D280" i="28"/>
  <c r="N280" i="28"/>
  <c r="Y280" i="28"/>
  <c r="E349" i="28"/>
  <c r="I349" i="28"/>
  <c r="M349" i="28"/>
  <c r="Q349" i="28"/>
  <c r="U349" i="28"/>
  <c r="Y349" i="28"/>
  <c r="B349" i="28"/>
  <c r="F349" i="28"/>
  <c r="K349" i="28"/>
  <c r="P349" i="28"/>
  <c r="V349" i="28"/>
  <c r="C349" i="28"/>
  <c r="H349" i="28"/>
  <c r="N349" i="28"/>
  <c r="S349" i="28"/>
  <c r="X349" i="28"/>
  <c r="D349" i="28"/>
  <c r="O349" i="28"/>
  <c r="G349" i="28"/>
  <c r="R349" i="28"/>
  <c r="J349" i="28"/>
  <c r="T349" i="28"/>
  <c r="L349" i="28"/>
  <c r="W349" i="28"/>
  <c r="F176" i="21"/>
  <c r="J176" i="21"/>
  <c r="N176" i="21"/>
  <c r="R176" i="21"/>
  <c r="V176" i="21"/>
  <c r="D176" i="21"/>
  <c r="H176" i="21"/>
  <c r="L176" i="21"/>
  <c r="P176" i="21"/>
  <c r="T176" i="21"/>
  <c r="X176" i="21"/>
  <c r="I176" i="21"/>
  <c r="Q176" i="21"/>
  <c r="Y176" i="21"/>
  <c r="C176" i="21"/>
  <c r="M176" i="21"/>
  <c r="W176" i="21"/>
  <c r="G176" i="21"/>
  <c r="S176" i="21"/>
  <c r="B176" i="21"/>
  <c r="U176" i="21"/>
  <c r="E176" i="21"/>
  <c r="K176" i="21"/>
  <c r="O176" i="21"/>
  <c r="F315" i="28"/>
  <c r="J315" i="28"/>
  <c r="N315" i="28"/>
  <c r="R315" i="28"/>
  <c r="V315" i="28"/>
  <c r="G315" i="28"/>
  <c r="L315" i="28"/>
  <c r="Q315" i="28"/>
  <c r="W315" i="28"/>
  <c r="D315" i="28"/>
  <c r="I315" i="28"/>
  <c r="O315" i="28"/>
  <c r="T315" i="28"/>
  <c r="Y315" i="28"/>
  <c r="B315" i="28"/>
  <c r="E315" i="28"/>
  <c r="P315" i="28"/>
  <c r="H315" i="28"/>
  <c r="S315" i="28"/>
  <c r="K315" i="28"/>
  <c r="U315" i="28"/>
  <c r="C315" i="28"/>
  <c r="M315" i="28"/>
  <c r="X315" i="28"/>
  <c r="D246" i="28"/>
  <c r="H246" i="28"/>
  <c r="L246" i="28"/>
  <c r="P246" i="28"/>
  <c r="T246" i="28"/>
  <c r="X246" i="28"/>
  <c r="C246" i="28"/>
  <c r="I246" i="28"/>
  <c r="N246" i="28"/>
  <c r="S246" i="28"/>
  <c r="Y246" i="28"/>
  <c r="B246" i="28"/>
  <c r="F246" i="28"/>
  <c r="K246" i="28"/>
  <c r="Q246" i="28"/>
  <c r="V246" i="28"/>
  <c r="G246" i="28"/>
  <c r="R246" i="28"/>
  <c r="J246" i="28"/>
  <c r="M246" i="28"/>
  <c r="W246" i="28"/>
  <c r="E246" i="28"/>
  <c r="O246" i="28"/>
  <c r="U246" i="28"/>
  <c r="F212" i="28"/>
  <c r="J212" i="28"/>
  <c r="N212" i="28"/>
  <c r="R212" i="28"/>
  <c r="V212" i="28"/>
  <c r="D212" i="28"/>
  <c r="H212" i="28"/>
  <c r="L212" i="28"/>
  <c r="P212" i="28"/>
  <c r="T212" i="28"/>
  <c r="X212" i="28"/>
  <c r="I212" i="28"/>
  <c r="Q212" i="28"/>
  <c r="Y212" i="28"/>
  <c r="K212" i="28"/>
  <c r="E212" i="28"/>
  <c r="M212" i="28"/>
  <c r="U212" i="28"/>
  <c r="B212" i="28"/>
  <c r="G212" i="28"/>
  <c r="O212" i="28"/>
  <c r="W212" i="28"/>
  <c r="C212" i="28"/>
  <c r="S21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D210" i="21"/>
  <c r="H210" i="21"/>
  <c r="L210" i="21"/>
  <c r="P210" i="21"/>
  <c r="T210" i="21"/>
  <c r="X210" i="21"/>
  <c r="E210" i="21"/>
  <c r="J210" i="21"/>
  <c r="O210" i="21"/>
  <c r="U210" i="21"/>
  <c r="B210" i="21"/>
  <c r="G210" i="21"/>
  <c r="M210" i="21"/>
  <c r="R210" i="21"/>
  <c r="W210" i="21"/>
  <c r="I210" i="21"/>
  <c r="S210" i="21"/>
  <c r="N210" i="21"/>
  <c r="F210" i="21"/>
  <c r="V210" i="21"/>
  <c r="Y210" i="21"/>
  <c r="C210" i="21"/>
  <c r="K210" i="21"/>
  <c r="Q210" i="21"/>
  <c r="E417" i="28"/>
  <c r="I417" i="28"/>
  <c r="M417" i="28"/>
  <c r="Q417" i="28"/>
  <c r="U417" i="28"/>
  <c r="Y417" i="28"/>
  <c r="C417" i="28"/>
  <c r="G417" i="28"/>
  <c r="K417" i="28"/>
  <c r="O417" i="28"/>
  <c r="S417" i="28"/>
  <c r="W417" i="28"/>
  <c r="D417" i="28"/>
  <c r="L417" i="28"/>
  <c r="T417" i="28"/>
  <c r="N417" i="28"/>
  <c r="X417" i="28"/>
  <c r="H417" i="28"/>
  <c r="R417" i="28"/>
  <c r="J417" i="28"/>
  <c r="P417" i="28"/>
  <c r="B417" i="28"/>
  <c r="V417" i="28"/>
  <c r="F417" i="28"/>
  <c r="D383" i="28"/>
  <c r="H383" i="28"/>
  <c r="L383" i="28"/>
  <c r="P383" i="28"/>
  <c r="T383" i="28"/>
  <c r="X383" i="28"/>
  <c r="E383" i="28"/>
  <c r="J383" i="28"/>
  <c r="O383" i="28"/>
  <c r="U383" i="28"/>
  <c r="G383" i="28"/>
  <c r="M383" i="28"/>
  <c r="R383" i="28"/>
  <c r="W383" i="28"/>
  <c r="C383" i="28"/>
  <c r="N383" i="28"/>
  <c r="Y383" i="28"/>
  <c r="F383" i="28"/>
  <c r="Q383" i="28"/>
  <c r="I383" i="28"/>
  <c r="S383" i="28"/>
  <c r="K383" i="28"/>
  <c r="V383" i="28"/>
  <c r="B383"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178" i="28"/>
  <c r="G178" i="28"/>
  <c r="K178" i="28"/>
  <c r="O178" i="28"/>
  <c r="S178" i="28"/>
  <c r="W178" i="28"/>
  <c r="B178" i="28"/>
  <c r="E178" i="28"/>
  <c r="I178" i="28"/>
  <c r="M178" i="28"/>
  <c r="Q178" i="28"/>
  <c r="U178" i="28"/>
  <c r="Y178" i="28"/>
  <c r="J178" i="28"/>
  <c r="R178" i="28"/>
  <c r="D178" i="28"/>
  <c r="T178" i="28"/>
  <c r="F178" i="28"/>
  <c r="N178" i="28"/>
  <c r="V178" i="28"/>
  <c r="H178" i="28"/>
  <c r="P178" i="28"/>
  <c r="X178" i="28"/>
  <c r="L178" i="28"/>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73" i="28"/>
  <c r="G73" i="28"/>
  <c r="K73" i="28"/>
  <c r="O73" i="28"/>
  <c r="S73" i="28"/>
  <c r="W73" i="28"/>
  <c r="D73" i="28"/>
  <c r="H73" i="28"/>
  <c r="L73" i="28"/>
  <c r="P73" i="28"/>
  <c r="T73" i="28"/>
  <c r="X73" i="28"/>
  <c r="E73" i="28"/>
  <c r="M73" i="28"/>
  <c r="U73" i="28"/>
  <c r="N73" i="28"/>
  <c r="Y73" i="28"/>
  <c r="R73" i="28"/>
  <c r="B73" i="28"/>
  <c r="F73" i="28"/>
  <c r="Q73" i="28"/>
  <c r="I73" i="28"/>
  <c r="J73" i="28"/>
  <c r="V7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F280" i="21" l="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50" i="28"/>
  <c r="J350" i="28"/>
  <c r="N350" i="28"/>
  <c r="R350" i="28"/>
  <c r="V350" i="28"/>
  <c r="D350" i="28"/>
  <c r="I350" i="28"/>
  <c r="O350" i="28"/>
  <c r="T350" i="28"/>
  <c r="Y350" i="28"/>
  <c r="B350" i="28"/>
  <c r="G350" i="28"/>
  <c r="L350" i="28"/>
  <c r="Q350" i="28"/>
  <c r="W350" i="28"/>
  <c r="C350" i="28"/>
  <c r="M350" i="28"/>
  <c r="X350" i="28"/>
  <c r="E350" i="28"/>
  <c r="P350" i="28"/>
  <c r="H350" i="28"/>
  <c r="S350" i="28"/>
  <c r="K350" i="28"/>
  <c r="U350" i="28"/>
  <c r="C316" i="28"/>
  <c r="G316" i="28"/>
  <c r="K316" i="28"/>
  <c r="O316" i="28"/>
  <c r="S316" i="28"/>
  <c r="W316" i="28"/>
  <c r="E316" i="28"/>
  <c r="J316" i="28"/>
  <c r="P316" i="28"/>
  <c r="U316" i="28"/>
  <c r="H316" i="28"/>
  <c r="M316" i="28"/>
  <c r="R316" i="28"/>
  <c r="X316" i="28"/>
  <c r="D316" i="28"/>
  <c r="N316" i="28"/>
  <c r="Y316" i="28"/>
  <c r="F316" i="28"/>
  <c r="Q316" i="28"/>
  <c r="I316" i="28"/>
  <c r="T316" i="28"/>
  <c r="B316" i="28"/>
  <c r="L316" i="28"/>
  <c r="V316"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211" i="21"/>
  <c r="I211" i="21"/>
  <c r="M211" i="21"/>
  <c r="Q211" i="21"/>
  <c r="U211" i="21"/>
  <c r="Y211" i="21"/>
  <c r="C211" i="21"/>
  <c r="H211" i="21"/>
  <c r="N211" i="21"/>
  <c r="S211" i="21"/>
  <c r="X211" i="21"/>
  <c r="F211" i="21"/>
  <c r="K211" i="21"/>
  <c r="P211" i="21"/>
  <c r="V211" i="21"/>
  <c r="G211" i="21"/>
  <c r="R211" i="21"/>
  <c r="D211" i="21"/>
  <c r="T211" i="21"/>
  <c r="L211" i="21"/>
  <c r="B211" i="21"/>
  <c r="J211" i="21"/>
  <c r="O211" i="21"/>
  <c r="W211" i="21"/>
  <c r="E384" i="28"/>
  <c r="I384" i="28"/>
  <c r="M384" i="28"/>
  <c r="Q384" i="28"/>
  <c r="U384" i="28"/>
  <c r="Y384" i="28"/>
  <c r="B384" i="28"/>
  <c r="C384" i="28"/>
  <c r="H384" i="28"/>
  <c r="N384" i="28"/>
  <c r="S384" i="28"/>
  <c r="X384" i="28"/>
  <c r="F384" i="28"/>
  <c r="K384" i="28"/>
  <c r="P384" i="28"/>
  <c r="V384" i="28"/>
  <c r="L384" i="28"/>
  <c r="W384" i="28"/>
  <c r="D384" i="28"/>
  <c r="O384" i="28"/>
  <c r="G384" i="28"/>
  <c r="R384" i="28"/>
  <c r="J384" i="28"/>
  <c r="T384" i="28"/>
  <c r="D179" i="28"/>
  <c r="H179" i="28"/>
  <c r="L179" i="28"/>
  <c r="P179" i="28"/>
  <c r="T179" i="28"/>
  <c r="X179" i="28"/>
  <c r="F179" i="28"/>
  <c r="J179" i="28"/>
  <c r="N179" i="28"/>
  <c r="R179" i="28"/>
  <c r="V179" i="28"/>
  <c r="C179" i="28"/>
  <c r="K179" i="28"/>
  <c r="S179" i="28"/>
  <c r="M179" i="28"/>
  <c r="G179" i="28"/>
  <c r="O179" i="28"/>
  <c r="W179" i="28"/>
  <c r="I179" i="28"/>
  <c r="Q179" i="28"/>
  <c r="Y179" i="28"/>
  <c r="B179" i="28"/>
  <c r="E179" i="28"/>
  <c r="U179" i="28"/>
  <c r="D281" i="28"/>
  <c r="H281" i="28"/>
  <c r="L281" i="28"/>
  <c r="P281" i="28"/>
  <c r="T281" i="28"/>
  <c r="X281" i="28"/>
  <c r="F281" i="28"/>
  <c r="K281" i="28"/>
  <c r="Q281" i="28"/>
  <c r="V281" i="28"/>
  <c r="C281" i="28"/>
  <c r="I281" i="28"/>
  <c r="N281" i="28"/>
  <c r="S281" i="28"/>
  <c r="Y281" i="28"/>
  <c r="B281" i="28"/>
  <c r="E281" i="28"/>
  <c r="O281" i="28"/>
  <c r="G281" i="28"/>
  <c r="R281" i="28"/>
  <c r="J281" i="28"/>
  <c r="U281" i="28"/>
  <c r="M281" i="28"/>
  <c r="W281"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177" i="21"/>
  <c r="G177" i="21"/>
  <c r="K177" i="21"/>
  <c r="O177" i="21"/>
  <c r="S177" i="21"/>
  <c r="W177" i="21"/>
  <c r="E177" i="21"/>
  <c r="I177" i="21"/>
  <c r="M177" i="21"/>
  <c r="Q177" i="21"/>
  <c r="U177" i="21"/>
  <c r="Y177" i="21"/>
  <c r="B177" i="21"/>
  <c r="J177" i="21"/>
  <c r="R177" i="21"/>
  <c r="L177" i="21"/>
  <c r="V177" i="21"/>
  <c r="F177" i="21"/>
  <c r="P177" i="21"/>
  <c r="T177" i="21"/>
  <c r="D177" i="21"/>
  <c r="X177" i="21"/>
  <c r="H177" i="21"/>
  <c r="N177"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C213" i="28"/>
  <c r="G213" i="28"/>
  <c r="K213" i="28"/>
  <c r="O213" i="28"/>
  <c r="S213" i="28"/>
  <c r="W213" i="28"/>
  <c r="B213" i="28"/>
  <c r="E213" i="28"/>
  <c r="I213" i="28"/>
  <c r="M213" i="28"/>
  <c r="Q213" i="28"/>
  <c r="U213" i="28"/>
  <c r="Y213" i="28"/>
  <c r="J213" i="28"/>
  <c r="R213" i="28"/>
  <c r="D213" i="28"/>
  <c r="T213" i="28"/>
  <c r="F213" i="28"/>
  <c r="N213" i="28"/>
  <c r="V213" i="28"/>
  <c r="H213" i="28"/>
  <c r="P213" i="28"/>
  <c r="X213" i="28"/>
  <c r="L213" i="28"/>
  <c r="F418" i="28"/>
  <c r="J418" i="28"/>
  <c r="N418" i="28"/>
  <c r="R418" i="28"/>
  <c r="V418" i="28"/>
  <c r="D418" i="28"/>
  <c r="H418" i="28"/>
  <c r="L418" i="28"/>
  <c r="P418" i="28"/>
  <c r="T418" i="28"/>
  <c r="X418" i="28"/>
  <c r="E418" i="28"/>
  <c r="M418" i="28"/>
  <c r="U418" i="28"/>
  <c r="B418" i="28"/>
  <c r="K418" i="28"/>
  <c r="W418" i="28"/>
  <c r="G418" i="28"/>
  <c r="Q418" i="28"/>
  <c r="I418" i="28"/>
  <c r="O418" i="28"/>
  <c r="S418" i="28"/>
  <c r="C418" i="28"/>
  <c r="Y418" i="28"/>
  <c r="E247" i="28"/>
  <c r="I247" i="28"/>
  <c r="M247" i="28"/>
  <c r="Q247" i="28"/>
  <c r="U247" i="28"/>
  <c r="Y247" i="28"/>
  <c r="B247" i="28"/>
  <c r="G247" i="28"/>
  <c r="L247" i="28"/>
  <c r="R247" i="28"/>
  <c r="W247" i="28"/>
  <c r="D247" i="28"/>
  <c r="J247" i="28"/>
  <c r="O247" i="28"/>
  <c r="T247" i="28"/>
  <c r="F247" i="28"/>
  <c r="P247" i="28"/>
  <c r="H247" i="28"/>
  <c r="K247" i="28"/>
  <c r="V247" i="28"/>
  <c r="C247" i="28"/>
  <c r="N247" i="28"/>
  <c r="X247" i="28"/>
  <c r="S247"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74" i="28"/>
  <c r="E74" i="28"/>
  <c r="I74" i="28"/>
  <c r="M74" i="28"/>
  <c r="Q74" i="28"/>
  <c r="U74" i="28"/>
  <c r="Y74" i="28"/>
  <c r="F74" i="28"/>
  <c r="K74" i="28"/>
  <c r="P74" i="28"/>
  <c r="V74" i="28"/>
  <c r="J74" i="28"/>
  <c r="R74" i="28"/>
  <c r="X74" i="28"/>
  <c r="N74" i="28"/>
  <c r="H74" i="28"/>
  <c r="W74" i="28"/>
  <c r="C74" i="28"/>
  <c r="L74" i="28"/>
  <c r="S74" i="28"/>
  <c r="G74" i="28"/>
  <c r="T74" i="28"/>
  <c r="O74" i="28"/>
  <c r="B74"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281" i="21" l="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E180" i="28"/>
  <c r="I180" i="28"/>
  <c r="M180" i="28"/>
  <c r="Q180" i="28"/>
  <c r="U180" i="28"/>
  <c r="Y180" i="28"/>
  <c r="C180" i="28"/>
  <c r="G180" i="28"/>
  <c r="K180" i="28"/>
  <c r="O180" i="28"/>
  <c r="S180" i="28"/>
  <c r="W180" i="28"/>
  <c r="B180" i="28"/>
  <c r="D180" i="28"/>
  <c r="L180" i="28"/>
  <c r="T180" i="28"/>
  <c r="F180" i="28"/>
  <c r="H180" i="28"/>
  <c r="P180" i="28"/>
  <c r="X180" i="28"/>
  <c r="J180" i="28"/>
  <c r="R180" i="28"/>
  <c r="N180" i="28"/>
  <c r="V180" i="28"/>
  <c r="D178" i="21"/>
  <c r="H178" i="21"/>
  <c r="L178" i="21"/>
  <c r="P178" i="21"/>
  <c r="T178" i="21"/>
  <c r="X178" i="21"/>
  <c r="F178" i="21"/>
  <c r="J178" i="21"/>
  <c r="N178" i="21"/>
  <c r="R178" i="21"/>
  <c r="V178" i="21"/>
  <c r="C178" i="21"/>
  <c r="K178" i="21"/>
  <c r="S178" i="21"/>
  <c r="I178" i="21"/>
  <c r="U178" i="21"/>
  <c r="E178" i="21"/>
  <c r="O178" i="21"/>
  <c r="Y178" i="21"/>
  <c r="Q178" i="21"/>
  <c r="B178" i="21"/>
  <c r="W178" i="21"/>
  <c r="G178" i="21"/>
  <c r="M178"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214" i="28"/>
  <c r="H214" i="28"/>
  <c r="L214" i="28"/>
  <c r="P214" i="28"/>
  <c r="T214" i="28"/>
  <c r="X214" i="28"/>
  <c r="F214" i="28"/>
  <c r="J214" i="28"/>
  <c r="N214" i="28"/>
  <c r="R214" i="28"/>
  <c r="V214" i="28"/>
  <c r="C214" i="28"/>
  <c r="K214" i="28"/>
  <c r="S214" i="28"/>
  <c r="M214" i="28"/>
  <c r="G214" i="28"/>
  <c r="O214" i="28"/>
  <c r="W214" i="28"/>
  <c r="I214" i="28"/>
  <c r="Q214" i="28"/>
  <c r="Y214" i="28"/>
  <c r="B214" i="28"/>
  <c r="E214" i="28"/>
  <c r="U214" i="28"/>
  <c r="D317" i="28"/>
  <c r="H317" i="28"/>
  <c r="L317" i="28"/>
  <c r="P317" i="28"/>
  <c r="T317" i="28"/>
  <c r="X317" i="28"/>
  <c r="C317" i="28"/>
  <c r="I317" i="28"/>
  <c r="N317" i="28"/>
  <c r="S317" i="28"/>
  <c r="Y317" i="28"/>
  <c r="B317" i="28"/>
  <c r="F317" i="28"/>
  <c r="K317" i="28"/>
  <c r="Q317" i="28"/>
  <c r="V317" i="28"/>
  <c r="M317" i="28"/>
  <c r="W317" i="28"/>
  <c r="E317" i="28"/>
  <c r="O317" i="28"/>
  <c r="G317" i="28"/>
  <c r="R317" i="28"/>
  <c r="J317" i="28"/>
  <c r="U317" i="28"/>
  <c r="E282" i="28"/>
  <c r="I282" i="28"/>
  <c r="M282" i="28"/>
  <c r="Q282" i="28"/>
  <c r="U282" i="28"/>
  <c r="Y282" i="28"/>
  <c r="B282" i="28"/>
  <c r="D282" i="28"/>
  <c r="J282" i="28"/>
  <c r="O282" i="28"/>
  <c r="T282" i="28"/>
  <c r="G282" i="28"/>
  <c r="L282" i="28"/>
  <c r="R282" i="28"/>
  <c r="W282" i="28"/>
  <c r="C282" i="28"/>
  <c r="N282" i="28"/>
  <c r="X282" i="28"/>
  <c r="F282" i="28"/>
  <c r="P282" i="28"/>
  <c r="H282" i="28"/>
  <c r="S282" i="28"/>
  <c r="K282" i="28"/>
  <c r="V282" i="28"/>
  <c r="F385" i="28"/>
  <c r="J385" i="28"/>
  <c r="N385" i="28"/>
  <c r="R385" i="28"/>
  <c r="V385" i="28"/>
  <c r="G385" i="28"/>
  <c r="L385" i="28"/>
  <c r="Q385" i="28"/>
  <c r="W385" i="28"/>
  <c r="D385" i="28"/>
  <c r="I385" i="28"/>
  <c r="O385" i="28"/>
  <c r="T385" i="28"/>
  <c r="Y385" i="28"/>
  <c r="B385" i="28"/>
  <c r="K385" i="28"/>
  <c r="U385" i="28"/>
  <c r="C385" i="28"/>
  <c r="M385" i="28"/>
  <c r="X385" i="28"/>
  <c r="E385" i="28"/>
  <c r="P385" i="28"/>
  <c r="H385" i="28"/>
  <c r="S385"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F212" i="21"/>
  <c r="J212" i="21"/>
  <c r="N212" i="21"/>
  <c r="R212" i="21"/>
  <c r="V212" i="21"/>
  <c r="G212" i="21"/>
  <c r="L212" i="21"/>
  <c r="Q212" i="21"/>
  <c r="W212" i="21"/>
  <c r="D212" i="21"/>
  <c r="I212" i="21"/>
  <c r="O212" i="21"/>
  <c r="T212" i="21"/>
  <c r="Y212" i="21"/>
  <c r="B212" i="21"/>
  <c r="E212" i="21"/>
  <c r="P212" i="21"/>
  <c r="K212" i="21"/>
  <c r="X212" i="21"/>
  <c r="C212" i="21"/>
  <c r="S212" i="21"/>
  <c r="H212" i="21"/>
  <c r="M212" i="21"/>
  <c r="U212" i="21"/>
  <c r="C419" i="28"/>
  <c r="G419" i="28"/>
  <c r="K419" i="28"/>
  <c r="O419" i="28"/>
  <c r="S419" i="28"/>
  <c r="W419" i="28"/>
  <c r="E419" i="28"/>
  <c r="I419" i="28"/>
  <c r="M419" i="28"/>
  <c r="Q419" i="28"/>
  <c r="U419" i="28"/>
  <c r="Y419" i="28"/>
  <c r="B419" i="28"/>
  <c r="F419" i="28"/>
  <c r="N419" i="28"/>
  <c r="V419" i="28"/>
  <c r="J419" i="28"/>
  <c r="T419" i="28"/>
  <c r="D419" i="28"/>
  <c r="P419" i="28"/>
  <c r="H419" i="28"/>
  <c r="L419" i="28"/>
  <c r="R419" i="28"/>
  <c r="X419" i="28"/>
  <c r="C351" i="28"/>
  <c r="G351" i="28"/>
  <c r="K351" i="28"/>
  <c r="O351" i="28"/>
  <c r="S351" i="28"/>
  <c r="W351" i="28"/>
  <c r="H351" i="28"/>
  <c r="M351" i="28"/>
  <c r="R351" i="28"/>
  <c r="X351" i="28"/>
  <c r="E351" i="28"/>
  <c r="J351" i="28"/>
  <c r="P351" i="28"/>
  <c r="U351" i="28"/>
  <c r="L351" i="28"/>
  <c r="V351" i="28"/>
  <c r="D351" i="28"/>
  <c r="N351" i="28"/>
  <c r="Y351" i="28"/>
  <c r="F351" i="28"/>
  <c r="Q351" i="28"/>
  <c r="I351" i="28"/>
  <c r="T351" i="28"/>
  <c r="B351" i="28"/>
  <c r="F248" i="28"/>
  <c r="J248" i="28"/>
  <c r="N248" i="28"/>
  <c r="R248" i="28"/>
  <c r="V248" i="28"/>
  <c r="E248" i="28"/>
  <c r="K248" i="28"/>
  <c r="P248" i="28"/>
  <c r="U248" i="28"/>
  <c r="C248" i="28"/>
  <c r="H248" i="28"/>
  <c r="M248" i="28"/>
  <c r="S248" i="28"/>
  <c r="X248" i="28"/>
  <c r="D248" i="28"/>
  <c r="O248" i="28"/>
  <c r="Y248" i="28"/>
  <c r="G248" i="28"/>
  <c r="I248" i="28"/>
  <c r="T248" i="28"/>
  <c r="L248" i="28"/>
  <c r="W248" i="28"/>
  <c r="Q248" i="28"/>
  <c r="B248"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C352" i="21" l="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F181" i="28"/>
  <c r="J181" i="28"/>
  <c r="N181" i="28"/>
  <c r="R181" i="28"/>
  <c r="V181" i="28"/>
  <c r="D181" i="28"/>
  <c r="H181" i="28"/>
  <c r="L181" i="28"/>
  <c r="P181" i="28"/>
  <c r="T181" i="28"/>
  <c r="X181" i="28"/>
  <c r="E181" i="28"/>
  <c r="M181" i="28"/>
  <c r="U181" i="28"/>
  <c r="B181" i="28"/>
  <c r="G181" i="28"/>
  <c r="W181" i="28"/>
  <c r="I181" i="28"/>
  <c r="Q181" i="28"/>
  <c r="Y181" i="28"/>
  <c r="C181" i="28"/>
  <c r="K181" i="28"/>
  <c r="S181" i="28"/>
  <c r="O181" i="28"/>
  <c r="D420" i="28"/>
  <c r="H420" i="28"/>
  <c r="L420" i="28"/>
  <c r="P420" i="28"/>
  <c r="T420" i="28"/>
  <c r="X420" i="28"/>
  <c r="F420" i="28"/>
  <c r="J420" i="28"/>
  <c r="N420" i="28"/>
  <c r="R420" i="28"/>
  <c r="V420" i="28"/>
  <c r="G420" i="28"/>
  <c r="O420" i="28"/>
  <c r="W420" i="28"/>
  <c r="I420" i="28"/>
  <c r="S420" i="28"/>
  <c r="C420" i="28"/>
  <c r="M420" i="28"/>
  <c r="Y420" i="28"/>
  <c r="B420" i="28"/>
  <c r="E420" i="28"/>
  <c r="K420" i="28"/>
  <c r="Q420" i="28"/>
  <c r="U420"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E179" i="21"/>
  <c r="I179" i="21"/>
  <c r="M179" i="21"/>
  <c r="Q179" i="21"/>
  <c r="U179" i="21"/>
  <c r="Y179" i="21"/>
  <c r="B179" i="21"/>
  <c r="C179" i="21"/>
  <c r="G179" i="21"/>
  <c r="K179" i="21"/>
  <c r="O179" i="21"/>
  <c r="S179" i="21"/>
  <c r="W179" i="21"/>
  <c r="D179" i="21"/>
  <c r="L179" i="21"/>
  <c r="T179" i="21"/>
  <c r="H179" i="21"/>
  <c r="R179" i="21"/>
  <c r="N179" i="21"/>
  <c r="X179" i="21"/>
  <c r="P179" i="21"/>
  <c r="V179" i="21"/>
  <c r="F179" i="21"/>
  <c r="J179" i="21"/>
  <c r="C213" i="21"/>
  <c r="G213" i="21"/>
  <c r="K213" i="21"/>
  <c r="O213" i="21"/>
  <c r="S213" i="21"/>
  <c r="W213" i="21"/>
  <c r="E213" i="21"/>
  <c r="J213" i="21"/>
  <c r="P213" i="21"/>
  <c r="U213" i="21"/>
  <c r="H213" i="21"/>
  <c r="M213" i="21"/>
  <c r="R213" i="21"/>
  <c r="X213" i="21"/>
  <c r="D213" i="21"/>
  <c r="N213" i="21"/>
  <c r="Y213" i="21"/>
  <c r="Q213" i="21"/>
  <c r="B213" i="21"/>
  <c r="I213" i="21"/>
  <c r="V213" i="21"/>
  <c r="L213" i="21"/>
  <c r="T213" i="21"/>
  <c r="F213" i="21"/>
  <c r="C249" i="28"/>
  <c r="G249" i="28"/>
  <c r="K249" i="28"/>
  <c r="O249" i="28"/>
  <c r="S249" i="28"/>
  <c r="W249" i="28"/>
  <c r="D249" i="28"/>
  <c r="I249" i="28"/>
  <c r="N249" i="28"/>
  <c r="T249" i="28"/>
  <c r="Y249" i="28"/>
  <c r="F249" i="28"/>
  <c r="L249" i="28"/>
  <c r="Q249" i="28"/>
  <c r="V249" i="28"/>
  <c r="B249" i="28"/>
  <c r="M249" i="28"/>
  <c r="X249" i="28"/>
  <c r="E249" i="28"/>
  <c r="H249" i="28"/>
  <c r="R249" i="28"/>
  <c r="J249" i="28"/>
  <c r="U249" i="28"/>
  <c r="P249" i="28"/>
  <c r="D352" i="28"/>
  <c r="H352" i="28"/>
  <c r="L352" i="28"/>
  <c r="P352" i="28"/>
  <c r="T352" i="28"/>
  <c r="X352" i="28"/>
  <c r="F352" i="28"/>
  <c r="K352" i="28"/>
  <c r="Q352" i="28"/>
  <c r="V352" i="28"/>
  <c r="C352" i="28"/>
  <c r="I352" i="28"/>
  <c r="N352" i="28"/>
  <c r="S352" i="28"/>
  <c r="Y352" i="28"/>
  <c r="B352" i="28"/>
  <c r="J352" i="28"/>
  <c r="U352" i="28"/>
  <c r="M352" i="28"/>
  <c r="W352" i="28"/>
  <c r="E352" i="28"/>
  <c r="O352" i="28"/>
  <c r="G352" i="28"/>
  <c r="R352"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18" i="28"/>
  <c r="I318" i="28"/>
  <c r="M318" i="28"/>
  <c r="Q318" i="28"/>
  <c r="U318" i="28"/>
  <c r="Y318" i="28"/>
  <c r="B318" i="28"/>
  <c r="G318" i="28"/>
  <c r="L318" i="28"/>
  <c r="R318" i="28"/>
  <c r="W318" i="28"/>
  <c r="D318" i="28"/>
  <c r="J318" i="28"/>
  <c r="O318" i="28"/>
  <c r="T318" i="28"/>
  <c r="K318" i="28"/>
  <c r="V318" i="28"/>
  <c r="C318" i="28"/>
  <c r="N318" i="28"/>
  <c r="X318" i="28"/>
  <c r="F318" i="28"/>
  <c r="P318" i="28"/>
  <c r="H318" i="28"/>
  <c r="S318" i="28"/>
  <c r="C386" i="28"/>
  <c r="G386" i="28"/>
  <c r="K386" i="28"/>
  <c r="O386" i="28"/>
  <c r="S386" i="28"/>
  <c r="W386" i="28"/>
  <c r="E386" i="28"/>
  <c r="J386" i="28"/>
  <c r="P386" i="28"/>
  <c r="U386" i="28"/>
  <c r="H386" i="28"/>
  <c r="M386" i="28"/>
  <c r="R386" i="28"/>
  <c r="X386" i="28"/>
  <c r="I386" i="28"/>
  <c r="T386" i="28"/>
  <c r="B386" i="28"/>
  <c r="L386" i="28"/>
  <c r="V386" i="28"/>
  <c r="D386" i="28"/>
  <c r="N386" i="28"/>
  <c r="Y386" i="28"/>
  <c r="F386" i="28"/>
  <c r="Q386"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E215" i="28"/>
  <c r="I215" i="28"/>
  <c r="M215" i="28"/>
  <c r="Q215" i="28"/>
  <c r="U215" i="28"/>
  <c r="Y215" i="28"/>
  <c r="C215" i="28"/>
  <c r="G215" i="28"/>
  <c r="K215" i="28"/>
  <c r="O215" i="28"/>
  <c r="S215" i="28"/>
  <c r="W215" i="28"/>
  <c r="B215" i="28"/>
  <c r="D215" i="28"/>
  <c r="L215" i="28"/>
  <c r="T215" i="28"/>
  <c r="F215" i="28"/>
  <c r="V215" i="28"/>
  <c r="H215" i="28"/>
  <c r="P215" i="28"/>
  <c r="X215" i="28"/>
  <c r="J215" i="28"/>
  <c r="R215" i="28"/>
  <c r="N215" i="28"/>
  <c r="F283" i="28"/>
  <c r="J283" i="28"/>
  <c r="N283" i="28"/>
  <c r="R283" i="28"/>
  <c r="V283" i="28"/>
  <c r="C283" i="28"/>
  <c r="H283" i="28"/>
  <c r="M283" i="28"/>
  <c r="S283" i="28"/>
  <c r="X283" i="28"/>
  <c r="E283" i="28"/>
  <c r="K283" i="28"/>
  <c r="P283" i="28"/>
  <c r="U283" i="28"/>
  <c r="L283" i="28"/>
  <c r="W283" i="28"/>
  <c r="D283" i="28"/>
  <c r="O283" i="28"/>
  <c r="Y283" i="28"/>
  <c r="G283" i="28"/>
  <c r="Q283" i="28"/>
  <c r="B283" i="28"/>
  <c r="I283" i="28"/>
  <c r="T283"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C41" i="28"/>
  <c r="G41" i="28"/>
  <c r="K41" i="28"/>
  <c r="O41" i="28"/>
  <c r="S41" i="28"/>
  <c r="W41" i="28"/>
  <c r="E41" i="28"/>
  <c r="M41" i="28"/>
  <c r="U41" i="28"/>
  <c r="B41" i="28"/>
  <c r="J41" i="28"/>
  <c r="R41" i="28"/>
  <c r="D41" i="28"/>
  <c r="H41" i="28"/>
  <c r="L41" i="28"/>
  <c r="P41" i="28"/>
  <c r="T41" i="28"/>
  <c r="X41" i="28"/>
  <c r="I41" i="28"/>
  <c r="Q41" i="28"/>
  <c r="Y41" i="28"/>
  <c r="F41" i="28"/>
  <c r="N41" i="28"/>
  <c r="V41" i="28"/>
  <c r="C76" i="28"/>
  <c r="G76" i="28"/>
  <c r="K76" i="28"/>
  <c r="O76" i="28"/>
  <c r="S76" i="28"/>
  <c r="W76" i="28"/>
  <c r="B76" i="28"/>
  <c r="H76" i="28"/>
  <c r="M76" i="28"/>
  <c r="R76" i="28"/>
  <c r="X76" i="28"/>
  <c r="F76" i="28"/>
  <c r="N76" i="28"/>
  <c r="U76" i="28"/>
  <c r="D76" i="28"/>
  <c r="Q76" i="28"/>
  <c r="E76" i="28"/>
  <c r="T76" i="28"/>
  <c r="I76" i="28"/>
  <c r="P76" i="28"/>
  <c r="V76" i="28"/>
  <c r="J76" i="28"/>
  <c r="Y76" i="28"/>
  <c r="L7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E283" i="21" l="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284" i="28"/>
  <c r="G284" i="28"/>
  <c r="K284" i="28"/>
  <c r="O284" i="28"/>
  <c r="S284" i="28"/>
  <c r="W284" i="28"/>
  <c r="F284" i="28"/>
  <c r="L284" i="28"/>
  <c r="Q284" i="28"/>
  <c r="V284" i="28"/>
  <c r="B284" i="28"/>
  <c r="D284" i="28"/>
  <c r="I284" i="28"/>
  <c r="N284" i="28"/>
  <c r="T284" i="28"/>
  <c r="Y284" i="28"/>
  <c r="J284" i="28"/>
  <c r="U284" i="28"/>
  <c r="M284" i="28"/>
  <c r="X284" i="28"/>
  <c r="E284" i="28"/>
  <c r="P284" i="28"/>
  <c r="H284" i="28"/>
  <c r="R284" i="28"/>
  <c r="E421" i="28"/>
  <c r="I421" i="28"/>
  <c r="M421" i="28"/>
  <c r="Q421" i="28"/>
  <c r="U421" i="28"/>
  <c r="Y421" i="28"/>
  <c r="C421" i="28"/>
  <c r="G421" i="28"/>
  <c r="K421" i="28"/>
  <c r="O421" i="28"/>
  <c r="S421" i="28"/>
  <c r="W421" i="28"/>
  <c r="H421" i="28"/>
  <c r="P421" i="28"/>
  <c r="X421" i="28"/>
  <c r="F421" i="28"/>
  <c r="R421" i="28"/>
  <c r="L421" i="28"/>
  <c r="V421" i="28"/>
  <c r="D421" i="28"/>
  <c r="J421" i="28"/>
  <c r="N421" i="28"/>
  <c r="B421" i="28"/>
  <c r="T421" i="28"/>
  <c r="F180" i="21"/>
  <c r="J180" i="21"/>
  <c r="N180" i="21"/>
  <c r="R180" i="21"/>
  <c r="V180" i="21"/>
  <c r="D180" i="21"/>
  <c r="H180" i="21"/>
  <c r="L180" i="21"/>
  <c r="P180" i="21"/>
  <c r="T180" i="21"/>
  <c r="X180" i="21"/>
  <c r="E180" i="21"/>
  <c r="M180" i="21"/>
  <c r="U180" i="21"/>
  <c r="G180" i="21"/>
  <c r="Q180" i="21"/>
  <c r="B180" i="21"/>
  <c r="K180" i="21"/>
  <c r="W180" i="21"/>
  <c r="O180" i="21"/>
  <c r="S180" i="21"/>
  <c r="C180" i="21"/>
  <c r="Y180" i="21"/>
  <c r="I180" i="21"/>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53" i="28"/>
  <c r="I353" i="28"/>
  <c r="M353" i="28"/>
  <c r="Q353" i="28"/>
  <c r="U353" i="28"/>
  <c r="Y353" i="28"/>
  <c r="B353" i="28"/>
  <c r="D353" i="28"/>
  <c r="J353" i="28"/>
  <c r="O353" i="28"/>
  <c r="T353" i="28"/>
  <c r="G353" i="28"/>
  <c r="L353" i="28"/>
  <c r="R353" i="28"/>
  <c r="W353" i="28"/>
  <c r="H353" i="28"/>
  <c r="S353" i="28"/>
  <c r="K353" i="28"/>
  <c r="V353" i="28"/>
  <c r="C353" i="28"/>
  <c r="N353" i="28"/>
  <c r="X353" i="28"/>
  <c r="F353" i="28"/>
  <c r="P353" i="28"/>
  <c r="D250" i="28"/>
  <c r="H250" i="28"/>
  <c r="L250" i="28"/>
  <c r="P250" i="28"/>
  <c r="T250" i="28"/>
  <c r="X250" i="28"/>
  <c r="G250" i="28"/>
  <c r="M250" i="28"/>
  <c r="R250" i="28"/>
  <c r="W250" i="28"/>
  <c r="E250" i="28"/>
  <c r="J250" i="28"/>
  <c r="O250" i="28"/>
  <c r="U250" i="28"/>
  <c r="K250" i="28"/>
  <c r="V250" i="28"/>
  <c r="C250" i="28"/>
  <c r="Y250" i="28"/>
  <c r="F250" i="28"/>
  <c r="Q250" i="28"/>
  <c r="B250" i="28"/>
  <c r="I250" i="28"/>
  <c r="S250" i="28"/>
  <c r="N250"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387" i="28"/>
  <c r="H387" i="28"/>
  <c r="L387" i="28"/>
  <c r="P387" i="28"/>
  <c r="T387" i="28"/>
  <c r="X387" i="28"/>
  <c r="C387" i="28"/>
  <c r="I387" i="28"/>
  <c r="N387" i="28"/>
  <c r="S387" i="28"/>
  <c r="Y387" i="28"/>
  <c r="B387" i="28"/>
  <c r="F387" i="28"/>
  <c r="K387" i="28"/>
  <c r="Q387" i="28"/>
  <c r="V387" i="28"/>
  <c r="G387" i="28"/>
  <c r="R387" i="28"/>
  <c r="J387" i="28"/>
  <c r="U387" i="28"/>
  <c r="M387" i="28"/>
  <c r="W387" i="28"/>
  <c r="E387" i="28"/>
  <c r="O387" i="28"/>
  <c r="F216" i="28"/>
  <c r="J216" i="28"/>
  <c r="N216" i="28"/>
  <c r="R216" i="28"/>
  <c r="V216" i="28"/>
  <c r="D216" i="28"/>
  <c r="H216" i="28"/>
  <c r="L216" i="28"/>
  <c r="P216" i="28"/>
  <c r="T216" i="28"/>
  <c r="X216" i="28"/>
  <c r="E216" i="28"/>
  <c r="M216" i="28"/>
  <c r="U216" i="28"/>
  <c r="B216" i="28"/>
  <c r="O216" i="28"/>
  <c r="I216" i="28"/>
  <c r="Q216" i="28"/>
  <c r="Y216" i="28"/>
  <c r="C216" i="28"/>
  <c r="K216" i="28"/>
  <c r="S216" i="28"/>
  <c r="G216" i="28"/>
  <c r="W216" i="28"/>
  <c r="D214" i="21"/>
  <c r="H214" i="21"/>
  <c r="L214" i="21"/>
  <c r="P214" i="21"/>
  <c r="T214" i="21"/>
  <c r="X214" i="21"/>
  <c r="C214" i="21"/>
  <c r="I214" i="21"/>
  <c r="N214" i="21"/>
  <c r="S214" i="21"/>
  <c r="Y214" i="21"/>
  <c r="B214" i="21"/>
  <c r="F214" i="21"/>
  <c r="K214" i="21"/>
  <c r="Q214" i="21"/>
  <c r="V214" i="21"/>
  <c r="M214" i="21"/>
  <c r="W214" i="21"/>
  <c r="G214" i="21"/>
  <c r="U214" i="21"/>
  <c r="O214" i="21"/>
  <c r="R214" i="21"/>
  <c r="E214" i="21"/>
  <c r="J214" i="21"/>
  <c r="F319" i="28"/>
  <c r="J319" i="28"/>
  <c r="N319" i="28"/>
  <c r="R319" i="28"/>
  <c r="V319" i="28"/>
  <c r="E319" i="28"/>
  <c r="K319" i="28"/>
  <c r="P319" i="28"/>
  <c r="U319" i="28"/>
  <c r="C319" i="28"/>
  <c r="H319" i="28"/>
  <c r="M319" i="28"/>
  <c r="S319" i="28"/>
  <c r="X319" i="28"/>
  <c r="I319" i="28"/>
  <c r="T319" i="28"/>
  <c r="L319" i="28"/>
  <c r="W319" i="28"/>
  <c r="D319" i="28"/>
  <c r="O319" i="28"/>
  <c r="Y319" i="28"/>
  <c r="G319" i="28"/>
  <c r="Q319" i="28"/>
  <c r="B319" i="28"/>
  <c r="C182" i="28"/>
  <c r="G182" i="28"/>
  <c r="K182" i="28"/>
  <c r="O182" i="28"/>
  <c r="S182" i="28"/>
  <c r="W182" i="28"/>
  <c r="B182" i="28"/>
  <c r="E182" i="28"/>
  <c r="I182" i="28"/>
  <c r="M182" i="28"/>
  <c r="Q182" i="28"/>
  <c r="U182" i="28"/>
  <c r="Y182" i="28"/>
  <c r="F182" i="28"/>
  <c r="N182" i="28"/>
  <c r="V182" i="28"/>
  <c r="P182" i="28"/>
  <c r="J182" i="28"/>
  <c r="R182" i="28"/>
  <c r="D182" i="28"/>
  <c r="L182" i="28"/>
  <c r="T182" i="28"/>
  <c r="H182" i="28"/>
  <c r="X182"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F284" i="21" l="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54" i="28"/>
  <c r="J354" i="28"/>
  <c r="N354" i="28"/>
  <c r="R354" i="28"/>
  <c r="V354" i="28"/>
  <c r="C354" i="28"/>
  <c r="H354" i="28"/>
  <c r="M354" i="28"/>
  <c r="S354" i="28"/>
  <c r="X354" i="28"/>
  <c r="E354" i="28"/>
  <c r="K354" i="28"/>
  <c r="P354" i="28"/>
  <c r="U354" i="28"/>
  <c r="G354" i="28"/>
  <c r="Q354" i="28"/>
  <c r="B354" i="28"/>
  <c r="I354" i="28"/>
  <c r="T354" i="28"/>
  <c r="L354" i="28"/>
  <c r="W354" i="28"/>
  <c r="D354" i="28"/>
  <c r="O354" i="28"/>
  <c r="Y354" i="28"/>
  <c r="E388" i="28"/>
  <c r="I388" i="28"/>
  <c r="M388" i="28"/>
  <c r="Q388" i="28"/>
  <c r="U388" i="28"/>
  <c r="Y388" i="28"/>
  <c r="B388" i="28"/>
  <c r="G388" i="28"/>
  <c r="L388" i="28"/>
  <c r="R388" i="28"/>
  <c r="W388" i="28"/>
  <c r="D388" i="28"/>
  <c r="J388" i="28"/>
  <c r="O388" i="28"/>
  <c r="T388" i="28"/>
  <c r="F388" i="28"/>
  <c r="P388" i="28"/>
  <c r="H388" i="28"/>
  <c r="S388" i="28"/>
  <c r="K388" i="28"/>
  <c r="V388" i="28"/>
  <c r="C388" i="28"/>
  <c r="N388" i="28"/>
  <c r="X388"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51" i="28"/>
  <c r="I251" i="28"/>
  <c r="M251" i="28"/>
  <c r="Q251" i="28"/>
  <c r="U251" i="28"/>
  <c r="Y251" i="28"/>
  <c r="B251" i="28"/>
  <c r="F251" i="28"/>
  <c r="K251" i="28"/>
  <c r="P251" i="28"/>
  <c r="V251" i="28"/>
  <c r="C251" i="28"/>
  <c r="H251" i="28"/>
  <c r="N251" i="28"/>
  <c r="S251" i="28"/>
  <c r="X251" i="28"/>
  <c r="J251" i="28"/>
  <c r="T251" i="28"/>
  <c r="W251" i="28"/>
  <c r="D251" i="28"/>
  <c r="O251" i="28"/>
  <c r="G251" i="28"/>
  <c r="R251" i="28"/>
  <c r="L251" i="28"/>
  <c r="C320" i="28"/>
  <c r="G320" i="28"/>
  <c r="K320" i="28"/>
  <c r="O320" i="28"/>
  <c r="S320" i="28"/>
  <c r="W320" i="28"/>
  <c r="D320" i="28"/>
  <c r="I320" i="28"/>
  <c r="N320" i="28"/>
  <c r="T320" i="28"/>
  <c r="Y320" i="28"/>
  <c r="F320" i="28"/>
  <c r="L320" i="28"/>
  <c r="Q320" i="28"/>
  <c r="V320" i="28"/>
  <c r="B320" i="28"/>
  <c r="H320" i="28"/>
  <c r="R320" i="28"/>
  <c r="J320" i="28"/>
  <c r="U320" i="28"/>
  <c r="M320" i="28"/>
  <c r="X320" i="28"/>
  <c r="E320" i="28"/>
  <c r="P320"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285" i="28"/>
  <c r="H285" i="28"/>
  <c r="L285" i="28"/>
  <c r="P285" i="28"/>
  <c r="T285" i="28"/>
  <c r="X285" i="28"/>
  <c r="E285" i="28"/>
  <c r="J285" i="28"/>
  <c r="O285" i="28"/>
  <c r="U285" i="28"/>
  <c r="G285" i="28"/>
  <c r="M285" i="28"/>
  <c r="R285" i="28"/>
  <c r="W285" i="28"/>
  <c r="I285" i="28"/>
  <c r="S285" i="28"/>
  <c r="K285" i="28"/>
  <c r="V285" i="28"/>
  <c r="C285" i="28"/>
  <c r="N285" i="28"/>
  <c r="Y285" i="28"/>
  <c r="F285" i="28"/>
  <c r="Q285" i="28"/>
  <c r="B285" i="28"/>
  <c r="D183" i="28"/>
  <c r="H183" i="28"/>
  <c r="L183" i="28"/>
  <c r="P183" i="28"/>
  <c r="T183" i="28"/>
  <c r="X183" i="28"/>
  <c r="F183" i="28"/>
  <c r="J183" i="28"/>
  <c r="N183" i="28"/>
  <c r="R183" i="28"/>
  <c r="V183" i="28"/>
  <c r="G183" i="28"/>
  <c r="O183" i="28"/>
  <c r="W183" i="28"/>
  <c r="I183" i="28"/>
  <c r="Y183" i="28"/>
  <c r="B183" i="28"/>
  <c r="C183" i="28"/>
  <c r="K183" i="28"/>
  <c r="S183" i="28"/>
  <c r="E183" i="28"/>
  <c r="M183" i="28"/>
  <c r="U183" i="28"/>
  <c r="Q183" i="28"/>
  <c r="C181" i="21"/>
  <c r="G181" i="21"/>
  <c r="K181" i="21"/>
  <c r="O181" i="21"/>
  <c r="S181" i="21"/>
  <c r="W181" i="21"/>
  <c r="E181" i="21"/>
  <c r="I181" i="21"/>
  <c r="M181" i="21"/>
  <c r="Q181" i="21"/>
  <c r="U181" i="21"/>
  <c r="Y181" i="21"/>
  <c r="B181" i="21"/>
  <c r="F181" i="21"/>
  <c r="N181" i="21"/>
  <c r="V181" i="21"/>
  <c r="D181" i="21"/>
  <c r="P181" i="21"/>
  <c r="J181" i="21"/>
  <c r="T181" i="21"/>
  <c r="L181" i="21"/>
  <c r="R181" i="21"/>
  <c r="X181" i="21"/>
  <c r="H181" i="21"/>
  <c r="E215" i="21"/>
  <c r="I215" i="21"/>
  <c r="M215" i="21"/>
  <c r="Q215" i="21"/>
  <c r="U215" i="21"/>
  <c r="Y215" i="21"/>
  <c r="G215" i="21"/>
  <c r="L215" i="21"/>
  <c r="R215" i="21"/>
  <c r="W215" i="21"/>
  <c r="D215" i="21"/>
  <c r="J215" i="21"/>
  <c r="O215" i="21"/>
  <c r="T215" i="21"/>
  <c r="K215" i="21"/>
  <c r="V215" i="21"/>
  <c r="N215" i="21"/>
  <c r="F215" i="21"/>
  <c r="S215" i="21"/>
  <c r="X215" i="21"/>
  <c r="C215" i="21"/>
  <c r="B215" i="21"/>
  <c r="H215" i="21"/>
  <c r="P215" i="21"/>
  <c r="C217" i="28"/>
  <c r="G217" i="28"/>
  <c r="K217" i="28"/>
  <c r="O217" i="28"/>
  <c r="S217" i="28"/>
  <c r="W217" i="28"/>
  <c r="B217" i="28"/>
  <c r="E217" i="28"/>
  <c r="I217" i="28"/>
  <c r="M217" i="28"/>
  <c r="Q217" i="28"/>
  <c r="U217" i="28"/>
  <c r="Y217" i="28"/>
  <c r="F217" i="28"/>
  <c r="N217" i="28"/>
  <c r="V217" i="28"/>
  <c r="H217" i="28"/>
  <c r="X217" i="28"/>
  <c r="J217" i="28"/>
  <c r="R217" i="28"/>
  <c r="D217" i="28"/>
  <c r="L217" i="28"/>
  <c r="T217" i="28"/>
  <c r="P217" i="28"/>
  <c r="F422" i="28"/>
  <c r="J422" i="28"/>
  <c r="N422" i="28"/>
  <c r="R422" i="28"/>
  <c r="V422" i="28"/>
  <c r="D422" i="28"/>
  <c r="H422" i="28"/>
  <c r="L422" i="28"/>
  <c r="P422" i="28"/>
  <c r="T422" i="28"/>
  <c r="X422" i="28"/>
  <c r="I422" i="28"/>
  <c r="Q422" i="28"/>
  <c r="Y422" i="28"/>
  <c r="E422" i="28"/>
  <c r="O422" i="28"/>
  <c r="B422" i="28"/>
  <c r="K422" i="28"/>
  <c r="U422" i="28"/>
  <c r="C422" i="28"/>
  <c r="W422" i="28"/>
  <c r="G422" i="28"/>
  <c r="M422" i="28"/>
  <c r="S422"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E389" i="21" l="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D218" i="28"/>
  <c r="H218" i="28"/>
  <c r="L218" i="28"/>
  <c r="P218" i="28"/>
  <c r="T218" i="28"/>
  <c r="X218" i="28"/>
  <c r="F218" i="28"/>
  <c r="J218" i="28"/>
  <c r="N218" i="28"/>
  <c r="R218" i="28"/>
  <c r="V218" i="28"/>
  <c r="G218" i="28"/>
  <c r="O218" i="28"/>
  <c r="W218" i="28"/>
  <c r="Q218" i="28"/>
  <c r="C218" i="28"/>
  <c r="K218" i="28"/>
  <c r="S218" i="28"/>
  <c r="E218" i="28"/>
  <c r="M218" i="28"/>
  <c r="U218" i="28"/>
  <c r="I218" i="28"/>
  <c r="Y218" i="28"/>
  <c r="B218" i="28"/>
  <c r="E184" i="28"/>
  <c r="I184" i="28"/>
  <c r="M184" i="28"/>
  <c r="Q184" i="28"/>
  <c r="U184" i="28"/>
  <c r="Y184" i="28"/>
  <c r="C184" i="28"/>
  <c r="G184" i="28"/>
  <c r="K184" i="28"/>
  <c r="O184" i="28"/>
  <c r="S184" i="28"/>
  <c r="W184" i="28"/>
  <c r="B184" i="28"/>
  <c r="H184" i="28"/>
  <c r="P184" i="28"/>
  <c r="X184" i="28"/>
  <c r="R184" i="28"/>
  <c r="D184" i="28"/>
  <c r="L184" i="28"/>
  <c r="T184" i="28"/>
  <c r="F184" i="28"/>
  <c r="N184" i="28"/>
  <c r="V184" i="28"/>
  <c r="J184" i="28"/>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21" i="28"/>
  <c r="H321" i="28"/>
  <c r="L321" i="28"/>
  <c r="P321" i="28"/>
  <c r="T321" i="28"/>
  <c r="X321" i="28"/>
  <c r="G321" i="28"/>
  <c r="M321" i="28"/>
  <c r="R321" i="28"/>
  <c r="W321" i="28"/>
  <c r="E321" i="28"/>
  <c r="J321" i="28"/>
  <c r="O321" i="28"/>
  <c r="U321" i="28"/>
  <c r="F321" i="28"/>
  <c r="Q321" i="28"/>
  <c r="B321" i="28"/>
  <c r="I321" i="28"/>
  <c r="S321" i="28"/>
  <c r="K321" i="28"/>
  <c r="V321" i="28"/>
  <c r="C321" i="28"/>
  <c r="N321" i="28"/>
  <c r="Y321" i="28"/>
  <c r="F252" i="28"/>
  <c r="J252" i="28"/>
  <c r="N252" i="28"/>
  <c r="R252" i="28"/>
  <c r="V252" i="28"/>
  <c r="D252" i="28"/>
  <c r="I252" i="28"/>
  <c r="O252" i="28"/>
  <c r="T252" i="28"/>
  <c r="Y252" i="28"/>
  <c r="B252" i="28"/>
  <c r="G252" i="28"/>
  <c r="L252" i="28"/>
  <c r="Q252" i="28"/>
  <c r="W252" i="28"/>
  <c r="H252" i="28"/>
  <c r="S252" i="28"/>
  <c r="U252" i="28"/>
  <c r="C252" i="28"/>
  <c r="M252" i="28"/>
  <c r="X252" i="28"/>
  <c r="E252" i="28"/>
  <c r="P252" i="28"/>
  <c r="K252" i="28"/>
  <c r="F389" i="28"/>
  <c r="J389" i="28"/>
  <c r="N389" i="28"/>
  <c r="R389" i="28"/>
  <c r="V389" i="28"/>
  <c r="E389" i="28"/>
  <c r="K389" i="28"/>
  <c r="P389" i="28"/>
  <c r="U389" i="28"/>
  <c r="C389" i="28"/>
  <c r="H389" i="28"/>
  <c r="M389" i="28"/>
  <c r="S389" i="28"/>
  <c r="X389" i="28"/>
  <c r="D389" i="28"/>
  <c r="O389" i="28"/>
  <c r="Y389" i="28"/>
  <c r="G389" i="28"/>
  <c r="Q389" i="28"/>
  <c r="B389" i="28"/>
  <c r="I389" i="28"/>
  <c r="T389" i="28"/>
  <c r="L389" i="28"/>
  <c r="W389" i="28"/>
  <c r="D182" i="21"/>
  <c r="H182" i="21"/>
  <c r="L182" i="21"/>
  <c r="P182" i="21"/>
  <c r="T182" i="21"/>
  <c r="X182" i="21"/>
  <c r="F182" i="21"/>
  <c r="J182" i="21"/>
  <c r="N182" i="21"/>
  <c r="R182" i="21"/>
  <c r="V182" i="21"/>
  <c r="G182" i="21"/>
  <c r="O182" i="21"/>
  <c r="W182" i="21"/>
  <c r="B182" i="21"/>
  <c r="C182" i="21"/>
  <c r="M182" i="21"/>
  <c r="Y182" i="21"/>
  <c r="I182" i="21"/>
  <c r="S182" i="21"/>
  <c r="K182" i="21"/>
  <c r="Q182" i="21"/>
  <c r="U182" i="21"/>
  <c r="E182" i="21"/>
  <c r="F216" i="21"/>
  <c r="J216" i="21"/>
  <c r="N216" i="21"/>
  <c r="R216" i="21"/>
  <c r="V216" i="21"/>
  <c r="E216" i="21"/>
  <c r="K216" i="21"/>
  <c r="P216" i="21"/>
  <c r="U216" i="21"/>
  <c r="C216" i="21"/>
  <c r="H216" i="21"/>
  <c r="M216" i="21"/>
  <c r="S216" i="21"/>
  <c r="X216" i="21"/>
  <c r="B216" i="21"/>
  <c r="I216" i="21"/>
  <c r="T216" i="21"/>
  <c r="D216" i="21"/>
  <c r="Q216" i="21"/>
  <c r="L216" i="21"/>
  <c r="Y216" i="21"/>
  <c r="G216" i="21"/>
  <c r="O216" i="21"/>
  <c r="W216" i="21"/>
  <c r="C423" i="28"/>
  <c r="E423" i="28"/>
  <c r="I423" i="28"/>
  <c r="M423" i="28"/>
  <c r="Q423" i="28"/>
  <c r="U423" i="28"/>
  <c r="Y423" i="28"/>
  <c r="B423" i="28"/>
  <c r="H423" i="28"/>
  <c r="N423" i="28"/>
  <c r="S423" i="28"/>
  <c r="X423" i="28"/>
  <c r="D423" i="28"/>
  <c r="K423" i="28"/>
  <c r="R423" i="28"/>
  <c r="G423" i="28"/>
  <c r="O423" i="28"/>
  <c r="V423" i="28"/>
  <c r="P423" i="28"/>
  <c r="F423" i="28"/>
  <c r="T423" i="28"/>
  <c r="J423" i="28"/>
  <c r="W423" i="28"/>
  <c r="L423" i="28"/>
  <c r="C355" i="28"/>
  <c r="G355" i="28"/>
  <c r="K355" i="28"/>
  <c r="O355" i="28"/>
  <c r="S355" i="28"/>
  <c r="W355" i="28"/>
  <c r="F355" i="28"/>
  <c r="L355" i="28"/>
  <c r="Q355" i="28"/>
  <c r="V355" i="28"/>
  <c r="B355" i="28"/>
  <c r="D355" i="28"/>
  <c r="I355" i="28"/>
  <c r="N355" i="28"/>
  <c r="T355" i="28"/>
  <c r="Y355" i="28"/>
  <c r="E355" i="28"/>
  <c r="P355" i="28"/>
  <c r="H355" i="28"/>
  <c r="R355" i="28"/>
  <c r="J355" i="28"/>
  <c r="U355" i="28"/>
  <c r="M355" i="28"/>
  <c r="X355" i="28"/>
  <c r="E286" i="28"/>
  <c r="I286" i="28"/>
  <c r="M286" i="28"/>
  <c r="Q286" i="28"/>
  <c r="U286" i="28"/>
  <c r="Y286" i="28"/>
  <c r="B286" i="28"/>
  <c r="C286" i="28"/>
  <c r="H286" i="28"/>
  <c r="N286" i="28"/>
  <c r="S286" i="28"/>
  <c r="X286" i="28"/>
  <c r="F286" i="28"/>
  <c r="K286" i="28"/>
  <c r="P286" i="28"/>
  <c r="V286" i="28"/>
  <c r="G286" i="28"/>
  <c r="R286" i="28"/>
  <c r="J286" i="28"/>
  <c r="T286" i="28"/>
  <c r="L286" i="28"/>
  <c r="W286" i="28"/>
  <c r="D286" i="28"/>
  <c r="O286"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C217" i="21" l="1"/>
  <c r="G217" i="21"/>
  <c r="K217" i="21"/>
  <c r="O217" i="21"/>
  <c r="S217" i="21"/>
  <c r="W217" i="21"/>
  <c r="D217" i="21"/>
  <c r="I217" i="21"/>
  <c r="N217" i="21"/>
  <c r="T217" i="21"/>
  <c r="Y217" i="21"/>
  <c r="F217" i="21"/>
  <c r="L217" i="21"/>
  <c r="Q217" i="21"/>
  <c r="V217" i="21"/>
  <c r="H217" i="21"/>
  <c r="R217" i="21"/>
  <c r="B217" i="21"/>
  <c r="J217" i="21"/>
  <c r="X217" i="21"/>
  <c r="P217" i="21"/>
  <c r="E217" i="21"/>
  <c r="M217" i="21"/>
  <c r="U217" i="21"/>
  <c r="D356" i="28"/>
  <c r="H356" i="28"/>
  <c r="L356" i="28"/>
  <c r="P356" i="28"/>
  <c r="T356" i="28"/>
  <c r="X356" i="28"/>
  <c r="E356" i="28"/>
  <c r="J356" i="28"/>
  <c r="O356" i="28"/>
  <c r="U356" i="28"/>
  <c r="G356" i="28"/>
  <c r="M356" i="28"/>
  <c r="R356" i="28"/>
  <c r="W356" i="28"/>
  <c r="C356" i="28"/>
  <c r="N356" i="28"/>
  <c r="Y356" i="28"/>
  <c r="F356" i="28"/>
  <c r="Q356" i="28"/>
  <c r="B356" i="28"/>
  <c r="I356" i="28"/>
  <c r="S356" i="28"/>
  <c r="K356" i="28"/>
  <c r="V356" i="28"/>
  <c r="E322" i="28"/>
  <c r="I322" i="28"/>
  <c r="M322" i="28"/>
  <c r="Q322" i="28"/>
  <c r="U322" i="28"/>
  <c r="Y322" i="28"/>
  <c r="B322" i="28"/>
  <c r="F322" i="28"/>
  <c r="K322" i="28"/>
  <c r="P322" i="28"/>
  <c r="V322" i="28"/>
  <c r="C322" i="28"/>
  <c r="H322" i="28"/>
  <c r="N322" i="28"/>
  <c r="S322" i="28"/>
  <c r="X322" i="28"/>
  <c r="D322" i="28"/>
  <c r="O322" i="28"/>
  <c r="G322" i="28"/>
  <c r="R322" i="28"/>
  <c r="J322" i="28"/>
  <c r="T322" i="28"/>
  <c r="L322" i="28"/>
  <c r="W322"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53" i="28"/>
  <c r="G253" i="28"/>
  <c r="K253" i="28"/>
  <c r="O253" i="28"/>
  <c r="S253" i="28"/>
  <c r="W253" i="28"/>
  <c r="H253" i="28"/>
  <c r="M253" i="28"/>
  <c r="R253" i="28"/>
  <c r="X253" i="28"/>
  <c r="E253" i="28"/>
  <c r="J253" i="28"/>
  <c r="P253" i="28"/>
  <c r="U253" i="28"/>
  <c r="F253" i="28"/>
  <c r="Q253" i="28"/>
  <c r="T253" i="28"/>
  <c r="L253" i="28"/>
  <c r="V253" i="28"/>
  <c r="D253" i="28"/>
  <c r="N253" i="28"/>
  <c r="Y253" i="28"/>
  <c r="B253" i="28"/>
  <c r="I253" i="28"/>
  <c r="E219" i="28"/>
  <c r="I219" i="28"/>
  <c r="M219" i="28"/>
  <c r="Q219" i="28"/>
  <c r="U219" i="28"/>
  <c r="Y219" i="28"/>
  <c r="C219" i="28"/>
  <c r="G219" i="28"/>
  <c r="K219" i="28"/>
  <c r="O219" i="28"/>
  <c r="S219" i="28"/>
  <c r="W219" i="28"/>
  <c r="B219" i="28"/>
  <c r="H219" i="28"/>
  <c r="P219" i="28"/>
  <c r="X219" i="28"/>
  <c r="J219" i="28"/>
  <c r="D219" i="28"/>
  <c r="L219" i="28"/>
  <c r="T219" i="28"/>
  <c r="F219" i="28"/>
  <c r="N219" i="28"/>
  <c r="V219" i="28"/>
  <c r="R21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287" i="28"/>
  <c r="J287" i="28"/>
  <c r="N287" i="28"/>
  <c r="R287" i="28"/>
  <c r="V287" i="28"/>
  <c r="G287" i="28"/>
  <c r="L287" i="28"/>
  <c r="Q287" i="28"/>
  <c r="W287" i="28"/>
  <c r="D287" i="28"/>
  <c r="I287" i="28"/>
  <c r="O287" i="28"/>
  <c r="T287" i="28"/>
  <c r="Y287" i="28"/>
  <c r="B287" i="28"/>
  <c r="E287" i="28"/>
  <c r="P287" i="28"/>
  <c r="H287" i="28"/>
  <c r="S287" i="28"/>
  <c r="K287" i="28"/>
  <c r="U287" i="28"/>
  <c r="C287" i="28"/>
  <c r="M287" i="28"/>
  <c r="X287" i="28"/>
  <c r="F424" i="28"/>
  <c r="J424" i="28"/>
  <c r="N424" i="28"/>
  <c r="R424" i="28"/>
  <c r="V424" i="28"/>
  <c r="G424" i="28"/>
  <c r="L424" i="28"/>
  <c r="Q424" i="28"/>
  <c r="W424" i="28"/>
  <c r="B424" i="28"/>
  <c r="C424" i="28"/>
  <c r="I424" i="28"/>
  <c r="P424" i="28"/>
  <c r="X424" i="28"/>
  <c r="E424" i="28"/>
  <c r="M424" i="28"/>
  <c r="T424" i="28"/>
  <c r="H424" i="28"/>
  <c r="U424" i="28"/>
  <c r="K424" i="28"/>
  <c r="Y424" i="28"/>
  <c r="O424" i="28"/>
  <c r="D424" i="28"/>
  <c r="S424" i="28"/>
  <c r="E183" i="21"/>
  <c r="I183" i="21"/>
  <c r="M183" i="21"/>
  <c r="Q183" i="21"/>
  <c r="U183" i="21"/>
  <c r="Y183" i="21"/>
  <c r="B183" i="21"/>
  <c r="C183" i="21"/>
  <c r="G183" i="21"/>
  <c r="K183" i="21"/>
  <c r="O183" i="21"/>
  <c r="S183" i="21"/>
  <c r="W183" i="21"/>
  <c r="H183" i="21"/>
  <c r="P183" i="21"/>
  <c r="X183" i="21"/>
  <c r="L183" i="21"/>
  <c r="V183" i="21"/>
  <c r="F183" i="21"/>
  <c r="R183" i="21"/>
  <c r="J183" i="21"/>
  <c r="N183" i="21"/>
  <c r="T183" i="21"/>
  <c r="D183" i="21"/>
  <c r="C390" i="28"/>
  <c r="G390" i="28"/>
  <c r="K390" i="28"/>
  <c r="O390" i="28"/>
  <c r="S390" i="28"/>
  <c r="W390" i="28"/>
  <c r="D390" i="28"/>
  <c r="I390" i="28"/>
  <c r="N390" i="28"/>
  <c r="T390" i="28"/>
  <c r="Y390" i="28"/>
  <c r="F390" i="28"/>
  <c r="L390" i="28"/>
  <c r="Q390" i="28"/>
  <c r="V390" i="28"/>
  <c r="B390" i="28"/>
  <c r="M390" i="28"/>
  <c r="X390" i="28"/>
  <c r="E390" i="28"/>
  <c r="P390" i="28"/>
  <c r="H390" i="28"/>
  <c r="R390" i="28"/>
  <c r="J390" i="28"/>
  <c r="U390" i="28"/>
  <c r="F185" i="28"/>
  <c r="J185" i="28"/>
  <c r="N185" i="28"/>
  <c r="R185" i="28"/>
  <c r="V185" i="28"/>
  <c r="D185" i="28"/>
  <c r="H185" i="28"/>
  <c r="L185" i="28"/>
  <c r="P185" i="28"/>
  <c r="T185" i="28"/>
  <c r="X185" i="28"/>
  <c r="I185" i="28"/>
  <c r="Q185" i="28"/>
  <c r="Y185" i="28"/>
  <c r="K185" i="28"/>
  <c r="E185" i="28"/>
  <c r="M185" i="28"/>
  <c r="U185" i="28"/>
  <c r="B185" i="28"/>
  <c r="G185" i="28"/>
  <c r="O185" i="28"/>
  <c r="W185" i="28"/>
  <c r="C185" i="28"/>
  <c r="S185"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F323" i="28" l="1"/>
  <c r="J323" i="28"/>
  <c r="N323" i="28"/>
  <c r="R323" i="28"/>
  <c r="V323" i="28"/>
  <c r="D323" i="28"/>
  <c r="I323" i="28"/>
  <c r="O323" i="28"/>
  <c r="T323" i="28"/>
  <c r="Y323" i="28"/>
  <c r="B323" i="28"/>
  <c r="G323" i="28"/>
  <c r="L323" i="28"/>
  <c r="Q323" i="28"/>
  <c r="W323" i="28"/>
  <c r="C323" i="28"/>
  <c r="M323" i="28"/>
  <c r="X323" i="28"/>
  <c r="E323" i="28"/>
  <c r="P323" i="28"/>
  <c r="H323" i="28"/>
  <c r="S323" i="28"/>
  <c r="K323" i="28"/>
  <c r="U323" i="28"/>
  <c r="D254" i="28"/>
  <c r="H254" i="28"/>
  <c r="L254" i="28"/>
  <c r="P254" i="28"/>
  <c r="T254" i="28"/>
  <c r="X254" i="28"/>
  <c r="F254" i="28"/>
  <c r="K254" i="28"/>
  <c r="Q254" i="28"/>
  <c r="V254" i="28"/>
  <c r="C254" i="28"/>
  <c r="I254" i="28"/>
  <c r="N254" i="28"/>
  <c r="S254" i="28"/>
  <c r="Y254" i="28"/>
  <c r="B254" i="28"/>
  <c r="E254" i="28"/>
  <c r="O254" i="28"/>
  <c r="R254" i="28"/>
  <c r="J254" i="28"/>
  <c r="U254" i="28"/>
  <c r="M254" i="28"/>
  <c r="W254" i="28"/>
  <c r="G254"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218" i="21"/>
  <c r="H218" i="21"/>
  <c r="L218" i="21"/>
  <c r="P218" i="21"/>
  <c r="T218" i="21"/>
  <c r="X218" i="21"/>
  <c r="G218" i="21"/>
  <c r="M218" i="21"/>
  <c r="R218" i="21"/>
  <c r="W218" i="21"/>
  <c r="B218" i="21"/>
  <c r="E218" i="21"/>
  <c r="J218" i="21"/>
  <c r="O218" i="21"/>
  <c r="U218" i="21"/>
  <c r="F218" i="21"/>
  <c r="Q218" i="21"/>
  <c r="N218" i="21"/>
  <c r="I218" i="21"/>
  <c r="V218" i="21"/>
  <c r="K218" i="21"/>
  <c r="S218" i="21"/>
  <c r="Y218" i="21"/>
  <c r="C218" i="21"/>
  <c r="D391" i="28"/>
  <c r="H391" i="28"/>
  <c r="L391" i="28"/>
  <c r="P391" i="28"/>
  <c r="T391" i="28"/>
  <c r="X391" i="28"/>
  <c r="G391" i="28"/>
  <c r="M391" i="28"/>
  <c r="R391" i="28"/>
  <c r="W391" i="28"/>
  <c r="E391" i="28"/>
  <c r="J391" i="28"/>
  <c r="O391" i="28"/>
  <c r="U391" i="28"/>
  <c r="K391" i="28"/>
  <c r="V391" i="28"/>
  <c r="C391" i="28"/>
  <c r="N391" i="28"/>
  <c r="Y391" i="28"/>
  <c r="F391" i="28"/>
  <c r="Q391" i="28"/>
  <c r="B391" i="28"/>
  <c r="I391" i="28"/>
  <c r="S391" i="28"/>
  <c r="E357" i="28"/>
  <c r="I357" i="28"/>
  <c r="M357" i="28"/>
  <c r="Q357" i="28"/>
  <c r="U357" i="28"/>
  <c r="Y357" i="28"/>
  <c r="B357" i="28"/>
  <c r="C357" i="28"/>
  <c r="H357" i="28"/>
  <c r="N357" i="28"/>
  <c r="S357" i="28"/>
  <c r="X357" i="28"/>
  <c r="F357" i="28"/>
  <c r="K357" i="28"/>
  <c r="P357" i="28"/>
  <c r="V357" i="28"/>
  <c r="L357" i="28"/>
  <c r="W357" i="28"/>
  <c r="D357" i="28"/>
  <c r="O357" i="28"/>
  <c r="G357" i="28"/>
  <c r="R357" i="28"/>
  <c r="J357" i="28"/>
  <c r="T357"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F220" i="28"/>
  <c r="J220" i="28"/>
  <c r="N220" i="28"/>
  <c r="R220" i="28"/>
  <c r="V220" i="28"/>
  <c r="D220" i="28"/>
  <c r="H220" i="28"/>
  <c r="L220" i="28"/>
  <c r="P220" i="28"/>
  <c r="T220" i="28"/>
  <c r="X220" i="28"/>
  <c r="I220" i="28"/>
  <c r="Q220" i="28"/>
  <c r="Y220" i="28"/>
  <c r="C220" i="28"/>
  <c r="S220" i="28"/>
  <c r="E220" i="28"/>
  <c r="M220" i="28"/>
  <c r="U220" i="28"/>
  <c r="B220" i="28"/>
  <c r="G220" i="28"/>
  <c r="O220" i="28"/>
  <c r="W220" i="28"/>
  <c r="K220" i="28"/>
  <c r="C425" i="28"/>
  <c r="G425" i="28"/>
  <c r="K425" i="28"/>
  <c r="O425" i="28"/>
  <c r="S425" i="28"/>
  <c r="W425" i="28"/>
  <c r="E425" i="28"/>
  <c r="J425" i="28"/>
  <c r="P425" i="28"/>
  <c r="U425" i="28"/>
  <c r="H425" i="28"/>
  <c r="N425" i="28"/>
  <c r="V425" i="28"/>
  <c r="D425" i="28"/>
  <c r="L425" i="28"/>
  <c r="R425" i="28"/>
  <c r="Y425" i="28"/>
  <c r="M425" i="28"/>
  <c r="Q425" i="28"/>
  <c r="F425" i="28"/>
  <c r="T425" i="28"/>
  <c r="I425" i="28"/>
  <c r="X425" i="28"/>
  <c r="B425"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184" i="21"/>
  <c r="J184" i="21"/>
  <c r="N184" i="21"/>
  <c r="R184" i="21"/>
  <c r="V184" i="21"/>
  <c r="D184" i="21"/>
  <c r="H184" i="21"/>
  <c r="L184" i="21"/>
  <c r="P184" i="21"/>
  <c r="T184" i="21"/>
  <c r="X184" i="21"/>
  <c r="I184" i="21"/>
  <c r="Q184" i="21"/>
  <c r="Y184" i="21"/>
  <c r="K184" i="21"/>
  <c r="U184" i="21"/>
  <c r="E184" i="21"/>
  <c r="O184" i="21"/>
  <c r="G184" i="21"/>
  <c r="M184" i="21"/>
  <c r="B184" i="21"/>
  <c r="S184" i="21"/>
  <c r="C184" i="21"/>
  <c r="W184"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186" i="28"/>
  <c r="G186" i="28"/>
  <c r="K186" i="28"/>
  <c r="O186" i="28"/>
  <c r="S186" i="28"/>
  <c r="W186" i="28"/>
  <c r="B186" i="28"/>
  <c r="E186" i="28"/>
  <c r="I186" i="28"/>
  <c r="M186" i="28"/>
  <c r="Q186" i="28"/>
  <c r="U186" i="28"/>
  <c r="Y186" i="28"/>
  <c r="J186" i="28"/>
  <c r="R186" i="28"/>
  <c r="D186" i="28"/>
  <c r="T186" i="28"/>
  <c r="F186" i="28"/>
  <c r="N186" i="28"/>
  <c r="V186" i="28"/>
  <c r="H186" i="28"/>
  <c r="P186" i="28"/>
  <c r="X186" i="28"/>
  <c r="L186" i="28"/>
  <c r="C288" i="28"/>
  <c r="G288" i="28"/>
  <c r="K288" i="28"/>
  <c r="O288" i="28"/>
  <c r="S288" i="28"/>
  <c r="W288" i="28"/>
  <c r="E288" i="28"/>
  <c r="J288" i="28"/>
  <c r="P288" i="28"/>
  <c r="U288" i="28"/>
  <c r="H288" i="28"/>
  <c r="M288" i="28"/>
  <c r="R288" i="28"/>
  <c r="X288" i="28"/>
  <c r="D288" i="28"/>
  <c r="N288" i="28"/>
  <c r="Y288" i="28"/>
  <c r="B288" i="28"/>
  <c r="F288" i="28"/>
  <c r="Q288" i="28"/>
  <c r="I288" i="28"/>
  <c r="T288" i="28"/>
  <c r="L288" i="28"/>
  <c r="V288"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A255" i="28"/>
  <c r="A324" i="28"/>
  <c r="A221" i="28"/>
  <c r="A358" i="28"/>
  <c r="A392" i="28"/>
  <c r="A426" i="28"/>
  <c r="A289" i="28"/>
  <c r="A288" i="21"/>
  <c r="A254" i="21"/>
  <c r="A219" i="21"/>
  <c r="A150" i="21"/>
  <c r="A185" i="21"/>
  <c r="F392" i="21" l="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C185" i="21"/>
  <c r="G185" i="21"/>
  <c r="K185" i="21"/>
  <c r="O185" i="21"/>
  <c r="S185" i="21"/>
  <c r="W185" i="21"/>
  <c r="E185" i="21"/>
  <c r="I185" i="21"/>
  <c r="M185" i="21"/>
  <c r="Q185" i="21"/>
  <c r="U185" i="21"/>
  <c r="Y185" i="21"/>
  <c r="B185" i="21"/>
  <c r="J185" i="21"/>
  <c r="R185" i="21"/>
  <c r="H185" i="21"/>
  <c r="T185" i="21"/>
  <c r="D185" i="21"/>
  <c r="N185" i="21"/>
  <c r="X185" i="21"/>
  <c r="F185" i="21"/>
  <c r="L185" i="21"/>
  <c r="P185" i="21"/>
  <c r="V185"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58" i="28"/>
  <c r="J358" i="28"/>
  <c r="N358" i="28"/>
  <c r="R358" i="28"/>
  <c r="V358" i="28"/>
  <c r="G358" i="28"/>
  <c r="L358" i="28"/>
  <c r="Q358" i="28"/>
  <c r="W358" i="28"/>
  <c r="D358" i="28"/>
  <c r="I358" i="28"/>
  <c r="O358" i="28"/>
  <c r="T358" i="28"/>
  <c r="Y358" i="28"/>
  <c r="B358" i="28"/>
  <c r="K358" i="28"/>
  <c r="U358" i="28"/>
  <c r="C358" i="28"/>
  <c r="M358" i="28"/>
  <c r="X358" i="28"/>
  <c r="E358" i="28"/>
  <c r="P358" i="28"/>
  <c r="H358" i="28"/>
  <c r="S358"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289" i="28"/>
  <c r="H289" i="28"/>
  <c r="L289" i="28"/>
  <c r="P289" i="28"/>
  <c r="T289" i="28"/>
  <c r="X289" i="28"/>
  <c r="C289" i="28"/>
  <c r="I289" i="28"/>
  <c r="N289" i="28"/>
  <c r="S289" i="28"/>
  <c r="Y289" i="28"/>
  <c r="B289" i="28"/>
  <c r="F289" i="28"/>
  <c r="K289" i="28"/>
  <c r="Q289" i="28"/>
  <c r="V289" i="28"/>
  <c r="M289" i="28"/>
  <c r="W289" i="28"/>
  <c r="E289" i="28"/>
  <c r="O289" i="28"/>
  <c r="G289" i="28"/>
  <c r="R289" i="28"/>
  <c r="J289" i="28"/>
  <c r="U289" i="28"/>
  <c r="C221" i="28"/>
  <c r="G221" i="28"/>
  <c r="K221" i="28"/>
  <c r="O221" i="28"/>
  <c r="S221" i="28"/>
  <c r="W221" i="28"/>
  <c r="B221" i="28"/>
  <c r="E221" i="28"/>
  <c r="I221" i="28"/>
  <c r="M221" i="28"/>
  <c r="Q221" i="28"/>
  <c r="U221" i="28"/>
  <c r="Y221" i="28"/>
  <c r="J221" i="28"/>
  <c r="R221" i="28"/>
  <c r="L221" i="28"/>
  <c r="F221" i="28"/>
  <c r="N221" i="28"/>
  <c r="V221" i="28"/>
  <c r="H221" i="28"/>
  <c r="P221" i="28"/>
  <c r="X221" i="28"/>
  <c r="D221" i="28"/>
  <c r="T221" i="28"/>
  <c r="E219" i="21"/>
  <c r="I219" i="21"/>
  <c r="M219" i="21"/>
  <c r="Q219" i="21"/>
  <c r="U219" i="21"/>
  <c r="Y219" i="21"/>
  <c r="F219" i="21"/>
  <c r="K219" i="21"/>
  <c r="P219" i="21"/>
  <c r="V219" i="21"/>
  <c r="C219" i="21"/>
  <c r="H219" i="21"/>
  <c r="N219" i="21"/>
  <c r="S219" i="21"/>
  <c r="X219" i="21"/>
  <c r="D219" i="21"/>
  <c r="O219" i="21"/>
  <c r="G219" i="21"/>
  <c r="T219" i="21"/>
  <c r="L219" i="21"/>
  <c r="B219" i="21"/>
  <c r="R219" i="21"/>
  <c r="W219" i="21"/>
  <c r="J219" i="21"/>
  <c r="D426" i="28"/>
  <c r="H426" i="28"/>
  <c r="L426" i="28"/>
  <c r="P426" i="28"/>
  <c r="T426" i="28"/>
  <c r="X426" i="28"/>
  <c r="C426" i="28"/>
  <c r="I426" i="28"/>
  <c r="N426" i="28"/>
  <c r="S426" i="28"/>
  <c r="Y426" i="28"/>
  <c r="F426" i="28"/>
  <c r="M426" i="28"/>
  <c r="U426" i="28"/>
  <c r="J426" i="28"/>
  <c r="Q426" i="28"/>
  <c r="W426" i="28"/>
  <c r="B426" i="28"/>
  <c r="E426" i="28"/>
  <c r="R426" i="28"/>
  <c r="G426" i="28"/>
  <c r="V426" i="28"/>
  <c r="K426" i="28"/>
  <c r="O426" i="28"/>
  <c r="C324" i="28"/>
  <c r="G324" i="28"/>
  <c r="K324" i="28"/>
  <c r="O324" i="28"/>
  <c r="S324" i="28"/>
  <c r="W324" i="28"/>
  <c r="H324" i="28"/>
  <c r="M324" i="28"/>
  <c r="R324" i="28"/>
  <c r="X324" i="28"/>
  <c r="E324" i="28"/>
  <c r="J324" i="28"/>
  <c r="P324" i="28"/>
  <c r="U324" i="28"/>
  <c r="L324" i="28"/>
  <c r="V324" i="28"/>
  <c r="D324" i="28"/>
  <c r="N324" i="28"/>
  <c r="Y324" i="28"/>
  <c r="B324" i="28"/>
  <c r="F324" i="28"/>
  <c r="Q324" i="28"/>
  <c r="I324" i="28"/>
  <c r="T324"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392" i="28"/>
  <c r="I392" i="28"/>
  <c r="M392" i="28"/>
  <c r="Q392" i="28"/>
  <c r="U392" i="28"/>
  <c r="Y392" i="28"/>
  <c r="B392" i="28"/>
  <c r="F392" i="28"/>
  <c r="K392" i="28"/>
  <c r="P392" i="28"/>
  <c r="V392" i="28"/>
  <c r="C392" i="28"/>
  <c r="H392" i="28"/>
  <c r="N392" i="28"/>
  <c r="S392" i="28"/>
  <c r="X392" i="28"/>
  <c r="J392" i="28"/>
  <c r="T392" i="28"/>
  <c r="L392" i="28"/>
  <c r="W392" i="28"/>
  <c r="D392" i="28"/>
  <c r="O392" i="28"/>
  <c r="G392" i="28"/>
  <c r="R392" i="28"/>
  <c r="E255" i="28"/>
  <c r="I255" i="28"/>
  <c r="M255" i="28"/>
  <c r="Q255" i="28"/>
  <c r="U255" i="28"/>
  <c r="Y255" i="28"/>
  <c r="B255" i="28"/>
  <c r="D255" i="28"/>
  <c r="J255" i="28"/>
  <c r="O255" i="28"/>
  <c r="T255" i="28"/>
  <c r="G255" i="28"/>
  <c r="L255" i="28"/>
  <c r="R255" i="28"/>
  <c r="W255" i="28"/>
  <c r="C255" i="28"/>
  <c r="N255" i="28"/>
  <c r="X255" i="28"/>
  <c r="P255" i="28"/>
  <c r="H255" i="28"/>
  <c r="S255" i="28"/>
  <c r="K255" i="28"/>
  <c r="V255" i="28"/>
  <c r="F255"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A427" i="28"/>
  <c r="A325" i="28"/>
  <c r="A359" i="28"/>
  <c r="A256" i="28"/>
  <c r="A290" i="28"/>
  <c r="A393" i="28"/>
  <c r="A255" i="21"/>
  <c r="A289" i="21"/>
  <c r="A220" i="21"/>
  <c r="A186" i="21"/>
  <c r="D255" i="21" l="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59" i="28"/>
  <c r="G359" i="28"/>
  <c r="K359" i="28"/>
  <c r="O359" i="28"/>
  <c r="S359" i="28"/>
  <c r="W359" i="28"/>
  <c r="E359" i="28"/>
  <c r="J359" i="28"/>
  <c r="P359" i="28"/>
  <c r="U359" i="28"/>
  <c r="H359" i="28"/>
  <c r="M359" i="28"/>
  <c r="R359" i="28"/>
  <c r="X359" i="28"/>
  <c r="I359" i="28"/>
  <c r="T359" i="28"/>
  <c r="L359" i="28"/>
  <c r="V359" i="28"/>
  <c r="D359" i="28"/>
  <c r="N359" i="28"/>
  <c r="Y359" i="28"/>
  <c r="B359" i="28"/>
  <c r="F359" i="28"/>
  <c r="Q359" i="28"/>
  <c r="D186" i="21"/>
  <c r="H186" i="21"/>
  <c r="L186" i="21"/>
  <c r="P186" i="21"/>
  <c r="T186" i="21"/>
  <c r="X186" i="21"/>
  <c r="F186" i="21"/>
  <c r="J186" i="21"/>
  <c r="N186" i="21"/>
  <c r="R186" i="21"/>
  <c r="V186" i="21"/>
  <c r="C186" i="21"/>
  <c r="K186" i="21"/>
  <c r="S186" i="21"/>
  <c r="G186" i="21"/>
  <c r="Q186" i="21"/>
  <c r="M186" i="21"/>
  <c r="W186" i="21"/>
  <c r="B186" i="21"/>
  <c r="E186" i="21"/>
  <c r="Y186" i="21"/>
  <c r="I186" i="21"/>
  <c r="O186" i="21"/>
  <c r="U186" i="21"/>
  <c r="F393" i="28"/>
  <c r="J393" i="28"/>
  <c r="N393" i="28"/>
  <c r="R393" i="28"/>
  <c r="V393" i="28"/>
  <c r="D393" i="28"/>
  <c r="I393" i="28"/>
  <c r="O393" i="28"/>
  <c r="T393" i="28"/>
  <c r="Y393" i="28"/>
  <c r="B393" i="28"/>
  <c r="G393" i="28"/>
  <c r="L393" i="28"/>
  <c r="Q393" i="28"/>
  <c r="W393" i="28"/>
  <c r="H393" i="28"/>
  <c r="S393" i="28"/>
  <c r="K393" i="28"/>
  <c r="U393" i="28"/>
  <c r="C393" i="28"/>
  <c r="M393" i="28"/>
  <c r="X393" i="28"/>
  <c r="E393" i="28"/>
  <c r="P393" i="28"/>
  <c r="D325" i="28"/>
  <c r="H325" i="28"/>
  <c r="L325" i="28"/>
  <c r="P325" i="28"/>
  <c r="T325" i="28"/>
  <c r="X325" i="28"/>
  <c r="F325" i="28"/>
  <c r="K325" i="28"/>
  <c r="Q325" i="28"/>
  <c r="V325" i="28"/>
  <c r="C325" i="28"/>
  <c r="I325" i="28"/>
  <c r="N325" i="28"/>
  <c r="S325" i="28"/>
  <c r="Y325" i="28"/>
  <c r="B325" i="28"/>
  <c r="J325" i="28"/>
  <c r="U325" i="28"/>
  <c r="M325" i="28"/>
  <c r="W325" i="28"/>
  <c r="E325" i="28"/>
  <c r="O325" i="28"/>
  <c r="G325" i="28"/>
  <c r="R325"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56" i="28"/>
  <c r="J256" i="28"/>
  <c r="N256" i="28"/>
  <c r="R256" i="28"/>
  <c r="V256" i="28"/>
  <c r="C256" i="28"/>
  <c r="H256" i="28"/>
  <c r="M256" i="28"/>
  <c r="S256" i="28"/>
  <c r="X256" i="28"/>
  <c r="E256" i="28"/>
  <c r="K256" i="28"/>
  <c r="P256" i="28"/>
  <c r="U256" i="28"/>
  <c r="L256" i="28"/>
  <c r="W256" i="28"/>
  <c r="B256" i="28"/>
  <c r="O256" i="28"/>
  <c r="G256" i="28"/>
  <c r="Q256" i="28"/>
  <c r="I256" i="28"/>
  <c r="T256" i="28"/>
  <c r="D256" i="28"/>
  <c r="Y256"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F220" i="21"/>
  <c r="J220" i="21"/>
  <c r="N220" i="21"/>
  <c r="R220" i="21"/>
  <c r="V220" i="21"/>
  <c r="D220" i="21"/>
  <c r="I220" i="21"/>
  <c r="O220" i="21"/>
  <c r="T220" i="21"/>
  <c r="Y220" i="21"/>
  <c r="G220" i="21"/>
  <c r="L220" i="21"/>
  <c r="Q220" i="21"/>
  <c r="W220" i="21"/>
  <c r="B220" i="21"/>
  <c r="C220" i="21"/>
  <c r="M220" i="21"/>
  <c r="X220" i="21"/>
  <c r="K220" i="21"/>
  <c r="E220" i="21"/>
  <c r="S220" i="21"/>
  <c r="U220" i="21"/>
  <c r="H220" i="21"/>
  <c r="P220" i="21"/>
  <c r="E290" i="28"/>
  <c r="I290" i="28"/>
  <c r="M290" i="28"/>
  <c r="Q290" i="28"/>
  <c r="U290" i="28"/>
  <c r="Y290" i="28"/>
  <c r="B290" i="28"/>
  <c r="G290" i="28"/>
  <c r="L290" i="28"/>
  <c r="R290" i="28"/>
  <c r="W290" i="28"/>
  <c r="D290" i="28"/>
  <c r="J290" i="28"/>
  <c r="O290" i="28"/>
  <c r="T290" i="28"/>
  <c r="K290" i="28"/>
  <c r="V290" i="28"/>
  <c r="C290" i="28"/>
  <c r="N290" i="28"/>
  <c r="X290" i="28"/>
  <c r="F290" i="28"/>
  <c r="P290" i="28"/>
  <c r="H290" i="28"/>
  <c r="S290" i="28"/>
  <c r="E427" i="28"/>
  <c r="I427" i="28"/>
  <c r="M427" i="28"/>
  <c r="Q427" i="28"/>
  <c r="U427" i="28"/>
  <c r="Y427" i="28"/>
  <c r="B427" i="28"/>
  <c r="G427" i="28"/>
  <c r="L427" i="28"/>
  <c r="R427" i="28"/>
  <c r="W427" i="28"/>
  <c r="D427" i="28"/>
  <c r="K427" i="28"/>
  <c r="S427" i="28"/>
  <c r="H427" i="28"/>
  <c r="O427" i="28"/>
  <c r="V427" i="28"/>
  <c r="J427" i="28"/>
  <c r="X427" i="28"/>
  <c r="N427" i="28"/>
  <c r="C427" i="28"/>
  <c r="P427" i="28"/>
  <c r="F427" i="28"/>
  <c r="T427"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394" i="28"/>
  <c r="A291" i="28"/>
  <c r="A360" i="28"/>
  <c r="A326" i="28"/>
  <c r="A428" i="28"/>
  <c r="A290" i="21"/>
  <c r="A256" i="21"/>
  <c r="A221"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60" i="28"/>
  <c r="H360" i="28"/>
  <c r="L360" i="28"/>
  <c r="P360" i="28"/>
  <c r="T360" i="28"/>
  <c r="X360" i="28"/>
  <c r="C360" i="28"/>
  <c r="I360" i="28"/>
  <c r="N360" i="28"/>
  <c r="S360" i="28"/>
  <c r="Y360" i="28"/>
  <c r="B360" i="28"/>
  <c r="F360" i="28"/>
  <c r="K360" i="28"/>
  <c r="Q360" i="28"/>
  <c r="V360" i="28"/>
  <c r="G360" i="28"/>
  <c r="R360" i="28"/>
  <c r="J360" i="28"/>
  <c r="U360" i="28"/>
  <c r="M360" i="28"/>
  <c r="W360" i="28"/>
  <c r="E360" i="28"/>
  <c r="O360"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291" i="28"/>
  <c r="J291" i="28"/>
  <c r="N291" i="28"/>
  <c r="R291" i="28"/>
  <c r="V291" i="28"/>
  <c r="E291" i="28"/>
  <c r="K291" i="28"/>
  <c r="P291" i="28"/>
  <c r="U291" i="28"/>
  <c r="C291" i="28"/>
  <c r="H291" i="28"/>
  <c r="M291" i="28"/>
  <c r="S291" i="28"/>
  <c r="X291" i="28"/>
  <c r="I291" i="28"/>
  <c r="T291" i="28"/>
  <c r="L291" i="28"/>
  <c r="W291" i="28"/>
  <c r="B291" i="28"/>
  <c r="D291" i="28"/>
  <c r="O291" i="28"/>
  <c r="Y291" i="28"/>
  <c r="G291" i="28"/>
  <c r="Q291"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28" i="28"/>
  <c r="J428" i="28"/>
  <c r="N428" i="28"/>
  <c r="R428" i="28"/>
  <c r="V428" i="28"/>
  <c r="E428" i="28"/>
  <c r="K428" i="28"/>
  <c r="P428" i="28"/>
  <c r="U428" i="28"/>
  <c r="C428" i="28"/>
  <c r="I428" i="28"/>
  <c r="Q428" i="28"/>
  <c r="X428" i="28"/>
  <c r="G428" i="28"/>
  <c r="M428" i="28"/>
  <c r="T428" i="28"/>
  <c r="O428" i="28"/>
  <c r="B428" i="28"/>
  <c r="D428" i="28"/>
  <c r="S428" i="28"/>
  <c r="H428" i="28"/>
  <c r="W428" i="28"/>
  <c r="L428" i="28"/>
  <c r="Y428" i="28"/>
  <c r="C394" i="28"/>
  <c r="G394" i="28"/>
  <c r="K394" i="28"/>
  <c r="O394" i="28"/>
  <c r="S394" i="28"/>
  <c r="W394" i="28"/>
  <c r="H394" i="28"/>
  <c r="M394" i="28"/>
  <c r="R394" i="28"/>
  <c r="X394" i="28"/>
  <c r="E394" i="28"/>
  <c r="J394" i="28"/>
  <c r="P394" i="28"/>
  <c r="U394" i="28"/>
  <c r="F394" i="28"/>
  <c r="Q394" i="28"/>
  <c r="I394" i="28"/>
  <c r="T394" i="28"/>
  <c r="L394" i="28"/>
  <c r="V394" i="28"/>
  <c r="D394" i="28"/>
  <c r="N394" i="28"/>
  <c r="Y394" i="28"/>
  <c r="B394"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C221" i="21"/>
  <c r="G221" i="21"/>
  <c r="H221" i="21"/>
  <c r="L221" i="21"/>
  <c r="P221" i="21"/>
  <c r="T221" i="21"/>
  <c r="X221" i="21"/>
  <c r="E221" i="21"/>
  <c r="J221" i="21"/>
  <c r="N221" i="21"/>
  <c r="R221" i="21"/>
  <c r="V221" i="21"/>
  <c r="K221" i="21"/>
  <c r="S221" i="21"/>
  <c r="D221" i="21"/>
  <c r="O221" i="21"/>
  <c r="Y221" i="21"/>
  <c r="I221" i="21"/>
  <c r="U221" i="21"/>
  <c r="W221" i="21"/>
  <c r="F221" i="21"/>
  <c r="M221" i="21"/>
  <c r="B221" i="21"/>
  <c r="Q221" i="21"/>
  <c r="E326" i="28"/>
  <c r="I326" i="28"/>
  <c r="M326" i="28"/>
  <c r="Q326" i="28"/>
  <c r="U326" i="28"/>
  <c r="Y326" i="28"/>
  <c r="B326" i="28"/>
  <c r="D326" i="28"/>
  <c r="J326" i="28"/>
  <c r="O326" i="28"/>
  <c r="T326" i="28"/>
  <c r="G326" i="28"/>
  <c r="L326" i="28"/>
  <c r="R326" i="28"/>
  <c r="W326" i="28"/>
  <c r="H326" i="28"/>
  <c r="S326" i="28"/>
  <c r="K326" i="28"/>
  <c r="V326" i="28"/>
  <c r="C326" i="28"/>
  <c r="N326" i="28"/>
  <c r="X326" i="28"/>
  <c r="F326" i="28"/>
  <c r="P326"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29" i="28"/>
  <c r="A327" i="28"/>
  <c r="A361" i="28"/>
  <c r="A395"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29" i="28"/>
  <c r="G429" i="28"/>
  <c r="K429" i="28"/>
  <c r="O429" i="28"/>
  <c r="S429" i="28"/>
  <c r="W429" i="28"/>
  <c r="D429" i="28"/>
  <c r="I429" i="28"/>
  <c r="N429" i="28"/>
  <c r="T429" i="28"/>
  <c r="Y429" i="28"/>
  <c r="B429" i="28"/>
  <c r="H429" i="28"/>
  <c r="P429" i="28"/>
  <c r="V429" i="28"/>
  <c r="E429" i="28"/>
  <c r="L429" i="28"/>
  <c r="R429" i="28"/>
  <c r="F429" i="28"/>
  <c r="U429" i="28"/>
  <c r="J429" i="28"/>
  <c r="X429" i="28"/>
  <c r="M429" i="28"/>
  <c r="Q429"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395" i="28"/>
  <c r="H395" i="28"/>
  <c r="L395" i="28"/>
  <c r="P395" i="28"/>
  <c r="T395" i="28"/>
  <c r="X395" i="28"/>
  <c r="F395" i="28"/>
  <c r="K395" i="28"/>
  <c r="Q395" i="28"/>
  <c r="V395" i="28"/>
  <c r="C395" i="28"/>
  <c r="I395" i="28"/>
  <c r="N395" i="28"/>
  <c r="S395" i="28"/>
  <c r="Y395" i="28"/>
  <c r="B395" i="28"/>
  <c r="E395" i="28"/>
  <c r="O395" i="28"/>
  <c r="G395" i="28"/>
  <c r="R395" i="28"/>
  <c r="J395" i="28"/>
  <c r="U395" i="28"/>
  <c r="M395" i="28"/>
  <c r="W395"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61" i="28"/>
  <c r="I361" i="28"/>
  <c r="M361" i="28"/>
  <c r="Q361" i="28"/>
  <c r="U361" i="28"/>
  <c r="Y361" i="28"/>
  <c r="B361" i="28"/>
  <c r="G361" i="28"/>
  <c r="L361" i="28"/>
  <c r="R361" i="28"/>
  <c r="W361" i="28"/>
  <c r="D361" i="28"/>
  <c r="J361" i="28"/>
  <c r="O361" i="28"/>
  <c r="T361" i="28"/>
  <c r="F361" i="28"/>
  <c r="P361" i="28"/>
  <c r="H361" i="28"/>
  <c r="S361" i="28"/>
  <c r="K361" i="28"/>
  <c r="V361" i="28"/>
  <c r="C361" i="28"/>
  <c r="N361" i="28"/>
  <c r="X361"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27" i="28"/>
  <c r="J327" i="28"/>
  <c r="N327" i="28"/>
  <c r="R327" i="28"/>
  <c r="V327" i="28"/>
  <c r="C327" i="28"/>
  <c r="H327" i="28"/>
  <c r="M327" i="28"/>
  <c r="S327" i="28"/>
  <c r="X327" i="28"/>
  <c r="E327" i="28"/>
  <c r="K327" i="28"/>
  <c r="P327" i="28"/>
  <c r="U327" i="28"/>
  <c r="G327" i="28"/>
  <c r="Q327" i="28"/>
  <c r="I327" i="28"/>
  <c r="T327" i="28"/>
  <c r="L327" i="28"/>
  <c r="W327" i="28"/>
  <c r="B327" i="28"/>
  <c r="D327" i="28"/>
  <c r="O327" i="28"/>
  <c r="Y327"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62" i="28"/>
  <c r="A396" i="28"/>
  <c r="A430"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30" i="28"/>
  <c r="H430" i="28"/>
  <c r="L430" i="28"/>
  <c r="P430" i="28"/>
  <c r="T430" i="28"/>
  <c r="X430" i="28"/>
  <c r="G430" i="28"/>
  <c r="M430" i="28"/>
  <c r="R430" i="28"/>
  <c r="W430" i="28"/>
  <c r="F430" i="28"/>
  <c r="N430" i="28"/>
  <c r="U430" i="28"/>
  <c r="B430" i="28"/>
  <c r="C430" i="28"/>
  <c r="J430" i="28"/>
  <c r="Q430" i="28"/>
  <c r="Y430" i="28"/>
  <c r="K430" i="28"/>
  <c r="O430" i="28"/>
  <c r="E430" i="28"/>
  <c r="S430" i="28"/>
  <c r="I430" i="28"/>
  <c r="V430"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396" i="28"/>
  <c r="I396" i="28"/>
  <c r="M396" i="28"/>
  <c r="Q396" i="28"/>
  <c r="U396" i="28"/>
  <c r="Y396" i="28"/>
  <c r="B396" i="28"/>
  <c r="D396" i="28"/>
  <c r="J396" i="28"/>
  <c r="O396" i="28"/>
  <c r="T396" i="28"/>
  <c r="G396" i="28"/>
  <c r="L396" i="28"/>
  <c r="R396" i="28"/>
  <c r="W396" i="28"/>
  <c r="C396" i="28"/>
  <c r="N396" i="28"/>
  <c r="X396" i="28"/>
  <c r="F396" i="28"/>
  <c r="P396" i="28"/>
  <c r="H396" i="28"/>
  <c r="S396" i="28"/>
  <c r="K396" i="28"/>
  <c r="V396"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62" i="28"/>
  <c r="J362" i="28"/>
  <c r="N362" i="28"/>
  <c r="R362" i="28"/>
  <c r="V362" i="28"/>
  <c r="E362" i="28"/>
  <c r="K362" i="28"/>
  <c r="P362" i="28"/>
  <c r="U362" i="28"/>
  <c r="C362" i="28"/>
  <c r="H362" i="28"/>
  <c r="M362" i="28"/>
  <c r="S362" i="28"/>
  <c r="X362" i="28"/>
  <c r="D362" i="28"/>
  <c r="O362" i="28"/>
  <c r="Y362" i="28"/>
  <c r="G362" i="28"/>
  <c r="Q362" i="28"/>
  <c r="I362" i="28"/>
  <c r="T362" i="28"/>
  <c r="L362" i="28"/>
  <c r="W362" i="28"/>
  <c r="B362"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397" i="28"/>
  <c r="A431" i="28"/>
  <c r="F397" i="28" l="1"/>
  <c r="J397" i="28"/>
  <c r="N397" i="28"/>
  <c r="R397" i="28"/>
  <c r="V397" i="28"/>
  <c r="C397" i="28"/>
  <c r="H397" i="28"/>
  <c r="M397" i="28"/>
  <c r="S397" i="28"/>
  <c r="X397" i="28"/>
  <c r="E397" i="28"/>
  <c r="K397" i="28"/>
  <c r="P397" i="28"/>
  <c r="U397" i="28"/>
  <c r="L397" i="28"/>
  <c r="W397" i="28"/>
  <c r="B397" i="28"/>
  <c r="D397" i="28"/>
  <c r="O397" i="28"/>
  <c r="Y397" i="28"/>
  <c r="G397" i="28"/>
  <c r="Q397" i="28"/>
  <c r="I397" i="28"/>
  <c r="T397"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31" i="28"/>
  <c r="I431" i="28"/>
  <c r="M431" i="28"/>
  <c r="Q431" i="28"/>
  <c r="U431" i="28"/>
  <c r="Y431" i="28"/>
  <c r="B431" i="28"/>
  <c r="F431" i="28"/>
  <c r="K431" i="28"/>
  <c r="P431" i="28"/>
  <c r="V431" i="28"/>
  <c r="D431" i="28"/>
  <c r="L431" i="28"/>
  <c r="S431" i="28"/>
  <c r="H431" i="28"/>
  <c r="O431" i="28"/>
  <c r="W431" i="28"/>
  <c r="C431" i="28"/>
  <c r="R431" i="28"/>
  <c r="G431" i="28"/>
  <c r="T431" i="28"/>
  <c r="J431" i="28"/>
  <c r="X431" i="28"/>
  <c r="N431" i="28"/>
  <c r="A432" i="21"/>
  <c r="A432" i="28"/>
  <c r="F432" i="28" l="1"/>
  <c r="J432" i="28"/>
  <c r="N432" i="28"/>
  <c r="R432" i="28"/>
  <c r="V432" i="28"/>
  <c r="D432" i="28"/>
  <c r="I432" i="28"/>
  <c r="O432" i="28"/>
  <c r="T432" i="28"/>
  <c r="Y432" i="28"/>
  <c r="C432" i="28"/>
  <c r="K432" i="28"/>
  <c r="Q432" i="28"/>
  <c r="X432" i="28"/>
  <c r="G432" i="28"/>
  <c r="M432" i="28"/>
  <c r="U432" i="28"/>
  <c r="H432" i="28"/>
  <c r="W432" i="28"/>
  <c r="L432" i="28"/>
  <c r="B432" i="28"/>
  <c r="P432" i="28"/>
  <c r="E432" i="28"/>
  <c r="S432"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<sst xmlns="http://schemas.openxmlformats.org/spreadsheetml/2006/main" count="1045" uniqueCount="181">
  <si>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</si>
  <si>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</si>
  <si>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</si>
  <si>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</si>
  <si>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</si>
  <si>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</si>
  <si>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</si>
  <si>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</si>
  <si>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</si>
  <si>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</si>
  <si>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</si>
  <si>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</si>
  <si>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</si>
  <si>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</si>
  <si>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</si>
  <si>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</si>
  <si>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</si>
  <si>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</si>
  <si>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</si>
  <si>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</si>
  <si>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</si>
  <si>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</si>
  <si>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</si>
  <si>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</si>
  <si>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</si>
  <si>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</si>
  <si>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</si>
  <si>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</si>
  <si>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</si>
  <si>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</si>
  <si>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</si>
  <si>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</si>
  <si>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</si>
  <si>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</si>
  <si>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</si>
  <si>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</si>
  <si>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</si>
  <si>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</si>
  <si>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</si>
  <si>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</si>
  <si>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</si>
  <si>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</si>
  <si>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</si>
  <si>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</si>
  <si>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</si>
  <si>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</si>
  <si>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</si>
  <si>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</si>
  <si>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</si>
  <si>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</si>
  <si>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</si>
  <si>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</si>
  <si>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</si>
  <si>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</si>
  <si>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</si>
  <si>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</si>
  <si>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</si>
  <si>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</si>
  <si>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</si>
  <si>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</si>
  <si>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</si>
  <si>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</si>
  <si>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</si>
  <si>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</si>
  <si>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</si>
  <si>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</si>
  <si>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</si>
  <si>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</si>
  <si>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</si>
  <si>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</si>
  <si>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</si>
  <si>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</si>
  <si>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</si>
  <si>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</si>
  <si>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</si>
  <si>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</si>
  <si>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</si>
  <si>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</si>
  <si>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</si>
  <si>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</si>
  <si>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</si>
  <si>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</si>
  <si>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</si>
  <si>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</si>
  <si>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</si>
  <si>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</si>
  <si>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</si>
  <si>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</si>
  <si>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</si>
  <si>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</si>
  <si>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</si>
  <si>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</si>
  <si>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</si>
  <si>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</si>
  <si>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</si>
  <si>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</si>
  <si>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</si>
  <si>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</si>
  <si>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</si>
  <si>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</si>
  <si>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</si>
  <si>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</si>
  <si>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</si>
  <si>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</si>
  <si>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</si>
  <si>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</si>
  <si>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</si>
  <si>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</si>
  <si>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</si>
  <si>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</si>
  <si>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</si>
  <si>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</si>
  <si>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</si>
  <si>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</si>
  <si>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</si>
  <si>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</si>
  <si>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</si>
  <si>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</si>
  <si>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</si>
  <si>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</si>
  <si>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</si>
  <si>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</si>
  <si>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</si>
  <si>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</si>
  <si>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</si>
  <si>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</si>
  <si>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</si>
  <si>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</si>
  <si>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</si>
  <si>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</si>
  <si>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</si>
  <si>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</si>
  <si>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</si>
  <si>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</si>
  <si>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</si>
  <si>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</si>
  <si>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</si>
  <si>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</si>
  <si>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</si>
  <si>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</si>
  <si>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</si>
  <si>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</si>
  <si>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</si>
  <si>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</si>
  <si>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</si>
  <si>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</si>
  <si>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</si>
  <si>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</si>
  <si>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№728/7 от 26.12.2017</t>
  </si>
  <si>
    <t>сентябрь 2018 года</t>
  </si>
  <si>
    <t>01.09.2018</t>
  </si>
  <si>
    <t>02.09.2018</t>
  </si>
  <si>
    <t>03.09.2018</t>
  </si>
  <si>
    <t>04.09.2018</t>
  </si>
  <si>
    <t>05.09.2018</t>
  </si>
  <si>
    <t>06.09.2018</t>
  </si>
  <si>
    <t>07.09.2018</t>
  </si>
  <si>
    <t>08.09.2018</t>
  </si>
  <si>
    <t>09.09.2018</t>
  </si>
  <si>
    <t>10.09.2018</t>
  </si>
  <si>
    <t>11.09.2018</t>
  </si>
  <si>
    <t>12.09.2018</t>
  </si>
  <si>
    <t>13.09.2018</t>
  </si>
  <si>
    <t>14.09.2018</t>
  </si>
  <si>
    <t>15.09.2018</t>
  </si>
  <si>
    <t>16.09.2018</t>
  </si>
  <si>
    <t>17.09.2018</t>
  </si>
  <si>
    <t>18.09.2018</t>
  </si>
  <si>
    <t>19.09.2018</t>
  </si>
  <si>
    <t>20.09.2018</t>
  </si>
  <si>
    <t>21.09.2018</t>
  </si>
  <si>
    <t>22.09.2018</t>
  </si>
  <si>
    <t>23.09.2018</t>
  </si>
  <si>
    <t>24.09.2018</t>
  </si>
  <si>
    <t>25.09.2018</t>
  </si>
  <si>
    <t>26.09.2018</t>
  </si>
  <si>
    <t>27.09.2018</t>
  </si>
  <si>
    <t>28.09.2018</t>
  </si>
  <si>
    <t>29.09.2018</t>
  </si>
  <si>
    <t>30.09.2018</t>
  </si>
  <si>
    <t>Предельные уровни регулируемых цен на электрическую энергию (мощность), поставляемую потребителям (покупателям) ООО "МЕЧЕЛ-ЭНЕРГО" в сентябре 2018г.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</si>
</sst>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5">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39" name="Object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40" name="Object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42" name="Object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43" name="Object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44" name="Object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45" name="Object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30</xdr:row>
          <xdr:rowOff>161925</xdr:rowOff>
        </xdr:from>
        <xdr:to>
          <xdr:col>6</xdr:col>
          <xdr:colOff>314325</xdr:colOff>
          <xdr:row>32</xdr:row>
          <xdr:rowOff>19050</xdr:rowOff>
        </xdr:to>
        <xdr:sp macro="" textlink="">
          <xdr:nvSpPr>
            <xdr:cNvPr id="1046" name="Object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30</xdr:row>
          <xdr:rowOff>161925</xdr:rowOff>
        </xdr:from>
        <xdr:to>
          <xdr:col>10</xdr:col>
          <xdr:colOff>228600</xdr:colOff>
          <xdr:row>32</xdr:row>
          <xdr:rowOff>47625</xdr:rowOff>
        </xdr:to>
        <xdr:sp macro="" textlink="">
          <xdr:nvSpPr>
            <xdr:cNvPr id="1047" name="Object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48" name="Object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49" name="Object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50" name="Object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51" name="Object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52" name="Object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oleObject" Target="../embeddings/oleObject27.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20" Type="http://schemas.openxmlformats.org/officeDocument/2006/relationships/oleObject" Target="../embeddings/oleObject9.bin"/><Relationship Id="rId41" Type="http://schemas.openxmlformats.org/officeDocument/2006/relationships/oleObject" Target="../embeddings/oleObject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80" zoomScaleNormal="80" zoomScaleSheetLayoutView="80" workbookViewId="0">
      <selection activeCell="F13" sqref="F13"/>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43.5" customHeight="1" x14ac:dyDescent="0.25">
      <c r="A1" s="99" t="s">
        <v>180</v>
      </c>
      <c r="B1" s="99"/>
      <c r="C1" s="99"/>
      <c r="D1" s="99"/>
      <c r="E1" s="99"/>
      <c r="F1" s="99"/>
    </row>
    <row r="2" spans="1:8" s="1" customFormat="1" ht="21.75" customHeight="1" x14ac:dyDescent="0.25">
      <c r="A2" s="100" t="s">
        <v>30</v>
      </c>
      <c r="B2" s="100"/>
      <c r="C2" s="100"/>
      <c r="D2" s="100"/>
      <c r="E2" s="100"/>
      <c r="F2" s="100"/>
      <c r="G2" s="1" t="s">
        <v>41</v>
      </c>
    </row>
    <row r="3" spans="1:8" ht="18" customHeight="1" x14ac:dyDescent="0.25">
      <c r="A3" s="101" t="s">
        <v>31</v>
      </c>
      <c r="B3" s="101"/>
      <c r="C3" s="101"/>
      <c r="D3" s="101"/>
      <c r="E3" s="101"/>
      <c r="F3" s="101"/>
    </row>
    <row r="4" spans="1:8" ht="34.5" customHeight="1" x14ac:dyDescent="0.25">
      <c r="A4" s="102" t="s">
        <v>48</v>
      </c>
      <c r="B4" s="102"/>
      <c r="C4" s="102"/>
      <c r="D4" s="102"/>
      <c r="E4" s="102"/>
      <c r="F4" s="102"/>
    </row>
    <row r="5" spans="1:8" x14ac:dyDescent="0.25">
      <c r="A5" s="106"/>
      <c r="B5" s="106"/>
      <c r="C5" s="107" t="s">
        <v>29</v>
      </c>
      <c r="D5" s="108"/>
      <c r="E5" s="108"/>
      <c r="F5" s="109"/>
    </row>
    <row r="6" spans="1:8" x14ac:dyDescent="0.25">
      <c r="A6" s="106"/>
      <c r="B6" s="106"/>
      <c r="C6" s="3" t="s">
        <v>0</v>
      </c>
      <c r="D6" s="3" t="s">
        <v>1</v>
      </c>
      <c r="E6" s="3" t="s">
        <v>2</v>
      </c>
      <c r="F6" s="3" t="s">
        <v>3</v>
      </c>
    </row>
    <row r="7" spans="1:8" s="6" customFormat="1" x14ac:dyDescent="0.25">
      <c r="A7" s="103" t="s">
        <v>47</v>
      </c>
      <c r="B7" s="104"/>
      <c r="C7" s="4">
        <f>$F$12+'СЕТ СН'!F5+СВЦЭМ!$D$10+'СЕТ СН'!F8-'СЕТ СН'!F$15</f>
        <v>4222.3392455500007</v>
      </c>
      <c r="D7" s="4">
        <f>$F$12+'СЕТ СН'!G5+СВЦЭМ!$D$10+'СЕТ СН'!G8-'СЕТ СН'!G$15</f>
        <v>4585.2792455499994</v>
      </c>
      <c r="E7" s="4">
        <f>$F$12+'СЕТ СН'!H5+СВЦЭМ!$D$10+'СЕТ СН'!H8-'СЕТ СН'!H$15</f>
        <v>4994.2492455499996</v>
      </c>
      <c r="F7" s="4">
        <f>$F$12+'СЕТ СН'!I5+СВЦЭМ!$D$10+'СЕТ СН'!I8-'СЕТ СН'!I$15</f>
        <v>5071.5292455500003</v>
      </c>
      <c r="G7" s="5"/>
    </row>
    <row r="8" spans="1:8" x14ac:dyDescent="0.25">
      <c r="F8" s="8"/>
    </row>
    <row r="9" spans="1:8" ht="45.75" customHeight="1" x14ac:dyDescent="0.25">
      <c r="A9" s="94" t="s">
        <v>49</v>
      </c>
      <c r="B9" s="94"/>
      <c r="C9" s="94"/>
      <c r="D9" s="94"/>
      <c r="E9" s="94"/>
      <c r="F9" s="94"/>
    </row>
    <row r="10" spans="1:8" x14ac:dyDescent="0.25">
      <c r="B10" s="2"/>
    </row>
    <row r="11" spans="1:8" ht="31.5" x14ac:dyDescent="0.25">
      <c r="A11" s="9"/>
      <c r="B11" s="105" t="s">
        <v>5</v>
      </c>
      <c r="C11" s="105"/>
      <c r="D11" s="105"/>
      <c r="E11" s="10" t="s">
        <v>4</v>
      </c>
      <c r="F11" s="11" t="s">
        <v>12</v>
      </c>
      <c r="G11" s="2" t="s">
        <v>41</v>
      </c>
    </row>
    <row r="12" spans="1:8" ht="31.5" x14ac:dyDescent="0.25">
      <c r="A12" s="12">
        <v>1</v>
      </c>
      <c r="B12" s="93" t="s">
        <v>50</v>
      </c>
      <c r="C12" s="93"/>
      <c r="D12" s="93"/>
      <c r="E12" s="13" t="s">
        <v>22</v>
      </c>
      <c r="F12" s="11">
        <f>ROUND(F13+F14*F15,8)+F34</f>
        <v>1449.3675436000001</v>
      </c>
      <c r="H12" s="2" t="s">
        <v>41</v>
      </c>
    </row>
    <row r="13" spans="1:8" ht="31.5" x14ac:dyDescent="0.25">
      <c r="A13" s="12">
        <v>2</v>
      </c>
      <c r="B13" s="93" t="s">
        <v>51</v>
      </c>
      <c r="C13" s="93"/>
      <c r="D13" s="93"/>
      <c r="E13" s="13" t="s">
        <v>22</v>
      </c>
      <c r="F13" s="11">
        <f>СВЦЭМ!$D$11</f>
        <v>776.55176406999999</v>
      </c>
    </row>
    <row r="14" spans="1:8" ht="36" customHeight="1" x14ac:dyDescent="0.25">
      <c r="A14" s="12">
        <v>3</v>
      </c>
      <c r="B14" s="93" t="s">
        <v>52</v>
      </c>
      <c r="C14" s="93"/>
      <c r="D14" s="93"/>
      <c r="E14" s="13" t="s">
        <v>23</v>
      </c>
      <c r="F14" s="11">
        <f>СВЦЭМ!$D$12</f>
        <v>461476.42842988309</v>
      </c>
    </row>
    <row r="15" spans="1:8" ht="30.75" customHeight="1" x14ac:dyDescent="0.25">
      <c r="A15" s="12">
        <v>4</v>
      </c>
      <c r="B15" s="93" t="s">
        <v>53</v>
      </c>
      <c r="C15" s="93" t="s">
        <v>24</v>
      </c>
      <c r="D15" s="93" t="s">
        <v>24</v>
      </c>
      <c r="E15" s="14" t="s">
        <v>54</v>
      </c>
      <c r="F15" s="15">
        <f>ROUND(IF(F25-(F26+F33)&lt;=0,0,MAX(0,(F16-(F17+F24))/(F25-(F26+F33)))),11)</f>
        <v>1.4579634800000001E-3</v>
      </c>
    </row>
    <row r="16" spans="1:8" ht="36" customHeight="1" x14ac:dyDescent="0.25">
      <c r="A16" s="12">
        <v>5</v>
      </c>
      <c r="B16" s="93" t="s">
        <v>55</v>
      </c>
      <c r="C16" s="93" t="s">
        <v>25</v>
      </c>
      <c r="D16" s="93" t="s">
        <v>6</v>
      </c>
      <c r="E16" s="13" t="s">
        <v>6</v>
      </c>
      <c r="F16" s="16">
        <f>СВЦЭМ!$D$21</f>
        <v>30.277999999999999</v>
      </c>
    </row>
    <row r="17" spans="1:6" ht="33" customHeight="1" x14ac:dyDescent="0.25">
      <c r="A17" s="12">
        <v>6</v>
      </c>
      <c r="B17" s="93" t="s">
        <v>56</v>
      </c>
      <c r="C17" s="93" t="s">
        <v>25</v>
      </c>
      <c r="D17" s="93" t="s">
        <v>6</v>
      </c>
      <c r="E17" s="13" t="s">
        <v>6</v>
      </c>
      <c r="F17" s="16">
        <f>SUM(F19:F23)</f>
        <v>30.108000000000001</v>
      </c>
    </row>
    <row r="18" spans="1:6" ht="13.5" customHeight="1" x14ac:dyDescent="0.25">
      <c r="A18" s="12"/>
      <c r="B18" s="96" t="s">
        <v>57</v>
      </c>
      <c r="C18" s="97"/>
      <c r="D18" s="97"/>
      <c r="E18" s="97"/>
      <c r="F18" s="98"/>
    </row>
    <row r="19" spans="1:6" x14ac:dyDescent="0.25">
      <c r="A19" s="12">
        <v>6.1</v>
      </c>
      <c r="B19" s="93" t="s">
        <v>58</v>
      </c>
      <c r="C19" s="93"/>
      <c r="D19" s="93"/>
      <c r="E19" s="13" t="s">
        <v>6</v>
      </c>
      <c r="F19" s="16">
        <v>0</v>
      </c>
    </row>
    <row r="20" spans="1:6" x14ac:dyDescent="0.25">
      <c r="A20" s="12">
        <v>6.2</v>
      </c>
      <c r="B20" s="93" t="s">
        <v>59</v>
      </c>
      <c r="C20" s="93"/>
      <c r="D20" s="93"/>
      <c r="E20" s="13" t="s">
        <v>6</v>
      </c>
      <c r="F20" s="16">
        <v>0</v>
      </c>
    </row>
    <row r="21" spans="1:6" x14ac:dyDescent="0.25">
      <c r="A21" s="12">
        <v>6.3</v>
      </c>
      <c r="B21" s="93" t="s">
        <v>60</v>
      </c>
      <c r="C21" s="93"/>
      <c r="D21" s="93"/>
      <c r="E21" s="13" t="s">
        <v>6</v>
      </c>
      <c r="F21" s="16">
        <v>0</v>
      </c>
    </row>
    <row r="22" spans="1:6" x14ac:dyDescent="0.25">
      <c r="A22" s="12">
        <v>6.4</v>
      </c>
      <c r="B22" s="93" t="s">
        <v>61</v>
      </c>
      <c r="C22" s="93"/>
      <c r="D22" s="93"/>
      <c r="E22" s="13" t="s">
        <v>6</v>
      </c>
      <c r="F22" s="16">
        <v>0</v>
      </c>
    </row>
    <row r="23" spans="1:6" x14ac:dyDescent="0.25">
      <c r="A23" s="12">
        <v>6.5</v>
      </c>
      <c r="B23" s="93" t="s">
        <v>62</v>
      </c>
      <c r="C23" s="93"/>
      <c r="D23" s="93"/>
      <c r="E23" s="13" t="s">
        <v>6</v>
      </c>
      <c r="F23" s="16">
        <v>30.108000000000001</v>
      </c>
    </row>
    <row r="24" spans="1:6" ht="31.5" customHeight="1" x14ac:dyDescent="0.25">
      <c r="A24" s="12">
        <v>7</v>
      </c>
      <c r="B24" s="93" t="s">
        <v>26</v>
      </c>
      <c r="C24" s="93" t="s">
        <v>25</v>
      </c>
      <c r="D24" s="93" t="s">
        <v>6</v>
      </c>
      <c r="E24" s="13" t="s">
        <v>6</v>
      </c>
      <c r="F24" s="16">
        <v>0</v>
      </c>
    </row>
    <row r="25" spans="1:6" ht="30" customHeight="1" x14ac:dyDescent="0.25">
      <c r="A25" s="12">
        <v>8</v>
      </c>
      <c r="B25" s="93" t="s">
        <v>63</v>
      </c>
      <c r="C25" s="93" t="s">
        <v>27</v>
      </c>
      <c r="D25" s="93" t="s">
        <v>28</v>
      </c>
      <c r="E25" s="13" t="s">
        <v>64</v>
      </c>
      <c r="F25" s="16">
        <f>СВЦЭМ!$D$20</f>
        <v>20479.138999999999</v>
      </c>
    </row>
    <row r="26" spans="1:6" ht="30.75" customHeight="1" x14ac:dyDescent="0.25">
      <c r="A26" s="12">
        <v>9</v>
      </c>
      <c r="B26" s="93" t="s">
        <v>65</v>
      </c>
      <c r="C26" s="93" t="s">
        <v>27</v>
      </c>
      <c r="D26" s="93" t="s">
        <v>28</v>
      </c>
      <c r="E26" s="13" t="s">
        <v>64</v>
      </c>
      <c r="F26" s="16">
        <f>SUM(F28:F32)</f>
        <v>20362.538000000004</v>
      </c>
    </row>
    <row r="27" spans="1:6" x14ac:dyDescent="0.25">
      <c r="A27" s="12"/>
      <c r="B27" s="96" t="s">
        <v>57</v>
      </c>
      <c r="C27" s="97"/>
      <c r="D27" s="97"/>
      <c r="E27" s="97"/>
      <c r="F27" s="98"/>
    </row>
    <row r="28" spans="1:6" x14ac:dyDescent="0.25">
      <c r="A28" s="12">
        <v>9.1</v>
      </c>
      <c r="B28" s="93" t="s">
        <v>58</v>
      </c>
      <c r="C28" s="93"/>
      <c r="D28" s="93"/>
      <c r="E28" s="13" t="s">
        <v>64</v>
      </c>
      <c r="F28" s="16">
        <v>0</v>
      </c>
    </row>
    <row r="29" spans="1:6" x14ac:dyDescent="0.25">
      <c r="A29" s="12">
        <v>9.1999999999999993</v>
      </c>
      <c r="B29" s="93" t="s">
        <v>59</v>
      </c>
      <c r="C29" s="93"/>
      <c r="D29" s="93"/>
      <c r="E29" s="13" t="s">
        <v>64</v>
      </c>
      <c r="F29" s="88">
        <v>0</v>
      </c>
    </row>
    <row r="30" spans="1:6" x14ac:dyDescent="0.25">
      <c r="A30" s="12">
        <v>9.3000000000000007</v>
      </c>
      <c r="B30" s="93" t="s">
        <v>60</v>
      </c>
      <c r="C30" s="93"/>
      <c r="D30" s="93"/>
      <c r="E30" s="13" t="s">
        <v>64</v>
      </c>
      <c r="F30" s="16">
        <v>0</v>
      </c>
    </row>
    <row r="31" spans="1:6" x14ac:dyDescent="0.25">
      <c r="A31" s="12">
        <v>9.4</v>
      </c>
      <c r="B31" s="93" t="s">
        <v>61</v>
      </c>
      <c r="C31" s="93"/>
      <c r="D31" s="93"/>
      <c r="E31" s="13" t="s">
        <v>64</v>
      </c>
      <c r="F31" s="16">
        <v>0</v>
      </c>
    </row>
    <row r="32" spans="1:6" x14ac:dyDescent="0.25">
      <c r="A32" s="12">
        <v>9.5</v>
      </c>
      <c r="B32" s="93" t="s">
        <v>62</v>
      </c>
      <c r="C32" s="93"/>
      <c r="D32" s="93"/>
      <c r="E32" s="13" t="s">
        <v>64</v>
      </c>
      <c r="F32" s="88">
        <v>20362.538000000004</v>
      </c>
    </row>
    <row r="33" spans="1:6" ht="34.5" customHeight="1" x14ac:dyDescent="0.25">
      <c r="A33" s="12">
        <v>10</v>
      </c>
      <c r="B33" s="93" t="s">
        <v>66</v>
      </c>
      <c r="C33" s="93" t="s">
        <v>27</v>
      </c>
      <c r="D33" s="93" t="s">
        <v>28</v>
      </c>
      <c r="E33" s="13" t="s">
        <v>64</v>
      </c>
      <c r="F33" s="16">
        <v>0</v>
      </c>
    </row>
    <row r="34" spans="1:6" ht="42" customHeight="1" x14ac:dyDescent="0.25">
      <c r="A34" s="12">
        <v>11</v>
      </c>
      <c r="B34" s="93" t="s">
        <v>67</v>
      </c>
      <c r="C34" s="93"/>
      <c r="D34" s="93" t="s">
        <v>22</v>
      </c>
      <c r="E34" s="17" t="s">
        <v>22</v>
      </c>
      <c r="F34" s="11">
        <v>0</v>
      </c>
    </row>
    <row r="36" spans="1:6" ht="15.75" customHeight="1" x14ac:dyDescent="0.25">
      <c r="A36" s="95" t="s">
        <v>68</v>
      </c>
      <c r="B36" s="95"/>
      <c r="C36" s="95"/>
      <c r="D36" s="95"/>
      <c r="E36" s="95"/>
      <c r="F36" s="95"/>
    </row>
    <row r="37" spans="1:6" x14ac:dyDescent="0.25">
      <c r="A37" s="95"/>
      <c r="B37" s="95"/>
      <c r="C37" s="95"/>
      <c r="D37" s="95"/>
      <c r="E37" s="95"/>
      <c r="F37" s="95"/>
    </row>
    <row r="38" spans="1:6" x14ac:dyDescent="0.25">
      <c r="A38" s="95"/>
      <c r="B38" s="95"/>
      <c r="C38" s="95"/>
      <c r="D38" s="95"/>
      <c r="E38" s="95"/>
      <c r="F38" s="95"/>
    </row>
    <row r="39" spans="1:6" x14ac:dyDescent="0.25">
      <c r="A39" s="95"/>
      <c r="B39" s="95"/>
      <c r="C39" s="95"/>
      <c r="D39" s="95"/>
      <c r="E39" s="95"/>
      <c r="F39" s="95"/>
    </row>
    <row r="40" spans="1:6" x14ac:dyDescent="0.25">
      <c r="A40" s="95"/>
      <c r="B40" s="95"/>
      <c r="C40" s="95"/>
      <c r="D40" s="95"/>
      <c r="E40" s="95"/>
      <c r="F40" s="95"/>
    </row>
    <row r="41" spans="1:6" x14ac:dyDescent="0.25">
      <c r="A41" s="95"/>
      <c r="B41" s="95"/>
      <c r="C41" s="95"/>
      <c r="D41" s="95"/>
      <c r="E41" s="95"/>
      <c r="F41" s="95"/>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16" sqref="B16"/>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39.75" customHeight="1" x14ac:dyDescent="0.25">
      <c r="A1" s="110" t="str">
        <f>'I ЦК'!A1:F1</f>
        <v>Предельные уровни регулируемых цен на электрическую энергию (мощность), поставляемую потребителям (покупателям) ООО "МЕЧЕЛ-ЭНЕРГО" в сентябре 2018г.</v>
      </c>
      <c r="B1" s="110"/>
      <c r="C1" s="110"/>
      <c r="D1" s="110"/>
      <c r="E1" s="110"/>
      <c r="F1" s="18"/>
    </row>
    <row r="2" spans="1:6" x14ac:dyDescent="0.25">
      <c r="A2" s="19"/>
      <c r="B2" s="19"/>
      <c r="C2" s="19"/>
      <c r="D2" s="19"/>
      <c r="E2" s="19"/>
      <c r="F2" s="19"/>
    </row>
    <row r="3" spans="1:6" x14ac:dyDescent="0.25">
      <c r="A3" s="100" t="s">
        <v>13</v>
      </c>
      <c r="B3" s="100"/>
      <c r="C3" s="100"/>
      <c r="D3" s="100"/>
      <c r="E3" s="100"/>
      <c r="F3" s="20"/>
    </row>
    <row r="4" spans="1:6" x14ac:dyDescent="0.25">
      <c r="A4" s="101" t="s">
        <v>14</v>
      </c>
      <c r="B4" s="101"/>
      <c r="C4" s="101"/>
      <c r="D4" s="101"/>
      <c r="E4" s="101"/>
      <c r="F4" s="21"/>
    </row>
    <row r="5" spans="1:6" x14ac:dyDescent="0.25">
      <c r="A5" s="19"/>
      <c r="B5" s="19"/>
      <c r="C5" s="19"/>
      <c r="D5" s="19"/>
      <c r="E5" s="19"/>
      <c r="F5" s="19"/>
    </row>
    <row r="6" spans="1:6" x14ac:dyDescent="0.25">
      <c r="A6" s="22" t="s">
        <v>69</v>
      </c>
      <c r="B6" s="23"/>
    </row>
    <row r="7" spans="1:6" x14ac:dyDescent="0.25">
      <c r="A7" s="113" t="s">
        <v>70</v>
      </c>
      <c r="B7" s="111" t="s">
        <v>29</v>
      </c>
      <c r="C7" s="111"/>
      <c r="D7" s="111"/>
      <c r="E7" s="111"/>
      <c r="F7" s="24"/>
    </row>
    <row r="8" spans="1:6" x14ac:dyDescent="0.25">
      <c r="A8" s="114"/>
      <c r="B8" s="25" t="s">
        <v>0</v>
      </c>
      <c r="C8" s="25" t="s">
        <v>32</v>
      </c>
      <c r="D8" s="25" t="s">
        <v>33</v>
      </c>
      <c r="E8" s="25" t="s">
        <v>3</v>
      </c>
    </row>
    <row r="9" spans="1:6" x14ac:dyDescent="0.25">
      <c r="A9" s="26" t="s">
        <v>34</v>
      </c>
      <c r="B9" s="4">
        <f>СВЦЭМ!$D$14+'СЕТ СН'!F5+СВЦЭМ!$D$10+'СЕТ СН'!F8-'СЕТ СН'!F$16</f>
        <v>3799.7477738399998</v>
      </c>
      <c r="C9" s="4">
        <f>СВЦЭМ!$D$14+'СЕТ СН'!G5+СВЦЭМ!$D$10+'СЕТ СН'!G8-'СЕТ СН'!G$16</f>
        <v>4162.6877738399999</v>
      </c>
      <c r="D9" s="4">
        <f>СВЦЭМ!$D$14+'СЕТ СН'!H5+СВЦЭМ!$D$10+'СЕТ СН'!H8-'СЕТ СН'!H$16</f>
        <v>4571.6577738399992</v>
      </c>
      <c r="E9" s="4">
        <f>СВЦЭМ!$D$14+'СЕТ СН'!I5+СВЦЭМ!$D$10+'СЕТ СН'!I8-'СЕТ СН'!I$16</f>
        <v>4648.9377738399999</v>
      </c>
    </row>
    <row r="10" spans="1:6" x14ac:dyDescent="0.25">
      <c r="A10" s="26" t="s">
        <v>35</v>
      </c>
      <c r="B10" s="4">
        <f>СВЦЭМ!$D$15+'СЕТ СН'!F5+СВЦЭМ!$D$10+'СЕТ СН'!F8-'СЕТ СН'!F$16</f>
        <v>4103.7728174700005</v>
      </c>
      <c r="C10" s="4">
        <f>СВЦЭМ!$D$15+'СЕТ СН'!G5+СВЦЭМ!$D$10+'СЕТ СН'!G8-'СЕТ СН'!G$16</f>
        <v>4466.7128174699992</v>
      </c>
      <c r="D10" s="4">
        <f>СВЦЭМ!$D$15+'СЕТ СН'!H5+СВЦЭМ!$D$10+'СЕТ СН'!H8-'СЕТ СН'!H$16</f>
        <v>4875.6828174700004</v>
      </c>
      <c r="E10" s="4">
        <f>СВЦЭМ!$D$15+'СЕТ СН'!I5+СВЦЭМ!$D$10+'СЕТ СН'!I8-'СЕТ СН'!I$16</f>
        <v>4952.9628174699992</v>
      </c>
    </row>
    <row r="11" spans="1:6" x14ac:dyDescent="0.25">
      <c r="A11" s="26" t="s">
        <v>36</v>
      </c>
      <c r="B11" s="4">
        <f>СВЦЭМ!$D$16+'СЕТ СН'!F5+СВЦЭМ!$D$10+'СЕТ СН'!F8-'СЕТ СН'!F$16</f>
        <v>5547.0646043200004</v>
      </c>
      <c r="C11" s="4">
        <f>СВЦЭМ!$D$16+'СЕТ СН'!G5+СВЦЭМ!$D$10+'СЕТ СН'!G8-'СЕТ СН'!G$16</f>
        <v>5910.00460432</v>
      </c>
      <c r="D11" s="4">
        <f>СВЦЭМ!$D$16+'СЕТ СН'!H5+СВЦЭМ!$D$10+'СЕТ СН'!H8-'СЕТ СН'!H$16</f>
        <v>6318.9746043199993</v>
      </c>
      <c r="E11" s="4">
        <f>СВЦЭМ!$D$16+'СЕТ СН'!I5+СВЦЭМ!$D$10+'СЕТ СН'!I8-'СЕТ СН'!I$16</f>
        <v>6396.25460432</v>
      </c>
    </row>
    <row r="12" spans="1:6" x14ac:dyDescent="0.25">
      <c r="A12" s="112"/>
      <c r="B12" s="112"/>
      <c r="C12" s="112"/>
      <c r="D12" s="112"/>
      <c r="E12" s="112"/>
    </row>
    <row r="13" spans="1:6" x14ac:dyDescent="0.25">
      <c r="A13" s="27" t="s">
        <v>71</v>
      </c>
      <c r="B13" s="23"/>
    </row>
    <row r="14" spans="1:6" x14ac:dyDescent="0.25">
      <c r="A14" s="113" t="s">
        <v>70</v>
      </c>
      <c r="B14" s="111" t="s">
        <v>29</v>
      </c>
      <c r="C14" s="111"/>
      <c r="D14" s="111"/>
      <c r="E14" s="111"/>
    </row>
    <row r="15" spans="1:6" x14ac:dyDescent="0.25">
      <c r="A15" s="114"/>
      <c r="B15" s="25" t="s">
        <v>0</v>
      </c>
      <c r="C15" s="25" t="s">
        <v>32</v>
      </c>
      <c r="D15" s="25" t="s">
        <v>33</v>
      </c>
      <c r="E15" s="25" t="s">
        <v>3</v>
      </c>
    </row>
    <row r="16" spans="1:6" x14ac:dyDescent="0.25">
      <c r="A16" s="26" t="s">
        <v>34</v>
      </c>
      <c r="B16" s="28">
        <f>СВЦЭМ!$D$14+'СЕТ СН'!F5+СВЦЭМ!$D$10+'СЕТ СН'!F8-'СЕТ СН'!F$16</f>
        <v>3799.7477738399998</v>
      </c>
      <c r="C16" s="28">
        <f>СВЦЭМ!$D$14+'СЕТ СН'!G5+СВЦЭМ!$D$10+'СЕТ СН'!G8-'СЕТ СН'!G$16</f>
        <v>4162.6877738399999</v>
      </c>
      <c r="D16" s="28">
        <f>СВЦЭМ!$D$14+'СЕТ СН'!H5+СВЦЭМ!$D$10+'СЕТ СН'!H8-'СЕТ СН'!H$16</f>
        <v>4571.6577738399992</v>
      </c>
      <c r="E16" s="28">
        <f>СВЦЭМ!$D$14+'СЕТ СН'!I5+СВЦЭМ!$D$10+'СЕТ СН'!I8-'СЕТ СН'!I$16</f>
        <v>4648.9377738399999</v>
      </c>
    </row>
    <row r="17" spans="1:5" x14ac:dyDescent="0.25">
      <c r="A17" s="26" t="s">
        <v>37</v>
      </c>
      <c r="B17" s="28">
        <f>СВЦЭМ!$D$17+'СЕТ СН'!F5+СВЦЭМ!$D$10+'СЕТ СН'!F8-'СЕТ СН'!F$16</f>
        <v>4461.7633586500006</v>
      </c>
      <c r="C17" s="28">
        <f>СВЦЭМ!$D$17+'СЕТ СН'!G5+СВЦЭМ!$D$10+'СЕТ СН'!G8-'СЕТ СН'!G$16</f>
        <v>4824.7033586499992</v>
      </c>
      <c r="D17" s="28">
        <f>СВЦЭМ!$D$17+'СЕТ СН'!H5+СВЦЭМ!$D$10+'СЕТ СН'!H8-'СЕТ СН'!H$16</f>
        <v>5233.6733586499995</v>
      </c>
      <c r="E17" s="28">
        <f>СВЦЭМ!$D$17+'СЕТ СН'!I5+СВЦЭМ!$D$10+'СЕТ СН'!I8-'СЕТ СН'!I$16</f>
        <v>5310.9533586500002</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E1" zoomScale="80" zoomScaleNormal="80" zoomScaleSheetLayoutView="80" workbookViewId="0">
      <selection activeCell="D29" sqref="D29"/>
    </sheetView>
  </sheetViews>
  <sheetFormatPr defaultRowHeight="15" x14ac:dyDescent="0.25"/>
  <cols>
    <col min="1" max="1" width="9.5" style="41" customWidth="1"/>
    <col min="2" max="25" width="10.25" style="41" customWidth="1"/>
    <col min="26" max="26" width="9" style="30"/>
    <col min="27" max="27" width="11.25" style="30" customWidth="1"/>
    <col min="28" max="16384" width="9" style="30"/>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сентябре 2018г.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2" t="s">
        <v>38</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15.75" x14ac:dyDescent="0.2">
      <c r="A4" s="132" t="s">
        <v>8</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01.09.2018</v>
      </c>
      <c r="B12" s="36">
        <f>SUMIFS(СВЦЭМ!$C$34:$C$777,СВЦЭМ!$A$34:$A$777,$A12,СВЦЭМ!$B$34:$B$777,B$11)+'СЕТ СН'!$F$9+СВЦЭМ!$D$10+'СЕТ СН'!$F$5-'СЕТ СН'!$F$17</f>
        <v>3807.8502366399998</v>
      </c>
      <c r="C12" s="36">
        <f>SUMIFS(СВЦЭМ!$C$34:$C$777,СВЦЭМ!$A$34:$A$777,$A12,СВЦЭМ!$B$34:$B$777,C$11)+'СЕТ СН'!$F$9+СВЦЭМ!$D$10+'СЕТ СН'!$F$5-'СЕТ СН'!$F$17</f>
        <v>3990.2076635499998</v>
      </c>
      <c r="D12" s="36">
        <f>SUMIFS(СВЦЭМ!$C$34:$C$777,СВЦЭМ!$A$34:$A$777,$A12,СВЦЭМ!$B$34:$B$777,D$11)+'СЕТ СН'!$F$9+СВЦЭМ!$D$10+'СЕТ СН'!$F$5-'СЕТ СН'!$F$17</f>
        <v>4128.1101068500002</v>
      </c>
      <c r="E12" s="36">
        <f>SUMIFS(СВЦЭМ!$C$34:$C$777,СВЦЭМ!$A$34:$A$777,$A12,СВЦЭМ!$B$34:$B$777,E$11)+'СЕТ СН'!$F$9+СВЦЭМ!$D$10+'СЕТ СН'!$F$5-'СЕТ СН'!$F$17</f>
        <v>4163.5720275200001</v>
      </c>
      <c r="F12" s="36">
        <f>SUMIFS(СВЦЭМ!$C$34:$C$777,СВЦЭМ!$A$34:$A$777,$A12,СВЦЭМ!$B$34:$B$777,F$11)+'СЕТ СН'!$F$9+СВЦЭМ!$D$10+'СЕТ СН'!$F$5-'СЕТ СН'!$F$17</f>
        <v>4159.1595851400007</v>
      </c>
      <c r="G12" s="36">
        <f>SUMIFS(СВЦЭМ!$C$34:$C$777,СВЦЭМ!$A$34:$A$777,$A12,СВЦЭМ!$B$34:$B$777,G$11)+'СЕТ СН'!$F$9+СВЦЭМ!$D$10+'СЕТ СН'!$F$5-'СЕТ СН'!$F$17</f>
        <v>4164.5949519200003</v>
      </c>
      <c r="H12" s="36">
        <f>SUMIFS(СВЦЭМ!$C$34:$C$777,СВЦЭМ!$A$34:$A$777,$A12,СВЦЭМ!$B$34:$B$777,H$11)+'СЕТ СН'!$F$9+СВЦЭМ!$D$10+'СЕТ СН'!$F$5-'СЕТ СН'!$F$17</f>
        <v>4174.79360817</v>
      </c>
      <c r="I12" s="36">
        <f>SUMIFS(СВЦЭМ!$C$34:$C$777,СВЦЭМ!$A$34:$A$777,$A12,СВЦЭМ!$B$34:$B$777,I$11)+'СЕТ СН'!$F$9+СВЦЭМ!$D$10+'СЕТ СН'!$F$5-'СЕТ СН'!$F$17</f>
        <v>4149.0589759100003</v>
      </c>
      <c r="J12" s="36">
        <f>SUMIFS(СВЦЭМ!$C$34:$C$777,СВЦЭМ!$A$34:$A$777,$A12,СВЦЭМ!$B$34:$B$777,J$11)+'СЕТ СН'!$F$9+СВЦЭМ!$D$10+'СЕТ СН'!$F$5-'СЕТ СН'!$F$17</f>
        <v>4040.6180071500003</v>
      </c>
      <c r="K12" s="36">
        <f>SUMIFS(СВЦЭМ!$C$34:$C$777,СВЦЭМ!$A$34:$A$777,$A12,СВЦЭМ!$B$34:$B$777,K$11)+'СЕТ СН'!$F$9+СВЦЭМ!$D$10+'СЕТ СН'!$F$5-'СЕТ СН'!$F$17</f>
        <v>3977.6581575299997</v>
      </c>
      <c r="L12" s="36">
        <f>SUMIFS(СВЦЭМ!$C$34:$C$777,СВЦЭМ!$A$34:$A$777,$A12,СВЦЭМ!$B$34:$B$777,L$11)+'СЕТ СН'!$F$9+СВЦЭМ!$D$10+'СЕТ СН'!$F$5-'СЕТ СН'!$F$17</f>
        <v>3877.4598816799999</v>
      </c>
      <c r="M12" s="36">
        <f>SUMIFS(СВЦЭМ!$C$34:$C$777,СВЦЭМ!$A$34:$A$777,$A12,СВЦЭМ!$B$34:$B$777,M$11)+'СЕТ СН'!$F$9+СВЦЭМ!$D$10+'СЕТ СН'!$F$5-'СЕТ СН'!$F$17</f>
        <v>3773.22625178</v>
      </c>
      <c r="N12" s="36">
        <f>SUMIFS(СВЦЭМ!$C$34:$C$777,СВЦЭМ!$A$34:$A$777,$A12,СВЦЭМ!$B$34:$B$777,N$11)+'СЕТ СН'!$F$9+СВЦЭМ!$D$10+'СЕТ СН'!$F$5-'СЕТ СН'!$F$17</f>
        <v>3675.99395611</v>
      </c>
      <c r="O12" s="36">
        <f>SUMIFS(СВЦЭМ!$C$34:$C$777,СВЦЭМ!$A$34:$A$777,$A12,СВЦЭМ!$B$34:$B$777,O$11)+'СЕТ СН'!$F$9+СВЦЭМ!$D$10+'СЕТ СН'!$F$5-'СЕТ СН'!$F$17</f>
        <v>3585.0691077600004</v>
      </c>
      <c r="P12" s="36">
        <f>SUMIFS(СВЦЭМ!$C$34:$C$777,СВЦЭМ!$A$34:$A$777,$A12,СВЦЭМ!$B$34:$B$777,P$11)+'СЕТ СН'!$F$9+СВЦЭМ!$D$10+'СЕТ СН'!$F$5-'СЕТ СН'!$F$17</f>
        <v>3597.0147861300002</v>
      </c>
      <c r="Q12" s="36">
        <f>SUMIFS(СВЦЭМ!$C$34:$C$777,СВЦЭМ!$A$34:$A$777,$A12,СВЦЭМ!$B$34:$B$777,Q$11)+'СЕТ СН'!$F$9+СВЦЭМ!$D$10+'СЕТ СН'!$F$5-'СЕТ СН'!$F$17</f>
        <v>3612.3012816300002</v>
      </c>
      <c r="R12" s="36">
        <f>SUMIFS(СВЦЭМ!$C$34:$C$777,СВЦЭМ!$A$34:$A$777,$A12,СВЦЭМ!$B$34:$B$777,R$11)+'СЕТ СН'!$F$9+СВЦЭМ!$D$10+'СЕТ СН'!$F$5-'СЕТ СН'!$F$17</f>
        <v>3615.4058957100001</v>
      </c>
      <c r="S12" s="36">
        <f>SUMIFS(СВЦЭМ!$C$34:$C$777,СВЦЭМ!$A$34:$A$777,$A12,СВЦЭМ!$B$34:$B$777,S$11)+'СЕТ СН'!$F$9+СВЦЭМ!$D$10+'СЕТ СН'!$F$5-'СЕТ СН'!$F$17</f>
        <v>3605.0756535</v>
      </c>
      <c r="T12" s="36">
        <f>SUMIFS(СВЦЭМ!$C$34:$C$777,СВЦЭМ!$A$34:$A$777,$A12,СВЦЭМ!$B$34:$B$777,T$11)+'СЕТ СН'!$F$9+СВЦЭМ!$D$10+'СЕТ СН'!$F$5-'СЕТ СН'!$F$17</f>
        <v>3608.8976039899999</v>
      </c>
      <c r="U12" s="36">
        <f>SUMIFS(СВЦЭМ!$C$34:$C$777,СВЦЭМ!$A$34:$A$777,$A12,СВЦЭМ!$B$34:$B$777,U$11)+'СЕТ СН'!$F$9+СВЦЭМ!$D$10+'СЕТ СН'!$F$5-'СЕТ СН'!$F$17</f>
        <v>3600.4765286900001</v>
      </c>
      <c r="V12" s="36">
        <f>SUMIFS(СВЦЭМ!$C$34:$C$777,СВЦЭМ!$A$34:$A$777,$A12,СВЦЭМ!$B$34:$B$777,V$11)+'СЕТ СН'!$F$9+СВЦЭМ!$D$10+'СЕТ СН'!$F$5-'СЕТ СН'!$F$17</f>
        <v>3586.7683886499999</v>
      </c>
      <c r="W12" s="36">
        <f>SUMIFS(СВЦЭМ!$C$34:$C$777,СВЦЭМ!$A$34:$A$777,$A12,СВЦЭМ!$B$34:$B$777,W$11)+'СЕТ СН'!$F$9+СВЦЭМ!$D$10+'СЕТ СН'!$F$5-'СЕТ СН'!$F$17</f>
        <v>3579.6118847400003</v>
      </c>
      <c r="X12" s="36">
        <f>SUMIFS(СВЦЭМ!$C$34:$C$777,СВЦЭМ!$A$34:$A$777,$A12,СВЦЭМ!$B$34:$B$777,X$11)+'СЕТ СН'!$F$9+СВЦЭМ!$D$10+'СЕТ СН'!$F$5-'СЕТ СН'!$F$17</f>
        <v>3607.2075428400003</v>
      </c>
      <c r="Y12" s="36">
        <f>SUMIFS(СВЦЭМ!$C$34:$C$777,СВЦЭМ!$A$34:$A$777,$A12,СВЦЭМ!$B$34:$B$777,Y$11)+'СЕТ СН'!$F$9+СВЦЭМ!$D$10+'СЕТ СН'!$F$5-'СЕТ СН'!$F$17</f>
        <v>3686.9095398899999</v>
      </c>
      <c r="AA12" s="37"/>
    </row>
    <row r="13" spans="1:27" ht="15.75" x14ac:dyDescent="0.2">
      <c r="A13" s="35">
        <f>A12+1</f>
        <v>43345</v>
      </c>
      <c r="B13" s="36">
        <f>SUMIFS(СВЦЭМ!$C$34:$C$777,СВЦЭМ!$A$34:$A$777,$A13,СВЦЭМ!$B$34:$B$777,B$11)+'СЕТ СН'!$F$9+СВЦЭМ!$D$10+'СЕТ СН'!$F$5-'СЕТ СН'!$F$17</f>
        <v>3806.5317137900001</v>
      </c>
      <c r="C13" s="36">
        <f>SUMIFS(СВЦЭМ!$C$34:$C$777,СВЦЭМ!$A$34:$A$777,$A13,СВЦЭМ!$B$34:$B$777,C$11)+'СЕТ СН'!$F$9+СВЦЭМ!$D$10+'СЕТ СН'!$F$5-'СЕТ СН'!$F$17</f>
        <v>3949.51416169</v>
      </c>
      <c r="D13" s="36">
        <f>SUMIFS(СВЦЭМ!$C$34:$C$777,СВЦЭМ!$A$34:$A$777,$A13,СВЦЭМ!$B$34:$B$777,D$11)+'СЕТ СН'!$F$9+СВЦЭМ!$D$10+'СЕТ СН'!$F$5-'СЕТ СН'!$F$17</f>
        <v>4089.3337170000004</v>
      </c>
      <c r="E13" s="36">
        <f>SUMIFS(СВЦЭМ!$C$34:$C$777,СВЦЭМ!$A$34:$A$777,$A13,СВЦЭМ!$B$34:$B$777,E$11)+'СЕТ СН'!$F$9+СВЦЭМ!$D$10+'СЕТ СН'!$F$5-'СЕТ СН'!$F$17</f>
        <v>4153.1485909700004</v>
      </c>
      <c r="F13" s="36">
        <f>SUMIFS(СВЦЭМ!$C$34:$C$777,СВЦЭМ!$A$34:$A$777,$A13,СВЦЭМ!$B$34:$B$777,F$11)+'СЕТ СН'!$F$9+СВЦЭМ!$D$10+'СЕТ СН'!$F$5-'СЕТ СН'!$F$17</f>
        <v>4156.3375535300002</v>
      </c>
      <c r="G13" s="36">
        <f>SUMIFS(СВЦЭМ!$C$34:$C$777,СВЦЭМ!$A$34:$A$777,$A13,СВЦЭМ!$B$34:$B$777,G$11)+'СЕТ СН'!$F$9+СВЦЭМ!$D$10+'СЕТ СН'!$F$5-'СЕТ СН'!$F$17</f>
        <v>4159.8221437000002</v>
      </c>
      <c r="H13" s="36">
        <f>SUMIFS(СВЦЭМ!$C$34:$C$777,СВЦЭМ!$A$34:$A$777,$A13,СВЦЭМ!$B$34:$B$777,H$11)+'СЕТ СН'!$F$9+СВЦЭМ!$D$10+'СЕТ СН'!$F$5-'СЕТ СН'!$F$17</f>
        <v>4170.9389801500001</v>
      </c>
      <c r="I13" s="36">
        <f>SUMIFS(СВЦЭМ!$C$34:$C$777,СВЦЭМ!$A$34:$A$777,$A13,СВЦЭМ!$B$34:$B$777,I$11)+'СЕТ СН'!$F$9+СВЦЭМ!$D$10+'СЕТ СН'!$F$5-'СЕТ СН'!$F$17</f>
        <v>4150.9998778100007</v>
      </c>
      <c r="J13" s="36">
        <f>SUMIFS(СВЦЭМ!$C$34:$C$777,СВЦЭМ!$A$34:$A$777,$A13,СВЦЭМ!$B$34:$B$777,J$11)+'СЕТ СН'!$F$9+СВЦЭМ!$D$10+'СЕТ СН'!$F$5-'СЕТ СН'!$F$17</f>
        <v>4086.0525559300004</v>
      </c>
      <c r="K13" s="36">
        <f>SUMIFS(СВЦЭМ!$C$34:$C$777,СВЦЭМ!$A$34:$A$777,$A13,СВЦЭМ!$B$34:$B$777,K$11)+'СЕТ СН'!$F$9+СВЦЭМ!$D$10+'СЕТ СН'!$F$5-'СЕТ СН'!$F$17</f>
        <v>4026.5426259799997</v>
      </c>
      <c r="L13" s="36">
        <f>SUMIFS(СВЦЭМ!$C$34:$C$777,СВЦЭМ!$A$34:$A$777,$A13,СВЦЭМ!$B$34:$B$777,L$11)+'СЕТ СН'!$F$9+СВЦЭМ!$D$10+'СЕТ СН'!$F$5-'СЕТ СН'!$F$17</f>
        <v>3938.5452419500007</v>
      </c>
      <c r="M13" s="36">
        <f>SUMIFS(СВЦЭМ!$C$34:$C$777,СВЦЭМ!$A$34:$A$777,$A13,СВЦЭМ!$B$34:$B$777,M$11)+'СЕТ СН'!$F$9+СВЦЭМ!$D$10+'СЕТ СН'!$F$5-'СЕТ СН'!$F$17</f>
        <v>3840.1556481500002</v>
      </c>
      <c r="N13" s="36">
        <f>SUMIFS(СВЦЭМ!$C$34:$C$777,СВЦЭМ!$A$34:$A$777,$A13,СВЦЭМ!$B$34:$B$777,N$11)+'СЕТ СН'!$F$9+СВЦЭМ!$D$10+'СЕТ СН'!$F$5-'СЕТ СН'!$F$17</f>
        <v>3697.5999683600003</v>
      </c>
      <c r="O13" s="36">
        <f>SUMIFS(СВЦЭМ!$C$34:$C$777,СВЦЭМ!$A$34:$A$777,$A13,СВЦЭМ!$B$34:$B$777,O$11)+'СЕТ СН'!$F$9+СВЦЭМ!$D$10+'СЕТ СН'!$F$5-'СЕТ СН'!$F$17</f>
        <v>3628.4908442000001</v>
      </c>
      <c r="P13" s="36">
        <f>SUMIFS(СВЦЭМ!$C$34:$C$777,СВЦЭМ!$A$34:$A$777,$A13,СВЦЭМ!$B$34:$B$777,P$11)+'СЕТ СН'!$F$9+СВЦЭМ!$D$10+'СЕТ СН'!$F$5-'СЕТ СН'!$F$17</f>
        <v>3628.6965595400002</v>
      </c>
      <c r="Q13" s="36">
        <f>SUMIFS(СВЦЭМ!$C$34:$C$777,СВЦЭМ!$A$34:$A$777,$A13,СВЦЭМ!$B$34:$B$777,Q$11)+'СЕТ СН'!$F$9+СВЦЭМ!$D$10+'СЕТ СН'!$F$5-'СЕТ СН'!$F$17</f>
        <v>3634.1574139300001</v>
      </c>
      <c r="R13" s="36">
        <f>SUMIFS(СВЦЭМ!$C$34:$C$777,СВЦЭМ!$A$34:$A$777,$A13,СВЦЭМ!$B$34:$B$777,R$11)+'СЕТ СН'!$F$9+СВЦЭМ!$D$10+'СЕТ СН'!$F$5-'СЕТ СН'!$F$17</f>
        <v>3637.7833287499998</v>
      </c>
      <c r="S13" s="36">
        <f>SUMIFS(СВЦЭМ!$C$34:$C$777,СВЦЭМ!$A$34:$A$777,$A13,СВЦЭМ!$B$34:$B$777,S$11)+'СЕТ СН'!$F$9+СВЦЭМ!$D$10+'СЕТ СН'!$F$5-'СЕТ СН'!$F$17</f>
        <v>3653.0420645300001</v>
      </c>
      <c r="T13" s="36">
        <f>SUMIFS(СВЦЭМ!$C$34:$C$777,СВЦЭМ!$A$34:$A$777,$A13,СВЦЭМ!$B$34:$B$777,T$11)+'СЕТ СН'!$F$9+СВЦЭМ!$D$10+'СЕТ СН'!$F$5-'СЕТ СН'!$F$17</f>
        <v>3645.4282844400004</v>
      </c>
      <c r="U13" s="36">
        <f>SUMIFS(СВЦЭМ!$C$34:$C$777,СВЦЭМ!$A$34:$A$777,$A13,СВЦЭМ!$B$34:$B$777,U$11)+'СЕТ СН'!$F$9+СВЦЭМ!$D$10+'СЕТ СН'!$F$5-'СЕТ СН'!$F$17</f>
        <v>3612.1022706100002</v>
      </c>
      <c r="V13" s="36">
        <f>SUMIFS(СВЦЭМ!$C$34:$C$777,СВЦЭМ!$A$34:$A$777,$A13,СВЦЭМ!$B$34:$B$777,V$11)+'СЕТ СН'!$F$9+СВЦЭМ!$D$10+'СЕТ СН'!$F$5-'СЕТ СН'!$F$17</f>
        <v>3608.8045263800004</v>
      </c>
      <c r="W13" s="36">
        <f>SUMIFS(СВЦЭМ!$C$34:$C$777,СВЦЭМ!$A$34:$A$777,$A13,СВЦЭМ!$B$34:$B$777,W$11)+'СЕТ СН'!$F$9+СВЦЭМ!$D$10+'СЕТ СН'!$F$5-'СЕТ СН'!$F$17</f>
        <v>3610.3101914899999</v>
      </c>
      <c r="X13" s="36">
        <f>SUMIFS(СВЦЭМ!$C$34:$C$777,СВЦЭМ!$A$34:$A$777,$A13,СВЦЭМ!$B$34:$B$777,X$11)+'СЕТ СН'!$F$9+СВЦЭМ!$D$10+'СЕТ СН'!$F$5-'СЕТ СН'!$F$17</f>
        <v>3619.7495412500002</v>
      </c>
      <c r="Y13" s="36">
        <f>SUMIFS(СВЦЭМ!$C$34:$C$777,СВЦЭМ!$A$34:$A$777,$A13,СВЦЭМ!$B$34:$B$777,Y$11)+'СЕТ СН'!$F$9+СВЦЭМ!$D$10+'СЕТ СН'!$F$5-'СЕТ СН'!$F$17</f>
        <v>3727.2302742399997</v>
      </c>
    </row>
    <row r="14" spans="1:27" ht="15.75" x14ac:dyDescent="0.2">
      <c r="A14" s="35">
        <f t="shared" ref="A14:A42" si="0">A13+1</f>
        <v>43346</v>
      </c>
      <c r="B14" s="36">
        <f>SUMIFS(СВЦЭМ!$C$34:$C$777,СВЦЭМ!$A$34:$A$777,$A14,СВЦЭМ!$B$34:$B$777,B$11)+'СЕТ СН'!$F$9+СВЦЭМ!$D$10+'СЕТ СН'!$F$5-'СЕТ СН'!$F$17</f>
        <v>3876.9429915199999</v>
      </c>
      <c r="C14" s="36">
        <f>SUMIFS(СВЦЭМ!$C$34:$C$777,СВЦЭМ!$A$34:$A$777,$A14,СВЦЭМ!$B$34:$B$777,C$11)+'СЕТ СН'!$F$9+СВЦЭМ!$D$10+'СЕТ СН'!$F$5-'СЕТ СН'!$F$17</f>
        <v>3947.7211276500002</v>
      </c>
      <c r="D14" s="36">
        <f>SUMIFS(СВЦЭМ!$C$34:$C$777,СВЦЭМ!$A$34:$A$777,$A14,СВЦЭМ!$B$34:$B$777,D$11)+'СЕТ СН'!$F$9+СВЦЭМ!$D$10+'СЕТ СН'!$F$5-'СЕТ СН'!$F$17</f>
        <v>4056.1529716100003</v>
      </c>
      <c r="E14" s="36">
        <f>SUMIFS(СВЦЭМ!$C$34:$C$777,СВЦЭМ!$A$34:$A$777,$A14,СВЦЭМ!$B$34:$B$777,E$11)+'СЕТ СН'!$F$9+СВЦЭМ!$D$10+'СЕТ СН'!$F$5-'СЕТ СН'!$F$17</f>
        <v>4130.08398855</v>
      </c>
      <c r="F14" s="36">
        <f>SUMIFS(СВЦЭМ!$C$34:$C$777,СВЦЭМ!$A$34:$A$777,$A14,СВЦЭМ!$B$34:$B$777,F$11)+'СЕТ СН'!$F$9+СВЦЭМ!$D$10+'СЕТ СН'!$F$5-'СЕТ СН'!$F$17</f>
        <v>4127.4105826100003</v>
      </c>
      <c r="G14" s="36">
        <f>SUMIFS(СВЦЭМ!$C$34:$C$777,СВЦЭМ!$A$34:$A$777,$A14,СВЦЭМ!$B$34:$B$777,G$11)+'СЕТ СН'!$F$9+СВЦЭМ!$D$10+'СЕТ СН'!$F$5-'СЕТ СН'!$F$17</f>
        <v>4132.2715463600007</v>
      </c>
      <c r="H14" s="36">
        <f>SUMIFS(СВЦЭМ!$C$34:$C$777,СВЦЭМ!$A$34:$A$777,$A14,СВЦЭМ!$B$34:$B$777,H$11)+'СЕТ СН'!$F$9+СВЦЭМ!$D$10+'СЕТ СН'!$F$5-'СЕТ СН'!$F$17</f>
        <v>4129.3815533500001</v>
      </c>
      <c r="I14" s="36">
        <f>SUMIFS(СВЦЭМ!$C$34:$C$777,СВЦЭМ!$A$34:$A$777,$A14,СВЦЭМ!$B$34:$B$777,I$11)+'СЕТ СН'!$F$9+СВЦЭМ!$D$10+'СЕТ СН'!$F$5-'СЕТ СН'!$F$17</f>
        <v>4035.3381140000001</v>
      </c>
      <c r="J14" s="36">
        <f>SUMIFS(СВЦЭМ!$C$34:$C$777,СВЦЭМ!$A$34:$A$777,$A14,СВЦЭМ!$B$34:$B$777,J$11)+'СЕТ СН'!$F$9+СВЦЭМ!$D$10+'СЕТ СН'!$F$5-'СЕТ СН'!$F$17</f>
        <v>4017.7674918299999</v>
      </c>
      <c r="K14" s="36">
        <f>SUMIFS(СВЦЭМ!$C$34:$C$777,СВЦЭМ!$A$34:$A$777,$A14,СВЦЭМ!$B$34:$B$777,K$11)+'СЕТ СН'!$F$9+СВЦЭМ!$D$10+'СЕТ СН'!$F$5-'СЕТ СН'!$F$17</f>
        <v>3988.2556716299996</v>
      </c>
      <c r="L14" s="36">
        <f>SUMIFS(СВЦЭМ!$C$34:$C$777,СВЦЭМ!$A$34:$A$777,$A14,СВЦЭМ!$B$34:$B$777,L$11)+'СЕТ СН'!$F$9+СВЦЭМ!$D$10+'СЕТ СН'!$F$5-'СЕТ СН'!$F$17</f>
        <v>3899.1728671000001</v>
      </c>
      <c r="M14" s="36">
        <f>SUMIFS(СВЦЭМ!$C$34:$C$777,СВЦЭМ!$A$34:$A$777,$A14,СВЦЭМ!$B$34:$B$777,M$11)+'СЕТ СН'!$F$9+СВЦЭМ!$D$10+'СЕТ СН'!$F$5-'СЕТ СН'!$F$17</f>
        <v>3817.9717104199999</v>
      </c>
      <c r="N14" s="36">
        <f>SUMIFS(СВЦЭМ!$C$34:$C$777,СВЦЭМ!$A$34:$A$777,$A14,СВЦЭМ!$B$34:$B$777,N$11)+'СЕТ СН'!$F$9+СВЦЭМ!$D$10+'СЕТ СН'!$F$5-'СЕТ СН'!$F$17</f>
        <v>3701.6139244100004</v>
      </c>
      <c r="O14" s="36">
        <f>SUMIFS(СВЦЭМ!$C$34:$C$777,СВЦЭМ!$A$34:$A$777,$A14,СВЦЭМ!$B$34:$B$777,O$11)+'СЕТ СН'!$F$9+СВЦЭМ!$D$10+'СЕТ СН'!$F$5-'СЕТ СН'!$F$17</f>
        <v>3629.4193603000003</v>
      </c>
      <c r="P14" s="36">
        <f>SUMIFS(СВЦЭМ!$C$34:$C$777,СВЦЭМ!$A$34:$A$777,$A14,СВЦЭМ!$B$34:$B$777,P$11)+'СЕТ СН'!$F$9+СВЦЭМ!$D$10+'СЕТ СН'!$F$5-'СЕТ СН'!$F$17</f>
        <v>3633.0747197400001</v>
      </c>
      <c r="Q14" s="36">
        <f>SUMIFS(СВЦЭМ!$C$34:$C$777,СВЦЭМ!$A$34:$A$777,$A14,СВЦЭМ!$B$34:$B$777,Q$11)+'СЕТ СН'!$F$9+СВЦЭМ!$D$10+'СЕТ СН'!$F$5-'СЕТ СН'!$F$17</f>
        <v>3647.1676237400002</v>
      </c>
      <c r="R14" s="36">
        <f>SUMIFS(СВЦЭМ!$C$34:$C$777,СВЦЭМ!$A$34:$A$777,$A14,СВЦЭМ!$B$34:$B$777,R$11)+'СЕТ СН'!$F$9+СВЦЭМ!$D$10+'СЕТ СН'!$F$5-'СЕТ СН'!$F$17</f>
        <v>3641.2992890800001</v>
      </c>
      <c r="S14" s="36">
        <f>SUMIFS(СВЦЭМ!$C$34:$C$777,СВЦЭМ!$A$34:$A$777,$A14,СВЦЭМ!$B$34:$B$777,S$11)+'СЕТ СН'!$F$9+СВЦЭМ!$D$10+'СЕТ СН'!$F$5-'СЕТ СН'!$F$17</f>
        <v>3588.7467925000001</v>
      </c>
      <c r="T14" s="36">
        <f>SUMIFS(СВЦЭМ!$C$34:$C$777,СВЦЭМ!$A$34:$A$777,$A14,СВЦЭМ!$B$34:$B$777,T$11)+'СЕТ СН'!$F$9+СВЦЭМ!$D$10+'СЕТ СН'!$F$5-'СЕТ СН'!$F$17</f>
        <v>3585.59473222</v>
      </c>
      <c r="U14" s="36">
        <f>SUMIFS(СВЦЭМ!$C$34:$C$777,СВЦЭМ!$A$34:$A$777,$A14,СВЦЭМ!$B$34:$B$777,U$11)+'СЕТ СН'!$F$9+СВЦЭМ!$D$10+'СЕТ СН'!$F$5-'СЕТ СН'!$F$17</f>
        <v>3624.7463356899998</v>
      </c>
      <c r="V14" s="36">
        <f>SUMIFS(СВЦЭМ!$C$34:$C$777,СВЦЭМ!$A$34:$A$777,$A14,СВЦЭМ!$B$34:$B$777,V$11)+'СЕТ СН'!$F$9+СВЦЭМ!$D$10+'СЕТ СН'!$F$5-'СЕТ СН'!$F$17</f>
        <v>3670.9417897699996</v>
      </c>
      <c r="W14" s="36">
        <f>SUMIFS(СВЦЭМ!$C$34:$C$777,СВЦЭМ!$A$34:$A$777,$A14,СВЦЭМ!$B$34:$B$777,W$11)+'СЕТ СН'!$F$9+СВЦЭМ!$D$10+'СЕТ СН'!$F$5-'СЕТ СН'!$F$17</f>
        <v>3674.2356366000004</v>
      </c>
      <c r="X14" s="36">
        <f>SUMIFS(СВЦЭМ!$C$34:$C$777,СВЦЭМ!$A$34:$A$777,$A14,СВЦЭМ!$B$34:$B$777,X$11)+'СЕТ СН'!$F$9+СВЦЭМ!$D$10+'СЕТ СН'!$F$5-'СЕТ СН'!$F$17</f>
        <v>3626.7421805000004</v>
      </c>
      <c r="Y14" s="36">
        <f>SUMIFS(СВЦЭМ!$C$34:$C$777,СВЦЭМ!$A$34:$A$777,$A14,СВЦЭМ!$B$34:$B$777,Y$11)+'СЕТ СН'!$F$9+СВЦЭМ!$D$10+'СЕТ СН'!$F$5-'СЕТ СН'!$F$17</f>
        <v>3724.4925138500003</v>
      </c>
    </row>
    <row r="15" spans="1:27" ht="15.75" x14ac:dyDescent="0.2">
      <c r="A15" s="35">
        <f t="shared" si="0"/>
        <v>43347</v>
      </c>
      <c r="B15" s="36">
        <f>SUMIFS(СВЦЭМ!$C$34:$C$777,СВЦЭМ!$A$34:$A$777,$A15,СВЦЭМ!$B$34:$B$777,B$11)+'СЕТ СН'!$F$9+СВЦЭМ!$D$10+'СЕТ СН'!$F$5-'СЕТ СН'!$F$17</f>
        <v>3845.28072883</v>
      </c>
      <c r="C15" s="36">
        <f>SUMIFS(СВЦЭМ!$C$34:$C$777,СВЦЭМ!$A$34:$A$777,$A15,СВЦЭМ!$B$34:$B$777,C$11)+'СЕТ СН'!$F$9+СВЦЭМ!$D$10+'СЕТ СН'!$F$5-'СЕТ СН'!$F$17</f>
        <v>4025.5303050299999</v>
      </c>
      <c r="D15" s="36">
        <f>SUMIFS(СВЦЭМ!$C$34:$C$777,СВЦЭМ!$A$34:$A$777,$A15,СВЦЭМ!$B$34:$B$777,D$11)+'СЕТ СН'!$F$9+СВЦЭМ!$D$10+'СЕТ СН'!$F$5-'СЕТ СН'!$F$17</f>
        <v>4152.2283511900005</v>
      </c>
      <c r="E15" s="36">
        <f>SUMIFS(СВЦЭМ!$C$34:$C$777,СВЦЭМ!$A$34:$A$777,$A15,СВЦЭМ!$B$34:$B$777,E$11)+'СЕТ СН'!$F$9+СВЦЭМ!$D$10+'СЕТ СН'!$F$5-'СЕТ СН'!$F$17</f>
        <v>4182.7051021699999</v>
      </c>
      <c r="F15" s="36">
        <f>SUMIFS(СВЦЭМ!$C$34:$C$777,СВЦЭМ!$A$34:$A$777,$A15,СВЦЭМ!$B$34:$B$777,F$11)+'СЕТ СН'!$F$9+СВЦЭМ!$D$10+'СЕТ СН'!$F$5-'СЕТ СН'!$F$17</f>
        <v>4179.5630086400006</v>
      </c>
      <c r="G15" s="36">
        <f>SUMIFS(СВЦЭМ!$C$34:$C$777,СВЦЭМ!$A$34:$A$777,$A15,СВЦЭМ!$B$34:$B$777,G$11)+'СЕТ СН'!$F$9+СВЦЭМ!$D$10+'СЕТ СН'!$F$5-'СЕТ СН'!$F$17</f>
        <v>4186.6258526199999</v>
      </c>
      <c r="H15" s="36">
        <f>SUMIFS(СВЦЭМ!$C$34:$C$777,СВЦЭМ!$A$34:$A$777,$A15,СВЦЭМ!$B$34:$B$777,H$11)+'СЕТ СН'!$F$9+СВЦЭМ!$D$10+'СЕТ СН'!$F$5-'СЕТ СН'!$F$17</f>
        <v>4166.0951838000001</v>
      </c>
      <c r="I15" s="36">
        <f>SUMIFS(СВЦЭМ!$C$34:$C$777,СВЦЭМ!$A$34:$A$777,$A15,СВЦЭМ!$B$34:$B$777,I$11)+'СЕТ СН'!$F$9+СВЦЭМ!$D$10+'СЕТ СН'!$F$5-'СЕТ СН'!$F$17</f>
        <v>4115.2446400100007</v>
      </c>
      <c r="J15" s="36">
        <f>SUMIFS(СВЦЭМ!$C$34:$C$777,СВЦЭМ!$A$34:$A$777,$A15,СВЦЭМ!$B$34:$B$777,J$11)+'СЕТ СН'!$F$9+СВЦЭМ!$D$10+'СЕТ СН'!$F$5-'СЕТ СН'!$F$17</f>
        <v>4038.9815402000004</v>
      </c>
      <c r="K15" s="36">
        <f>SUMIFS(СВЦЭМ!$C$34:$C$777,СВЦЭМ!$A$34:$A$777,$A15,СВЦЭМ!$B$34:$B$777,K$11)+'СЕТ СН'!$F$9+СВЦЭМ!$D$10+'СЕТ СН'!$F$5-'СЕТ СН'!$F$17</f>
        <v>3983.2507575999998</v>
      </c>
      <c r="L15" s="36">
        <f>SUMIFS(СВЦЭМ!$C$34:$C$777,СВЦЭМ!$A$34:$A$777,$A15,СВЦЭМ!$B$34:$B$777,L$11)+'СЕТ СН'!$F$9+СВЦЭМ!$D$10+'СЕТ СН'!$F$5-'СЕТ СН'!$F$17</f>
        <v>3883.7712771800007</v>
      </c>
      <c r="M15" s="36">
        <f>SUMIFS(СВЦЭМ!$C$34:$C$777,СВЦЭМ!$A$34:$A$777,$A15,СВЦЭМ!$B$34:$B$777,M$11)+'СЕТ СН'!$F$9+СВЦЭМ!$D$10+'СЕТ СН'!$F$5-'СЕТ СН'!$F$17</f>
        <v>3798.7027785199998</v>
      </c>
      <c r="N15" s="36">
        <f>SUMIFS(СВЦЭМ!$C$34:$C$777,СВЦЭМ!$A$34:$A$777,$A15,СВЦЭМ!$B$34:$B$777,N$11)+'СЕТ СН'!$F$9+СВЦЭМ!$D$10+'СЕТ СН'!$F$5-'СЕТ СН'!$F$17</f>
        <v>3706.3299510699999</v>
      </c>
      <c r="O15" s="36">
        <f>SUMIFS(СВЦЭМ!$C$34:$C$777,СВЦЭМ!$A$34:$A$777,$A15,СВЦЭМ!$B$34:$B$777,O$11)+'СЕТ СН'!$F$9+СВЦЭМ!$D$10+'СЕТ СН'!$F$5-'СЕТ СН'!$F$17</f>
        <v>3609.4630480400001</v>
      </c>
      <c r="P15" s="36">
        <f>SUMIFS(СВЦЭМ!$C$34:$C$777,СВЦЭМ!$A$34:$A$777,$A15,СВЦЭМ!$B$34:$B$777,P$11)+'СЕТ СН'!$F$9+СВЦЭМ!$D$10+'СЕТ СН'!$F$5-'СЕТ СН'!$F$17</f>
        <v>3601.9690051300004</v>
      </c>
      <c r="Q15" s="36">
        <f>SUMIFS(СВЦЭМ!$C$34:$C$777,СВЦЭМ!$A$34:$A$777,$A15,СВЦЭМ!$B$34:$B$777,Q$11)+'СЕТ СН'!$F$9+СВЦЭМ!$D$10+'СЕТ СН'!$F$5-'СЕТ СН'!$F$17</f>
        <v>3618.3404533100002</v>
      </c>
      <c r="R15" s="36">
        <f>SUMIFS(СВЦЭМ!$C$34:$C$777,СВЦЭМ!$A$34:$A$777,$A15,СВЦЭМ!$B$34:$B$777,R$11)+'СЕТ СН'!$F$9+СВЦЭМ!$D$10+'СЕТ СН'!$F$5-'СЕТ СН'!$F$17</f>
        <v>3615.43119776</v>
      </c>
      <c r="S15" s="36">
        <f>SUMIFS(СВЦЭМ!$C$34:$C$777,СВЦЭМ!$A$34:$A$777,$A15,СВЦЭМ!$B$34:$B$777,S$11)+'СЕТ СН'!$F$9+СВЦЭМ!$D$10+'СЕТ СН'!$F$5-'СЕТ СН'!$F$17</f>
        <v>3607.3527279700002</v>
      </c>
      <c r="T15" s="36">
        <f>SUMIFS(СВЦЭМ!$C$34:$C$777,СВЦЭМ!$A$34:$A$777,$A15,СВЦЭМ!$B$34:$B$777,T$11)+'СЕТ СН'!$F$9+СВЦЭМ!$D$10+'СЕТ СН'!$F$5-'СЕТ СН'!$F$17</f>
        <v>3600.1280788000004</v>
      </c>
      <c r="U15" s="36">
        <f>SUMIFS(СВЦЭМ!$C$34:$C$777,СВЦЭМ!$A$34:$A$777,$A15,СВЦЭМ!$B$34:$B$777,U$11)+'СЕТ СН'!$F$9+СВЦЭМ!$D$10+'СЕТ СН'!$F$5-'СЕТ СН'!$F$17</f>
        <v>3597.1535915600002</v>
      </c>
      <c r="V15" s="36">
        <f>SUMIFS(СВЦЭМ!$C$34:$C$777,СВЦЭМ!$A$34:$A$777,$A15,СВЦЭМ!$B$34:$B$777,V$11)+'СЕТ СН'!$F$9+СВЦЭМ!$D$10+'СЕТ СН'!$F$5-'СЕТ СН'!$F$17</f>
        <v>3610.1646380399998</v>
      </c>
      <c r="W15" s="36">
        <f>SUMIFS(СВЦЭМ!$C$34:$C$777,СВЦЭМ!$A$34:$A$777,$A15,СВЦЭМ!$B$34:$B$777,W$11)+'СЕТ СН'!$F$9+СВЦЭМ!$D$10+'СЕТ СН'!$F$5-'СЕТ СН'!$F$17</f>
        <v>3584.56057917</v>
      </c>
      <c r="X15" s="36">
        <f>SUMIFS(СВЦЭМ!$C$34:$C$777,СВЦЭМ!$A$34:$A$777,$A15,СВЦЭМ!$B$34:$B$777,X$11)+'СЕТ СН'!$F$9+СВЦЭМ!$D$10+'СЕТ СН'!$F$5-'СЕТ СН'!$F$17</f>
        <v>3581.7316543000002</v>
      </c>
      <c r="Y15" s="36">
        <f>SUMIFS(СВЦЭМ!$C$34:$C$777,СВЦЭМ!$A$34:$A$777,$A15,СВЦЭМ!$B$34:$B$777,Y$11)+'СЕТ СН'!$F$9+СВЦЭМ!$D$10+'СЕТ СН'!$F$5-'СЕТ СН'!$F$17</f>
        <v>3683.30523945</v>
      </c>
    </row>
    <row r="16" spans="1:27" ht="15.75" x14ac:dyDescent="0.2">
      <c r="A16" s="35">
        <f t="shared" si="0"/>
        <v>43348</v>
      </c>
      <c r="B16" s="36">
        <f>SUMIFS(СВЦЭМ!$C$34:$C$777,СВЦЭМ!$A$34:$A$777,$A16,СВЦЭМ!$B$34:$B$777,B$11)+'СЕТ СН'!$F$9+СВЦЭМ!$D$10+'СЕТ СН'!$F$5-'СЕТ СН'!$F$17</f>
        <v>3845.3697563100004</v>
      </c>
      <c r="C16" s="36">
        <f>SUMIFS(СВЦЭМ!$C$34:$C$777,СВЦЭМ!$A$34:$A$777,$A16,СВЦЭМ!$B$34:$B$777,C$11)+'СЕТ СН'!$F$9+СВЦЭМ!$D$10+'СЕТ СН'!$F$5-'СЕТ СН'!$F$17</f>
        <v>4047.4250841599996</v>
      </c>
      <c r="D16" s="36">
        <f>SUMIFS(СВЦЭМ!$C$34:$C$777,СВЦЭМ!$A$34:$A$777,$A16,СВЦЭМ!$B$34:$B$777,D$11)+'СЕТ СН'!$F$9+СВЦЭМ!$D$10+'СЕТ СН'!$F$5-'СЕТ СН'!$F$17</f>
        <v>4143.3815923499997</v>
      </c>
      <c r="E16" s="36">
        <f>SUMIFS(СВЦЭМ!$C$34:$C$777,СВЦЭМ!$A$34:$A$777,$A16,СВЦЭМ!$B$34:$B$777,E$11)+'СЕТ СН'!$F$9+СВЦЭМ!$D$10+'СЕТ СН'!$F$5-'СЕТ СН'!$F$17</f>
        <v>4183.0235760599999</v>
      </c>
      <c r="F16" s="36">
        <f>SUMIFS(СВЦЭМ!$C$34:$C$777,СВЦЭМ!$A$34:$A$777,$A16,СВЦЭМ!$B$34:$B$777,F$11)+'СЕТ СН'!$F$9+СВЦЭМ!$D$10+'СЕТ СН'!$F$5-'СЕТ СН'!$F$17</f>
        <v>4176.0120671499999</v>
      </c>
      <c r="G16" s="36">
        <f>SUMIFS(СВЦЭМ!$C$34:$C$777,СВЦЭМ!$A$34:$A$777,$A16,СВЦЭМ!$B$34:$B$777,G$11)+'СЕТ СН'!$F$9+СВЦЭМ!$D$10+'СЕТ СН'!$F$5-'СЕТ СН'!$F$17</f>
        <v>4185.8518862700003</v>
      </c>
      <c r="H16" s="36">
        <f>SUMIFS(СВЦЭМ!$C$34:$C$777,СВЦЭМ!$A$34:$A$777,$A16,СВЦЭМ!$B$34:$B$777,H$11)+'СЕТ СН'!$F$9+СВЦЭМ!$D$10+'СЕТ СН'!$F$5-'СЕТ СН'!$F$17</f>
        <v>4163.4100515999999</v>
      </c>
      <c r="I16" s="36">
        <f>SUMIFS(СВЦЭМ!$C$34:$C$777,СВЦЭМ!$A$34:$A$777,$A16,СВЦЭМ!$B$34:$B$777,I$11)+'СЕТ СН'!$F$9+СВЦЭМ!$D$10+'СЕТ СН'!$F$5-'СЕТ СН'!$F$17</f>
        <v>4137.5011661899998</v>
      </c>
      <c r="J16" s="36">
        <f>SUMIFS(СВЦЭМ!$C$34:$C$777,СВЦЭМ!$A$34:$A$777,$A16,СВЦЭМ!$B$34:$B$777,J$11)+'СЕТ СН'!$F$9+СВЦЭМ!$D$10+'СЕТ СН'!$F$5-'СЕТ СН'!$F$17</f>
        <v>4074.9247771099999</v>
      </c>
      <c r="K16" s="36">
        <f>SUMIFS(СВЦЭМ!$C$34:$C$777,СВЦЭМ!$A$34:$A$777,$A16,СВЦЭМ!$B$34:$B$777,K$11)+'СЕТ СН'!$F$9+СВЦЭМ!$D$10+'СЕТ СН'!$F$5-'СЕТ СН'!$F$17</f>
        <v>4037.7727464200007</v>
      </c>
      <c r="L16" s="36">
        <f>SUMIFS(СВЦЭМ!$C$34:$C$777,СВЦЭМ!$A$34:$A$777,$A16,СВЦЭМ!$B$34:$B$777,L$11)+'СЕТ СН'!$F$9+СВЦЭМ!$D$10+'СЕТ СН'!$F$5-'СЕТ СН'!$F$17</f>
        <v>3934.7575181100001</v>
      </c>
      <c r="M16" s="36">
        <f>SUMIFS(СВЦЭМ!$C$34:$C$777,СВЦЭМ!$A$34:$A$777,$A16,СВЦЭМ!$B$34:$B$777,M$11)+'СЕТ СН'!$F$9+СВЦЭМ!$D$10+'СЕТ СН'!$F$5-'СЕТ СН'!$F$17</f>
        <v>3852.5573829300001</v>
      </c>
      <c r="N16" s="36">
        <f>SUMIFS(СВЦЭМ!$C$34:$C$777,СВЦЭМ!$A$34:$A$777,$A16,СВЦЭМ!$B$34:$B$777,N$11)+'СЕТ СН'!$F$9+СВЦЭМ!$D$10+'СЕТ СН'!$F$5-'СЕТ СН'!$F$17</f>
        <v>3722.7097615700004</v>
      </c>
      <c r="O16" s="36">
        <f>SUMIFS(СВЦЭМ!$C$34:$C$777,СВЦЭМ!$A$34:$A$777,$A16,СВЦЭМ!$B$34:$B$777,O$11)+'СЕТ СН'!$F$9+СВЦЭМ!$D$10+'СЕТ СН'!$F$5-'СЕТ СН'!$F$17</f>
        <v>3625.0266009000002</v>
      </c>
      <c r="P16" s="36">
        <f>SUMIFS(СВЦЭМ!$C$34:$C$777,СВЦЭМ!$A$34:$A$777,$A16,СВЦЭМ!$B$34:$B$777,P$11)+'СЕТ СН'!$F$9+СВЦЭМ!$D$10+'СЕТ СН'!$F$5-'СЕТ СН'!$F$17</f>
        <v>3610.2532375800001</v>
      </c>
      <c r="Q16" s="36">
        <f>SUMIFS(СВЦЭМ!$C$34:$C$777,СВЦЭМ!$A$34:$A$777,$A16,СВЦЭМ!$B$34:$B$777,Q$11)+'СЕТ СН'!$F$9+СВЦЭМ!$D$10+'СЕТ СН'!$F$5-'СЕТ СН'!$F$17</f>
        <v>3611.0705892800001</v>
      </c>
      <c r="R16" s="36">
        <f>SUMIFS(СВЦЭМ!$C$34:$C$777,СВЦЭМ!$A$34:$A$777,$A16,СВЦЭМ!$B$34:$B$777,R$11)+'СЕТ СН'!$F$9+СВЦЭМ!$D$10+'СЕТ СН'!$F$5-'СЕТ СН'!$F$17</f>
        <v>3611.64673382</v>
      </c>
      <c r="S16" s="36">
        <f>SUMIFS(СВЦЭМ!$C$34:$C$777,СВЦЭМ!$A$34:$A$777,$A16,СВЦЭМ!$B$34:$B$777,S$11)+'СЕТ СН'!$F$9+СВЦЭМ!$D$10+'СЕТ СН'!$F$5-'СЕТ СН'!$F$17</f>
        <v>3610.3742459599998</v>
      </c>
      <c r="T16" s="36">
        <f>SUMIFS(СВЦЭМ!$C$34:$C$777,СВЦЭМ!$A$34:$A$777,$A16,СВЦЭМ!$B$34:$B$777,T$11)+'СЕТ СН'!$F$9+СВЦЭМ!$D$10+'СЕТ СН'!$F$5-'СЕТ СН'!$F$17</f>
        <v>3607.4813214100004</v>
      </c>
      <c r="U16" s="36">
        <f>SUMIFS(СВЦЭМ!$C$34:$C$777,СВЦЭМ!$A$34:$A$777,$A16,СВЦЭМ!$B$34:$B$777,U$11)+'СЕТ СН'!$F$9+СВЦЭМ!$D$10+'СЕТ СН'!$F$5-'СЕТ СН'!$F$17</f>
        <v>3603.0168622900001</v>
      </c>
      <c r="V16" s="36">
        <f>SUMIFS(СВЦЭМ!$C$34:$C$777,СВЦЭМ!$A$34:$A$777,$A16,СВЦЭМ!$B$34:$B$777,V$11)+'СЕТ СН'!$F$9+СВЦЭМ!$D$10+'СЕТ СН'!$F$5-'СЕТ СН'!$F$17</f>
        <v>3610.1348558</v>
      </c>
      <c r="W16" s="36">
        <f>SUMIFS(СВЦЭМ!$C$34:$C$777,СВЦЭМ!$A$34:$A$777,$A16,СВЦЭМ!$B$34:$B$777,W$11)+'СЕТ СН'!$F$9+СВЦЭМ!$D$10+'СЕТ СН'!$F$5-'СЕТ СН'!$F$17</f>
        <v>3598.7237737700002</v>
      </c>
      <c r="X16" s="36">
        <f>SUMIFS(СВЦЭМ!$C$34:$C$777,СВЦЭМ!$A$34:$A$777,$A16,СВЦЭМ!$B$34:$B$777,X$11)+'СЕТ СН'!$F$9+СВЦЭМ!$D$10+'СЕТ СН'!$F$5-'СЕТ СН'!$F$17</f>
        <v>3583.4416271700002</v>
      </c>
      <c r="Y16" s="36">
        <f>SUMIFS(СВЦЭМ!$C$34:$C$777,СВЦЭМ!$A$34:$A$777,$A16,СВЦЭМ!$B$34:$B$777,Y$11)+'СЕТ СН'!$F$9+СВЦЭМ!$D$10+'СЕТ СН'!$F$5-'СЕТ СН'!$F$17</f>
        <v>3673.9538155600003</v>
      </c>
    </row>
    <row r="17" spans="1:25" ht="15.75" x14ac:dyDescent="0.2">
      <c r="A17" s="35">
        <f t="shared" si="0"/>
        <v>43349</v>
      </c>
      <c r="B17" s="36">
        <f>SUMIFS(СВЦЭМ!$C$34:$C$777,СВЦЭМ!$A$34:$A$777,$A17,СВЦЭМ!$B$34:$B$777,B$11)+'СЕТ СН'!$F$9+СВЦЭМ!$D$10+'СЕТ СН'!$F$5-'СЕТ СН'!$F$17</f>
        <v>3869.0866134600001</v>
      </c>
      <c r="C17" s="36">
        <f>SUMIFS(СВЦЭМ!$C$34:$C$777,СВЦЭМ!$A$34:$A$777,$A17,СВЦЭМ!$B$34:$B$777,C$11)+'СЕТ СН'!$F$9+СВЦЭМ!$D$10+'СЕТ СН'!$F$5-'СЕТ СН'!$F$17</f>
        <v>4093.9634904300001</v>
      </c>
      <c r="D17" s="36">
        <f>SUMIFS(СВЦЭМ!$C$34:$C$777,СВЦЭМ!$A$34:$A$777,$A17,СВЦЭМ!$B$34:$B$777,D$11)+'СЕТ СН'!$F$9+СВЦЭМ!$D$10+'СЕТ СН'!$F$5-'СЕТ СН'!$F$17</f>
        <v>4209.3908093800001</v>
      </c>
      <c r="E17" s="36">
        <f>SUMIFS(СВЦЭМ!$C$34:$C$777,СВЦЭМ!$A$34:$A$777,$A17,СВЦЭМ!$B$34:$B$777,E$11)+'СЕТ СН'!$F$9+СВЦЭМ!$D$10+'СЕТ СН'!$F$5-'СЕТ СН'!$F$17</f>
        <v>4227.4887475700007</v>
      </c>
      <c r="F17" s="36">
        <f>SUMIFS(СВЦЭМ!$C$34:$C$777,СВЦЭМ!$A$34:$A$777,$A17,СВЦЭМ!$B$34:$B$777,F$11)+'СЕТ СН'!$F$9+СВЦЭМ!$D$10+'СЕТ СН'!$F$5-'СЕТ СН'!$F$17</f>
        <v>4224.6410843700005</v>
      </c>
      <c r="G17" s="36">
        <f>SUMIFS(СВЦЭМ!$C$34:$C$777,СВЦЭМ!$A$34:$A$777,$A17,СВЦЭМ!$B$34:$B$777,G$11)+'СЕТ СН'!$F$9+СВЦЭМ!$D$10+'СЕТ СН'!$F$5-'СЕТ СН'!$F$17</f>
        <v>4231.8011839399996</v>
      </c>
      <c r="H17" s="36">
        <f>SUMIFS(СВЦЭМ!$C$34:$C$777,СВЦЭМ!$A$34:$A$777,$A17,СВЦЭМ!$B$34:$B$777,H$11)+'СЕТ СН'!$F$9+СВЦЭМ!$D$10+'СЕТ СН'!$F$5-'СЕТ СН'!$F$17</f>
        <v>4216.4349882800007</v>
      </c>
      <c r="I17" s="36">
        <f>SUMIFS(СВЦЭМ!$C$34:$C$777,СВЦЭМ!$A$34:$A$777,$A17,СВЦЭМ!$B$34:$B$777,I$11)+'СЕТ СН'!$F$9+СВЦЭМ!$D$10+'СЕТ СН'!$F$5-'СЕТ СН'!$F$17</f>
        <v>4144.55919395</v>
      </c>
      <c r="J17" s="36">
        <f>SUMIFS(СВЦЭМ!$C$34:$C$777,СВЦЭМ!$A$34:$A$777,$A17,СВЦЭМ!$B$34:$B$777,J$11)+'СЕТ СН'!$F$9+СВЦЭМ!$D$10+'СЕТ СН'!$F$5-'СЕТ СН'!$F$17</f>
        <v>4060.6011167900006</v>
      </c>
      <c r="K17" s="36">
        <f>SUMIFS(СВЦЭМ!$C$34:$C$777,СВЦЭМ!$A$34:$A$777,$A17,СВЦЭМ!$B$34:$B$777,K$11)+'СЕТ СН'!$F$9+СВЦЭМ!$D$10+'СЕТ СН'!$F$5-'СЕТ СН'!$F$17</f>
        <v>3991.0676065600001</v>
      </c>
      <c r="L17" s="36">
        <f>SUMIFS(СВЦЭМ!$C$34:$C$777,СВЦЭМ!$A$34:$A$777,$A17,СВЦЭМ!$B$34:$B$777,L$11)+'СЕТ СН'!$F$9+СВЦЭМ!$D$10+'СЕТ СН'!$F$5-'СЕТ СН'!$F$17</f>
        <v>3905.9514360500007</v>
      </c>
      <c r="M17" s="36">
        <f>SUMIFS(СВЦЭМ!$C$34:$C$777,СВЦЭМ!$A$34:$A$777,$A17,СВЦЭМ!$B$34:$B$777,M$11)+'СЕТ СН'!$F$9+СВЦЭМ!$D$10+'СЕТ СН'!$F$5-'СЕТ СН'!$F$17</f>
        <v>3767.7881708599998</v>
      </c>
      <c r="N17" s="36">
        <f>SUMIFS(СВЦЭМ!$C$34:$C$777,СВЦЭМ!$A$34:$A$777,$A17,СВЦЭМ!$B$34:$B$777,N$11)+'СЕТ СН'!$F$9+СВЦЭМ!$D$10+'СЕТ СН'!$F$5-'СЕТ СН'!$F$17</f>
        <v>3666.5672975500001</v>
      </c>
      <c r="O17" s="36">
        <f>SUMIFS(СВЦЭМ!$C$34:$C$777,СВЦЭМ!$A$34:$A$777,$A17,СВЦЭМ!$B$34:$B$777,O$11)+'СЕТ СН'!$F$9+СВЦЭМ!$D$10+'СЕТ СН'!$F$5-'СЕТ СН'!$F$17</f>
        <v>3567.6195686199999</v>
      </c>
      <c r="P17" s="36">
        <f>SUMIFS(СВЦЭМ!$C$34:$C$777,СВЦЭМ!$A$34:$A$777,$A17,СВЦЭМ!$B$34:$B$777,P$11)+'СЕТ СН'!$F$9+СВЦЭМ!$D$10+'СЕТ СН'!$F$5-'СЕТ СН'!$F$17</f>
        <v>3552.0087797699998</v>
      </c>
      <c r="Q17" s="36">
        <f>SUMIFS(СВЦЭМ!$C$34:$C$777,СВЦЭМ!$A$34:$A$777,$A17,СВЦЭМ!$B$34:$B$777,Q$11)+'СЕТ СН'!$F$9+СВЦЭМ!$D$10+'СЕТ СН'!$F$5-'СЕТ СН'!$F$17</f>
        <v>3557.2791910800001</v>
      </c>
      <c r="R17" s="36">
        <f>SUMIFS(СВЦЭМ!$C$34:$C$777,СВЦЭМ!$A$34:$A$777,$A17,СВЦЭМ!$B$34:$B$777,R$11)+'СЕТ СН'!$F$9+СВЦЭМ!$D$10+'СЕТ СН'!$F$5-'СЕТ СН'!$F$17</f>
        <v>3578.57835204</v>
      </c>
      <c r="S17" s="36">
        <f>SUMIFS(СВЦЭМ!$C$34:$C$777,СВЦЭМ!$A$34:$A$777,$A17,СВЦЭМ!$B$34:$B$777,S$11)+'СЕТ СН'!$F$9+СВЦЭМ!$D$10+'СЕТ СН'!$F$5-'СЕТ СН'!$F$17</f>
        <v>3576.2018237500001</v>
      </c>
      <c r="T17" s="36">
        <f>SUMIFS(СВЦЭМ!$C$34:$C$777,СВЦЭМ!$A$34:$A$777,$A17,СВЦЭМ!$B$34:$B$777,T$11)+'СЕТ СН'!$F$9+СВЦЭМ!$D$10+'СЕТ СН'!$F$5-'СЕТ СН'!$F$17</f>
        <v>3580.0815800099999</v>
      </c>
      <c r="U17" s="36">
        <f>SUMIFS(СВЦЭМ!$C$34:$C$777,СВЦЭМ!$A$34:$A$777,$A17,СВЦЭМ!$B$34:$B$777,U$11)+'СЕТ СН'!$F$9+СВЦЭМ!$D$10+'СЕТ СН'!$F$5-'СЕТ СН'!$F$17</f>
        <v>3577.7972157300001</v>
      </c>
      <c r="V17" s="36">
        <f>SUMIFS(СВЦЭМ!$C$34:$C$777,СВЦЭМ!$A$34:$A$777,$A17,СВЦЭМ!$B$34:$B$777,V$11)+'СЕТ СН'!$F$9+СВЦЭМ!$D$10+'СЕТ СН'!$F$5-'СЕТ СН'!$F$17</f>
        <v>3585.0550446100001</v>
      </c>
      <c r="W17" s="36">
        <f>SUMIFS(СВЦЭМ!$C$34:$C$777,СВЦЭМ!$A$34:$A$777,$A17,СВЦЭМ!$B$34:$B$777,W$11)+'СЕТ СН'!$F$9+СВЦЭМ!$D$10+'СЕТ СН'!$F$5-'СЕТ СН'!$F$17</f>
        <v>3584.0967588000003</v>
      </c>
      <c r="X17" s="36">
        <f>SUMIFS(СВЦЭМ!$C$34:$C$777,СВЦЭМ!$A$34:$A$777,$A17,СВЦЭМ!$B$34:$B$777,X$11)+'СЕТ СН'!$F$9+СВЦЭМ!$D$10+'СЕТ СН'!$F$5-'СЕТ СН'!$F$17</f>
        <v>3577.8653031800004</v>
      </c>
      <c r="Y17" s="36">
        <f>SUMIFS(СВЦЭМ!$C$34:$C$777,СВЦЭМ!$A$34:$A$777,$A17,СВЦЭМ!$B$34:$B$777,Y$11)+'СЕТ СН'!$F$9+СВЦЭМ!$D$10+'СЕТ СН'!$F$5-'СЕТ СН'!$F$17</f>
        <v>3699.1868744800004</v>
      </c>
    </row>
    <row r="18" spans="1:25" ht="15.75" x14ac:dyDescent="0.2">
      <c r="A18" s="35">
        <f t="shared" si="0"/>
        <v>43350</v>
      </c>
      <c r="B18" s="36">
        <f>SUMIFS(СВЦЭМ!$C$34:$C$777,СВЦЭМ!$A$34:$A$777,$A18,СВЦЭМ!$B$34:$B$777,B$11)+'СЕТ СН'!$F$9+СВЦЭМ!$D$10+'СЕТ СН'!$F$5-'СЕТ СН'!$F$17</f>
        <v>3889.3768300900001</v>
      </c>
      <c r="C18" s="36">
        <f>SUMIFS(СВЦЭМ!$C$34:$C$777,СВЦЭМ!$A$34:$A$777,$A18,СВЦЭМ!$B$34:$B$777,C$11)+'СЕТ СН'!$F$9+СВЦЭМ!$D$10+'СЕТ СН'!$F$5-'СЕТ СН'!$F$17</f>
        <v>4050.0875751399999</v>
      </c>
      <c r="D18" s="36">
        <f>SUMIFS(СВЦЭМ!$C$34:$C$777,СВЦЭМ!$A$34:$A$777,$A18,СВЦЭМ!$B$34:$B$777,D$11)+'СЕТ СН'!$F$9+СВЦЭМ!$D$10+'СЕТ СН'!$F$5-'СЕТ СН'!$F$17</f>
        <v>4167.36377937</v>
      </c>
      <c r="E18" s="36">
        <f>SUMIFS(СВЦЭМ!$C$34:$C$777,СВЦЭМ!$A$34:$A$777,$A18,СВЦЭМ!$B$34:$B$777,E$11)+'СЕТ СН'!$F$9+СВЦЭМ!$D$10+'СЕТ СН'!$F$5-'СЕТ СН'!$F$17</f>
        <v>4220.2895829600002</v>
      </c>
      <c r="F18" s="36">
        <f>SUMIFS(СВЦЭМ!$C$34:$C$777,СВЦЭМ!$A$34:$A$777,$A18,СВЦЭМ!$B$34:$B$777,F$11)+'СЕТ СН'!$F$9+СВЦЭМ!$D$10+'СЕТ СН'!$F$5-'СЕТ СН'!$F$17</f>
        <v>4217.4662717500005</v>
      </c>
      <c r="G18" s="36">
        <f>SUMIFS(СВЦЭМ!$C$34:$C$777,СВЦЭМ!$A$34:$A$777,$A18,СВЦЭМ!$B$34:$B$777,G$11)+'СЕТ СН'!$F$9+СВЦЭМ!$D$10+'СЕТ СН'!$F$5-'СЕТ СН'!$F$17</f>
        <v>4220.1312728500006</v>
      </c>
      <c r="H18" s="36">
        <f>SUMIFS(СВЦЭМ!$C$34:$C$777,СВЦЭМ!$A$34:$A$777,$A18,СВЦЭМ!$B$34:$B$777,H$11)+'СЕТ СН'!$F$9+СВЦЭМ!$D$10+'СЕТ СН'!$F$5-'СЕТ СН'!$F$17</f>
        <v>4221.7819923400002</v>
      </c>
      <c r="I18" s="36">
        <f>SUMIFS(СВЦЭМ!$C$34:$C$777,СВЦЭМ!$A$34:$A$777,$A18,СВЦЭМ!$B$34:$B$777,I$11)+'СЕТ СН'!$F$9+СВЦЭМ!$D$10+'СЕТ СН'!$F$5-'СЕТ СН'!$F$17</f>
        <v>4158.7782379099999</v>
      </c>
      <c r="J18" s="36">
        <f>SUMIFS(СВЦЭМ!$C$34:$C$777,СВЦЭМ!$A$34:$A$777,$A18,СВЦЭМ!$B$34:$B$777,J$11)+'СЕТ СН'!$F$9+СВЦЭМ!$D$10+'СЕТ СН'!$F$5-'СЕТ СН'!$F$17</f>
        <v>4065.87944384</v>
      </c>
      <c r="K18" s="36">
        <f>SUMIFS(СВЦЭМ!$C$34:$C$777,СВЦЭМ!$A$34:$A$777,$A18,СВЦЭМ!$B$34:$B$777,K$11)+'СЕТ СН'!$F$9+СВЦЭМ!$D$10+'СЕТ СН'!$F$5-'СЕТ СН'!$F$17</f>
        <v>4019.4687986199997</v>
      </c>
      <c r="L18" s="36">
        <f>SUMIFS(СВЦЭМ!$C$34:$C$777,СВЦЭМ!$A$34:$A$777,$A18,СВЦЭМ!$B$34:$B$777,L$11)+'СЕТ СН'!$F$9+СВЦЭМ!$D$10+'СЕТ СН'!$F$5-'СЕТ СН'!$F$17</f>
        <v>3889.40144186</v>
      </c>
      <c r="M18" s="36">
        <f>SUMIFS(СВЦЭМ!$C$34:$C$777,СВЦЭМ!$A$34:$A$777,$A18,СВЦЭМ!$B$34:$B$777,M$11)+'СЕТ СН'!$F$9+СВЦЭМ!$D$10+'СЕТ СН'!$F$5-'СЕТ СН'!$F$17</f>
        <v>3793.079135</v>
      </c>
      <c r="N18" s="36">
        <f>SUMIFS(СВЦЭМ!$C$34:$C$777,СВЦЭМ!$A$34:$A$777,$A18,СВЦЭМ!$B$34:$B$777,N$11)+'СЕТ СН'!$F$9+СВЦЭМ!$D$10+'СЕТ СН'!$F$5-'СЕТ СН'!$F$17</f>
        <v>3661.0319791400007</v>
      </c>
      <c r="O18" s="36">
        <f>SUMIFS(СВЦЭМ!$C$34:$C$777,СВЦЭМ!$A$34:$A$777,$A18,СВЦЭМ!$B$34:$B$777,O$11)+'СЕТ СН'!$F$9+СВЦЭМ!$D$10+'СЕТ СН'!$F$5-'СЕТ СН'!$F$17</f>
        <v>3586.7866921100003</v>
      </c>
      <c r="P18" s="36">
        <f>SUMIFS(СВЦЭМ!$C$34:$C$777,СВЦЭМ!$A$34:$A$777,$A18,СВЦЭМ!$B$34:$B$777,P$11)+'СЕТ СН'!$F$9+СВЦЭМ!$D$10+'СЕТ СН'!$F$5-'СЕТ СН'!$F$17</f>
        <v>3577.7591834000004</v>
      </c>
      <c r="Q18" s="36">
        <f>SUMIFS(СВЦЭМ!$C$34:$C$777,СВЦЭМ!$A$34:$A$777,$A18,СВЦЭМ!$B$34:$B$777,Q$11)+'СЕТ СН'!$F$9+СВЦЭМ!$D$10+'СЕТ СН'!$F$5-'СЕТ СН'!$F$17</f>
        <v>3541.2512748200002</v>
      </c>
      <c r="R18" s="36">
        <f>SUMIFS(СВЦЭМ!$C$34:$C$777,СВЦЭМ!$A$34:$A$777,$A18,СВЦЭМ!$B$34:$B$777,R$11)+'СЕТ СН'!$F$9+СВЦЭМ!$D$10+'СЕТ СН'!$F$5-'СЕТ СН'!$F$17</f>
        <v>3568.7716675000001</v>
      </c>
      <c r="S18" s="36">
        <f>SUMIFS(СВЦЭМ!$C$34:$C$777,СВЦЭМ!$A$34:$A$777,$A18,СВЦЭМ!$B$34:$B$777,S$11)+'СЕТ СН'!$F$9+СВЦЭМ!$D$10+'СЕТ СН'!$F$5-'СЕТ СН'!$F$17</f>
        <v>3581.9443874600001</v>
      </c>
      <c r="T18" s="36">
        <f>SUMIFS(СВЦЭМ!$C$34:$C$777,СВЦЭМ!$A$34:$A$777,$A18,СВЦЭМ!$B$34:$B$777,T$11)+'СЕТ СН'!$F$9+СВЦЭМ!$D$10+'СЕТ СН'!$F$5-'СЕТ СН'!$F$17</f>
        <v>3572.7648327100001</v>
      </c>
      <c r="U18" s="36">
        <f>SUMIFS(СВЦЭМ!$C$34:$C$777,СВЦЭМ!$A$34:$A$777,$A18,СВЦЭМ!$B$34:$B$777,U$11)+'СЕТ СН'!$F$9+СВЦЭМ!$D$10+'СЕТ СН'!$F$5-'СЕТ СН'!$F$17</f>
        <v>3583.1257259200001</v>
      </c>
      <c r="V18" s="36">
        <f>SUMIFS(СВЦЭМ!$C$34:$C$777,СВЦЭМ!$A$34:$A$777,$A18,СВЦЭМ!$B$34:$B$777,V$11)+'СЕТ СН'!$F$9+СВЦЭМ!$D$10+'СЕТ СН'!$F$5-'СЕТ СН'!$F$17</f>
        <v>3573.7594598400001</v>
      </c>
      <c r="W18" s="36">
        <f>SUMIFS(СВЦЭМ!$C$34:$C$777,СВЦЭМ!$A$34:$A$777,$A18,СВЦЭМ!$B$34:$B$777,W$11)+'СЕТ СН'!$F$9+СВЦЭМ!$D$10+'СЕТ СН'!$F$5-'СЕТ СН'!$F$17</f>
        <v>3606.9894694200002</v>
      </c>
      <c r="X18" s="36">
        <f>SUMIFS(СВЦЭМ!$C$34:$C$777,СВЦЭМ!$A$34:$A$777,$A18,СВЦЭМ!$B$34:$B$777,X$11)+'СЕТ СН'!$F$9+СВЦЭМ!$D$10+'СЕТ СН'!$F$5-'СЕТ СН'!$F$17</f>
        <v>3595.3080321500001</v>
      </c>
      <c r="Y18" s="36">
        <f>SUMIFS(СВЦЭМ!$C$34:$C$777,СВЦЭМ!$A$34:$A$777,$A18,СВЦЭМ!$B$34:$B$777,Y$11)+'СЕТ СН'!$F$9+СВЦЭМ!$D$10+'СЕТ СН'!$F$5-'СЕТ СН'!$F$17</f>
        <v>3649.7501150899998</v>
      </c>
    </row>
    <row r="19" spans="1:25" ht="15.75" x14ac:dyDescent="0.2">
      <c r="A19" s="35">
        <f t="shared" si="0"/>
        <v>43351</v>
      </c>
      <c r="B19" s="36">
        <f>SUMIFS(СВЦЭМ!$C$34:$C$777,СВЦЭМ!$A$34:$A$777,$A19,СВЦЭМ!$B$34:$B$777,B$11)+'СЕТ СН'!$F$9+СВЦЭМ!$D$10+'СЕТ СН'!$F$5-'СЕТ СН'!$F$17</f>
        <v>3853.0334237300003</v>
      </c>
      <c r="C19" s="36">
        <f>SUMIFS(СВЦЭМ!$C$34:$C$777,СВЦЭМ!$A$34:$A$777,$A19,СВЦЭМ!$B$34:$B$777,C$11)+'СЕТ СН'!$F$9+СВЦЭМ!$D$10+'СЕТ СН'!$F$5-'СЕТ СН'!$F$17</f>
        <v>4029.5108076900005</v>
      </c>
      <c r="D19" s="36">
        <f>SUMIFS(СВЦЭМ!$C$34:$C$777,СВЦЭМ!$A$34:$A$777,$A19,СВЦЭМ!$B$34:$B$777,D$11)+'СЕТ СН'!$F$9+СВЦЭМ!$D$10+'СЕТ СН'!$F$5-'СЕТ СН'!$F$17</f>
        <v>4143.4003254700001</v>
      </c>
      <c r="E19" s="36">
        <f>SUMIFS(СВЦЭМ!$C$34:$C$777,СВЦЭМ!$A$34:$A$777,$A19,СВЦЭМ!$B$34:$B$777,E$11)+'СЕТ СН'!$F$9+СВЦЭМ!$D$10+'СЕТ СН'!$F$5-'СЕТ СН'!$F$17</f>
        <v>4192.4653344300004</v>
      </c>
      <c r="F19" s="36">
        <f>SUMIFS(СВЦЭМ!$C$34:$C$777,СВЦЭМ!$A$34:$A$777,$A19,СВЦЭМ!$B$34:$B$777,F$11)+'СЕТ СН'!$F$9+СВЦЭМ!$D$10+'СЕТ СН'!$F$5-'СЕТ СН'!$F$17</f>
        <v>4149.8657303099999</v>
      </c>
      <c r="G19" s="36">
        <f>SUMIFS(СВЦЭМ!$C$34:$C$777,СВЦЭМ!$A$34:$A$777,$A19,СВЦЭМ!$B$34:$B$777,G$11)+'СЕТ СН'!$F$9+СВЦЭМ!$D$10+'СЕТ СН'!$F$5-'СЕТ СН'!$F$17</f>
        <v>4154.4445948100001</v>
      </c>
      <c r="H19" s="36">
        <f>SUMIFS(СВЦЭМ!$C$34:$C$777,СВЦЭМ!$A$34:$A$777,$A19,СВЦЭМ!$B$34:$B$777,H$11)+'СЕТ СН'!$F$9+СВЦЭМ!$D$10+'СЕТ СН'!$F$5-'СЕТ СН'!$F$17</f>
        <v>4153.9848987000005</v>
      </c>
      <c r="I19" s="36">
        <f>SUMIFS(СВЦЭМ!$C$34:$C$777,СВЦЭМ!$A$34:$A$777,$A19,СВЦЭМ!$B$34:$B$777,I$11)+'СЕТ СН'!$F$9+СВЦЭМ!$D$10+'СЕТ СН'!$F$5-'СЕТ СН'!$F$17</f>
        <v>4162.9107637099996</v>
      </c>
      <c r="J19" s="36">
        <f>SUMIFS(СВЦЭМ!$C$34:$C$777,СВЦЭМ!$A$34:$A$777,$A19,СВЦЭМ!$B$34:$B$777,J$11)+'СЕТ СН'!$F$9+СВЦЭМ!$D$10+'СЕТ СН'!$F$5-'СЕТ СН'!$F$17</f>
        <v>4094.8663987</v>
      </c>
      <c r="K19" s="36">
        <f>SUMIFS(СВЦЭМ!$C$34:$C$777,СВЦЭМ!$A$34:$A$777,$A19,СВЦЭМ!$B$34:$B$777,K$11)+'СЕТ СН'!$F$9+СВЦЭМ!$D$10+'СЕТ СН'!$F$5-'СЕТ СН'!$F$17</f>
        <v>4018.5610112700006</v>
      </c>
      <c r="L19" s="36">
        <f>SUMIFS(СВЦЭМ!$C$34:$C$777,СВЦЭМ!$A$34:$A$777,$A19,СВЦЭМ!$B$34:$B$777,L$11)+'СЕТ СН'!$F$9+СВЦЭМ!$D$10+'СЕТ СН'!$F$5-'СЕТ СН'!$F$17</f>
        <v>3913.58938201</v>
      </c>
      <c r="M19" s="36">
        <f>SUMIFS(СВЦЭМ!$C$34:$C$777,СВЦЭМ!$A$34:$A$777,$A19,СВЦЭМ!$B$34:$B$777,M$11)+'СЕТ СН'!$F$9+СВЦЭМ!$D$10+'СЕТ СН'!$F$5-'СЕТ СН'!$F$17</f>
        <v>3831.0203163100005</v>
      </c>
      <c r="N19" s="36">
        <f>SUMIFS(СВЦЭМ!$C$34:$C$777,СВЦЭМ!$A$34:$A$777,$A19,СВЦЭМ!$B$34:$B$777,N$11)+'СЕТ СН'!$F$9+СВЦЭМ!$D$10+'СЕТ СН'!$F$5-'СЕТ СН'!$F$17</f>
        <v>3706.9596556500001</v>
      </c>
      <c r="O19" s="36">
        <f>SUMIFS(СВЦЭМ!$C$34:$C$777,СВЦЭМ!$A$34:$A$777,$A19,СВЦЭМ!$B$34:$B$777,O$11)+'СЕТ СН'!$F$9+СВЦЭМ!$D$10+'СЕТ СН'!$F$5-'СЕТ СН'!$F$17</f>
        <v>3624.7194250500002</v>
      </c>
      <c r="P19" s="36">
        <f>SUMIFS(СВЦЭМ!$C$34:$C$777,СВЦЭМ!$A$34:$A$777,$A19,СВЦЭМ!$B$34:$B$777,P$11)+'СЕТ СН'!$F$9+СВЦЭМ!$D$10+'СЕТ СН'!$F$5-'СЕТ СН'!$F$17</f>
        <v>3607.3971884700004</v>
      </c>
      <c r="Q19" s="36">
        <f>SUMIFS(СВЦЭМ!$C$34:$C$777,СВЦЭМ!$A$34:$A$777,$A19,СВЦЭМ!$B$34:$B$777,Q$11)+'СЕТ СН'!$F$9+СВЦЭМ!$D$10+'СЕТ СН'!$F$5-'СЕТ СН'!$F$17</f>
        <v>3617.6678134399999</v>
      </c>
      <c r="R19" s="36">
        <f>SUMIFS(СВЦЭМ!$C$34:$C$777,СВЦЭМ!$A$34:$A$777,$A19,СВЦЭМ!$B$34:$B$777,R$11)+'СЕТ СН'!$F$9+СВЦЭМ!$D$10+'СЕТ СН'!$F$5-'СЕТ СН'!$F$17</f>
        <v>3609.5214562400001</v>
      </c>
      <c r="S19" s="36">
        <f>SUMIFS(СВЦЭМ!$C$34:$C$777,СВЦЭМ!$A$34:$A$777,$A19,СВЦЭМ!$B$34:$B$777,S$11)+'СЕТ СН'!$F$9+СВЦЭМ!$D$10+'СЕТ СН'!$F$5-'СЕТ СН'!$F$17</f>
        <v>3601.5398624600002</v>
      </c>
      <c r="T19" s="36">
        <f>SUMIFS(СВЦЭМ!$C$34:$C$777,СВЦЭМ!$A$34:$A$777,$A19,СВЦЭМ!$B$34:$B$777,T$11)+'СЕТ СН'!$F$9+СВЦЭМ!$D$10+'СЕТ СН'!$F$5-'СЕТ СН'!$F$17</f>
        <v>3595.3785606400002</v>
      </c>
      <c r="U19" s="36">
        <f>SUMIFS(СВЦЭМ!$C$34:$C$777,СВЦЭМ!$A$34:$A$777,$A19,СВЦЭМ!$B$34:$B$777,U$11)+'СЕТ СН'!$F$9+СВЦЭМ!$D$10+'СЕТ СН'!$F$5-'СЕТ СН'!$F$17</f>
        <v>3614.8918674400002</v>
      </c>
      <c r="V19" s="36">
        <f>SUMIFS(СВЦЭМ!$C$34:$C$777,СВЦЭМ!$A$34:$A$777,$A19,СВЦЭМ!$B$34:$B$777,V$11)+'СЕТ СН'!$F$9+СВЦЭМ!$D$10+'СЕТ СН'!$F$5-'СЕТ СН'!$F$17</f>
        <v>3619.3815535000003</v>
      </c>
      <c r="W19" s="36">
        <f>SUMIFS(СВЦЭМ!$C$34:$C$777,СВЦЭМ!$A$34:$A$777,$A19,СВЦЭМ!$B$34:$B$777,W$11)+'СЕТ СН'!$F$9+СВЦЭМ!$D$10+'СЕТ СН'!$F$5-'СЕТ СН'!$F$17</f>
        <v>3615.4155380800003</v>
      </c>
      <c r="X19" s="36">
        <f>SUMIFS(СВЦЭМ!$C$34:$C$777,СВЦЭМ!$A$34:$A$777,$A19,СВЦЭМ!$B$34:$B$777,X$11)+'СЕТ СН'!$F$9+СВЦЭМ!$D$10+'СЕТ СН'!$F$5-'СЕТ СН'!$F$17</f>
        <v>3627.7168300500002</v>
      </c>
      <c r="Y19" s="36">
        <f>SUMIFS(СВЦЭМ!$C$34:$C$777,СВЦЭМ!$A$34:$A$777,$A19,СВЦЭМ!$B$34:$B$777,Y$11)+'СЕТ СН'!$F$9+СВЦЭМ!$D$10+'СЕТ СН'!$F$5-'СЕТ СН'!$F$17</f>
        <v>3709.94806771</v>
      </c>
    </row>
    <row r="20" spans="1:25" ht="15.75" x14ac:dyDescent="0.2">
      <c r="A20" s="35">
        <f t="shared" si="0"/>
        <v>43352</v>
      </c>
      <c r="B20" s="36">
        <f>SUMIFS(СВЦЭМ!$C$34:$C$777,СВЦЭМ!$A$34:$A$777,$A20,СВЦЭМ!$B$34:$B$777,B$11)+'СЕТ СН'!$F$9+СВЦЭМ!$D$10+'СЕТ СН'!$F$5-'СЕТ СН'!$F$17</f>
        <v>3808.4513859899998</v>
      </c>
      <c r="C20" s="36">
        <f>SUMIFS(СВЦЭМ!$C$34:$C$777,СВЦЭМ!$A$34:$A$777,$A20,СВЦЭМ!$B$34:$B$777,C$11)+'СЕТ СН'!$F$9+СВЦЭМ!$D$10+'СЕТ СН'!$F$5-'СЕТ СН'!$F$17</f>
        <v>3961.4971050900003</v>
      </c>
      <c r="D20" s="36">
        <f>SUMIFS(СВЦЭМ!$C$34:$C$777,СВЦЭМ!$A$34:$A$777,$A20,СВЦЭМ!$B$34:$B$777,D$11)+'СЕТ СН'!$F$9+СВЦЭМ!$D$10+'СЕТ СН'!$F$5-'СЕТ СН'!$F$17</f>
        <v>4143.7674992500006</v>
      </c>
      <c r="E20" s="36">
        <f>SUMIFS(СВЦЭМ!$C$34:$C$777,СВЦЭМ!$A$34:$A$777,$A20,СВЦЭМ!$B$34:$B$777,E$11)+'СЕТ СН'!$F$9+СВЦЭМ!$D$10+'СЕТ СН'!$F$5-'СЕТ СН'!$F$17</f>
        <v>4177.4843793999999</v>
      </c>
      <c r="F20" s="36">
        <f>SUMIFS(СВЦЭМ!$C$34:$C$777,СВЦЭМ!$A$34:$A$777,$A20,СВЦЭМ!$B$34:$B$777,F$11)+'СЕТ СН'!$F$9+СВЦЭМ!$D$10+'СЕТ СН'!$F$5-'СЕТ СН'!$F$17</f>
        <v>4174.4801456699997</v>
      </c>
      <c r="G20" s="36">
        <f>SUMIFS(СВЦЭМ!$C$34:$C$777,СВЦЭМ!$A$34:$A$777,$A20,СВЦЭМ!$B$34:$B$777,G$11)+'СЕТ СН'!$F$9+СВЦЭМ!$D$10+'СЕТ СН'!$F$5-'СЕТ СН'!$F$17</f>
        <v>4167.9449350499999</v>
      </c>
      <c r="H20" s="36">
        <f>SUMIFS(СВЦЭМ!$C$34:$C$777,СВЦЭМ!$A$34:$A$777,$A20,СВЦЭМ!$B$34:$B$777,H$11)+'СЕТ СН'!$F$9+СВЦЭМ!$D$10+'СЕТ СН'!$F$5-'СЕТ СН'!$F$17</f>
        <v>4176.9218442299998</v>
      </c>
      <c r="I20" s="36">
        <f>SUMIFS(СВЦЭМ!$C$34:$C$777,СВЦЭМ!$A$34:$A$777,$A20,СВЦЭМ!$B$34:$B$777,I$11)+'СЕТ СН'!$F$9+СВЦЭМ!$D$10+'СЕТ СН'!$F$5-'СЕТ СН'!$F$17</f>
        <v>4159.0920223399999</v>
      </c>
      <c r="J20" s="36">
        <f>SUMIFS(СВЦЭМ!$C$34:$C$777,СВЦЭМ!$A$34:$A$777,$A20,СВЦЭМ!$B$34:$B$777,J$11)+'СЕТ СН'!$F$9+СВЦЭМ!$D$10+'СЕТ СН'!$F$5-'СЕТ СН'!$F$17</f>
        <v>4099.6391656400001</v>
      </c>
      <c r="K20" s="36">
        <f>SUMIFS(СВЦЭМ!$C$34:$C$777,СВЦЭМ!$A$34:$A$777,$A20,СВЦЭМ!$B$34:$B$777,K$11)+'СЕТ СН'!$F$9+СВЦЭМ!$D$10+'СЕТ СН'!$F$5-'СЕТ СН'!$F$17</f>
        <v>4035.0063004000003</v>
      </c>
      <c r="L20" s="36">
        <f>SUMIFS(СВЦЭМ!$C$34:$C$777,СВЦЭМ!$A$34:$A$777,$A20,СВЦЭМ!$B$34:$B$777,L$11)+'СЕТ СН'!$F$9+СВЦЭМ!$D$10+'СЕТ СН'!$F$5-'СЕТ СН'!$F$17</f>
        <v>3916.03923665</v>
      </c>
      <c r="M20" s="36">
        <f>SUMIFS(СВЦЭМ!$C$34:$C$777,СВЦЭМ!$A$34:$A$777,$A20,СВЦЭМ!$B$34:$B$777,M$11)+'СЕТ СН'!$F$9+СВЦЭМ!$D$10+'СЕТ СН'!$F$5-'СЕТ СН'!$F$17</f>
        <v>3780.4985253100003</v>
      </c>
      <c r="N20" s="36">
        <f>SUMIFS(СВЦЭМ!$C$34:$C$777,СВЦЭМ!$A$34:$A$777,$A20,СВЦЭМ!$B$34:$B$777,N$11)+'СЕТ СН'!$F$9+СВЦЭМ!$D$10+'СЕТ СН'!$F$5-'СЕТ СН'!$F$17</f>
        <v>3711.8024909699998</v>
      </c>
      <c r="O20" s="36">
        <f>SUMIFS(СВЦЭМ!$C$34:$C$777,СВЦЭМ!$A$34:$A$777,$A20,СВЦЭМ!$B$34:$B$777,O$11)+'СЕТ СН'!$F$9+СВЦЭМ!$D$10+'СЕТ СН'!$F$5-'СЕТ СН'!$F$17</f>
        <v>3625.9945156900003</v>
      </c>
      <c r="P20" s="36">
        <f>SUMIFS(СВЦЭМ!$C$34:$C$777,СВЦЭМ!$A$34:$A$777,$A20,СВЦЭМ!$B$34:$B$777,P$11)+'СЕТ СН'!$F$9+СВЦЭМ!$D$10+'СЕТ СН'!$F$5-'СЕТ СН'!$F$17</f>
        <v>3626.7977151800001</v>
      </c>
      <c r="Q20" s="36">
        <f>SUMIFS(СВЦЭМ!$C$34:$C$777,СВЦЭМ!$A$34:$A$777,$A20,СВЦЭМ!$B$34:$B$777,Q$11)+'СЕТ СН'!$F$9+СВЦЭМ!$D$10+'СЕТ СН'!$F$5-'СЕТ СН'!$F$17</f>
        <v>3629.8616394199998</v>
      </c>
      <c r="R20" s="36">
        <f>SUMIFS(СВЦЭМ!$C$34:$C$777,СВЦЭМ!$A$34:$A$777,$A20,СВЦЭМ!$B$34:$B$777,R$11)+'СЕТ СН'!$F$9+СВЦЭМ!$D$10+'СЕТ СН'!$F$5-'СЕТ СН'!$F$17</f>
        <v>3629.52232826</v>
      </c>
      <c r="S20" s="36">
        <f>SUMIFS(СВЦЭМ!$C$34:$C$777,СВЦЭМ!$A$34:$A$777,$A20,СВЦЭМ!$B$34:$B$777,S$11)+'СЕТ СН'!$F$9+СВЦЭМ!$D$10+'СЕТ СН'!$F$5-'СЕТ СН'!$F$17</f>
        <v>3624.50689728</v>
      </c>
      <c r="T20" s="36">
        <f>SUMIFS(СВЦЭМ!$C$34:$C$777,СВЦЭМ!$A$34:$A$777,$A20,СВЦЭМ!$B$34:$B$777,T$11)+'СЕТ СН'!$F$9+СВЦЭМ!$D$10+'СЕТ СН'!$F$5-'СЕТ СН'!$F$17</f>
        <v>3616.5117048400002</v>
      </c>
      <c r="U20" s="36">
        <f>SUMIFS(СВЦЭМ!$C$34:$C$777,СВЦЭМ!$A$34:$A$777,$A20,СВЦЭМ!$B$34:$B$777,U$11)+'СЕТ СН'!$F$9+СВЦЭМ!$D$10+'СЕТ СН'!$F$5-'СЕТ СН'!$F$17</f>
        <v>3600.5713493800004</v>
      </c>
      <c r="V20" s="36">
        <f>SUMIFS(СВЦЭМ!$C$34:$C$777,СВЦЭМ!$A$34:$A$777,$A20,СВЦЭМ!$B$34:$B$777,V$11)+'СЕТ СН'!$F$9+СВЦЭМ!$D$10+'СЕТ СН'!$F$5-'СЕТ СН'!$F$17</f>
        <v>3592.4881747400004</v>
      </c>
      <c r="W20" s="36">
        <f>SUMIFS(СВЦЭМ!$C$34:$C$777,СВЦЭМ!$A$34:$A$777,$A20,СВЦЭМ!$B$34:$B$777,W$11)+'СЕТ СН'!$F$9+СВЦЭМ!$D$10+'СЕТ СН'!$F$5-'СЕТ СН'!$F$17</f>
        <v>3586.8852634900004</v>
      </c>
      <c r="X20" s="36">
        <f>SUMIFS(СВЦЭМ!$C$34:$C$777,СВЦЭМ!$A$34:$A$777,$A20,СВЦЭМ!$B$34:$B$777,X$11)+'СЕТ СН'!$F$9+СВЦЭМ!$D$10+'СЕТ СН'!$F$5-'СЕТ СН'!$F$17</f>
        <v>3617.0834470899999</v>
      </c>
      <c r="Y20" s="36">
        <f>SUMIFS(СВЦЭМ!$C$34:$C$777,СВЦЭМ!$A$34:$A$777,$A20,СВЦЭМ!$B$34:$B$777,Y$11)+'СЕТ СН'!$F$9+СВЦЭМ!$D$10+'СЕТ СН'!$F$5-'СЕТ СН'!$F$17</f>
        <v>3718.0983256500003</v>
      </c>
    </row>
    <row r="21" spans="1:25" ht="15.75" x14ac:dyDescent="0.2">
      <c r="A21" s="35">
        <f t="shared" si="0"/>
        <v>43353</v>
      </c>
      <c r="B21" s="36">
        <f>SUMIFS(СВЦЭМ!$C$34:$C$777,СВЦЭМ!$A$34:$A$777,$A21,СВЦЭМ!$B$34:$B$777,B$11)+'СЕТ СН'!$F$9+СВЦЭМ!$D$10+'СЕТ СН'!$F$5-'СЕТ СН'!$F$17</f>
        <v>3735.6386464100005</v>
      </c>
      <c r="C21" s="36">
        <f>SUMIFS(СВЦЭМ!$C$34:$C$777,СВЦЭМ!$A$34:$A$777,$A21,СВЦЭМ!$B$34:$B$777,C$11)+'СЕТ СН'!$F$9+СВЦЭМ!$D$10+'СЕТ СН'!$F$5-'СЕТ СН'!$F$17</f>
        <v>3901.1335632300006</v>
      </c>
      <c r="D21" s="36">
        <f>SUMIFS(СВЦЭМ!$C$34:$C$777,СВЦЭМ!$A$34:$A$777,$A21,СВЦЭМ!$B$34:$B$777,D$11)+'СЕТ СН'!$F$9+СВЦЭМ!$D$10+'СЕТ СН'!$F$5-'СЕТ СН'!$F$17</f>
        <v>4010.4853734199996</v>
      </c>
      <c r="E21" s="36">
        <f>SUMIFS(СВЦЭМ!$C$34:$C$777,СВЦЭМ!$A$34:$A$777,$A21,СВЦЭМ!$B$34:$B$777,E$11)+'СЕТ СН'!$F$9+СВЦЭМ!$D$10+'СЕТ СН'!$F$5-'СЕТ СН'!$F$17</f>
        <v>4113.8520122</v>
      </c>
      <c r="F21" s="36">
        <f>SUMIFS(СВЦЭМ!$C$34:$C$777,СВЦЭМ!$A$34:$A$777,$A21,СВЦЭМ!$B$34:$B$777,F$11)+'СЕТ СН'!$F$9+СВЦЭМ!$D$10+'СЕТ СН'!$F$5-'СЕТ СН'!$F$17</f>
        <v>4115.7431862800004</v>
      </c>
      <c r="G21" s="36">
        <f>SUMIFS(СВЦЭМ!$C$34:$C$777,СВЦЭМ!$A$34:$A$777,$A21,СВЦЭМ!$B$34:$B$777,G$11)+'СЕТ СН'!$F$9+СВЦЭМ!$D$10+'СЕТ СН'!$F$5-'СЕТ СН'!$F$17</f>
        <v>4091.4392274900001</v>
      </c>
      <c r="H21" s="36">
        <f>SUMIFS(СВЦЭМ!$C$34:$C$777,СВЦЭМ!$A$34:$A$777,$A21,СВЦЭМ!$B$34:$B$777,H$11)+'СЕТ СН'!$F$9+СВЦЭМ!$D$10+'СЕТ СН'!$F$5-'СЕТ СН'!$F$17</f>
        <v>4035.9218040599999</v>
      </c>
      <c r="I21" s="36">
        <f>SUMIFS(СВЦЭМ!$C$34:$C$777,СВЦЭМ!$A$34:$A$777,$A21,СВЦЭМ!$B$34:$B$777,I$11)+'СЕТ СН'!$F$9+СВЦЭМ!$D$10+'СЕТ СН'!$F$5-'СЕТ СН'!$F$17</f>
        <v>3965.4987417700004</v>
      </c>
      <c r="J21" s="36">
        <f>SUMIFS(СВЦЭМ!$C$34:$C$777,СВЦЭМ!$A$34:$A$777,$A21,СВЦЭМ!$B$34:$B$777,J$11)+'СЕТ СН'!$F$9+СВЦЭМ!$D$10+'СЕТ СН'!$F$5-'СЕТ СН'!$F$17</f>
        <v>3913.4881952400001</v>
      </c>
      <c r="K21" s="36">
        <f>SUMIFS(СВЦЭМ!$C$34:$C$777,СВЦЭМ!$A$34:$A$777,$A21,СВЦЭМ!$B$34:$B$777,K$11)+'СЕТ СН'!$F$9+СВЦЭМ!$D$10+'СЕТ СН'!$F$5-'СЕТ СН'!$F$17</f>
        <v>3862.7206927699999</v>
      </c>
      <c r="L21" s="36">
        <f>SUMIFS(СВЦЭМ!$C$34:$C$777,СВЦЭМ!$A$34:$A$777,$A21,СВЦЭМ!$B$34:$B$777,L$11)+'СЕТ СН'!$F$9+СВЦЭМ!$D$10+'СЕТ СН'!$F$5-'СЕТ СН'!$F$17</f>
        <v>3769.0101069700004</v>
      </c>
      <c r="M21" s="36">
        <f>SUMIFS(СВЦЭМ!$C$34:$C$777,СВЦЭМ!$A$34:$A$777,$A21,СВЦЭМ!$B$34:$B$777,M$11)+'СЕТ СН'!$F$9+СВЦЭМ!$D$10+'СЕТ СН'!$F$5-'СЕТ СН'!$F$17</f>
        <v>3699.5506642299997</v>
      </c>
      <c r="N21" s="36">
        <f>SUMIFS(СВЦЭМ!$C$34:$C$777,СВЦЭМ!$A$34:$A$777,$A21,СВЦЭМ!$B$34:$B$777,N$11)+'СЕТ СН'!$F$9+СВЦЭМ!$D$10+'СЕТ СН'!$F$5-'СЕТ СН'!$F$17</f>
        <v>3645.4749928400001</v>
      </c>
      <c r="O21" s="36">
        <f>SUMIFS(СВЦЭМ!$C$34:$C$777,СВЦЭМ!$A$34:$A$777,$A21,СВЦЭМ!$B$34:$B$777,O$11)+'СЕТ СН'!$F$9+СВЦЭМ!$D$10+'СЕТ СН'!$F$5-'СЕТ СН'!$F$17</f>
        <v>3547.24299548</v>
      </c>
      <c r="P21" s="36">
        <f>SUMIFS(СВЦЭМ!$C$34:$C$777,СВЦЭМ!$A$34:$A$777,$A21,СВЦЭМ!$B$34:$B$777,P$11)+'СЕТ СН'!$F$9+СВЦЭМ!$D$10+'СЕТ СН'!$F$5-'СЕТ СН'!$F$17</f>
        <v>3515.1505567600002</v>
      </c>
      <c r="Q21" s="36">
        <f>SUMIFS(СВЦЭМ!$C$34:$C$777,СВЦЭМ!$A$34:$A$777,$A21,СВЦЭМ!$B$34:$B$777,Q$11)+'СЕТ СН'!$F$9+СВЦЭМ!$D$10+'СЕТ СН'!$F$5-'СЕТ СН'!$F$17</f>
        <v>3516.8798708000004</v>
      </c>
      <c r="R21" s="36">
        <f>SUMIFS(СВЦЭМ!$C$34:$C$777,СВЦЭМ!$A$34:$A$777,$A21,СВЦЭМ!$B$34:$B$777,R$11)+'СЕТ СН'!$F$9+СВЦЭМ!$D$10+'СЕТ СН'!$F$5-'СЕТ СН'!$F$17</f>
        <v>3507.3254032200002</v>
      </c>
      <c r="S21" s="36">
        <f>SUMIFS(СВЦЭМ!$C$34:$C$777,СВЦЭМ!$A$34:$A$777,$A21,СВЦЭМ!$B$34:$B$777,S$11)+'СЕТ СН'!$F$9+СВЦЭМ!$D$10+'СЕТ СН'!$F$5-'СЕТ СН'!$F$17</f>
        <v>3515.63035231</v>
      </c>
      <c r="T21" s="36">
        <f>SUMIFS(СВЦЭМ!$C$34:$C$777,СВЦЭМ!$A$34:$A$777,$A21,СВЦЭМ!$B$34:$B$777,T$11)+'СЕТ СН'!$F$9+СВЦЭМ!$D$10+'СЕТ СН'!$F$5-'СЕТ СН'!$F$17</f>
        <v>3519.3530586000002</v>
      </c>
      <c r="U21" s="36">
        <f>SUMIFS(СВЦЭМ!$C$34:$C$777,СВЦЭМ!$A$34:$A$777,$A21,СВЦЭМ!$B$34:$B$777,U$11)+'СЕТ СН'!$F$9+СВЦЭМ!$D$10+'СЕТ СН'!$F$5-'СЕТ СН'!$F$17</f>
        <v>3492.1499820099998</v>
      </c>
      <c r="V21" s="36">
        <f>SUMIFS(СВЦЭМ!$C$34:$C$777,СВЦЭМ!$A$34:$A$777,$A21,СВЦЭМ!$B$34:$B$777,V$11)+'СЕТ СН'!$F$9+СВЦЭМ!$D$10+'СЕТ СН'!$F$5-'СЕТ СН'!$F$17</f>
        <v>3520.4999670100001</v>
      </c>
      <c r="W21" s="36">
        <f>SUMIFS(СВЦЭМ!$C$34:$C$777,СВЦЭМ!$A$34:$A$777,$A21,СВЦЭМ!$B$34:$B$777,W$11)+'СЕТ СН'!$F$9+СВЦЭМ!$D$10+'СЕТ СН'!$F$5-'СЕТ СН'!$F$17</f>
        <v>3508.6217962600003</v>
      </c>
      <c r="X21" s="36">
        <f>SUMIFS(СВЦЭМ!$C$34:$C$777,СВЦЭМ!$A$34:$A$777,$A21,СВЦЭМ!$B$34:$B$777,X$11)+'СЕТ СН'!$F$9+СВЦЭМ!$D$10+'СЕТ СН'!$F$5-'СЕТ СН'!$F$17</f>
        <v>3479.3659658000001</v>
      </c>
      <c r="Y21" s="36">
        <f>SUMIFS(СВЦЭМ!$C$34:$C$777,СВЦЭМ!$A$34:$A$777,$A21,СВЦЭМ!$B$34:$B$777,Y$11)+'СЕТ СН'!$F$9+СВЦЭМ!$D$10+'СЕТ СН'!$F$5-'СЕТ СН'!$F$17</f>
        <v>3577.3780659900003</v>
      </c>
    </row>
    <row r="22" spans="1:25" ht="15.75" x14ac:dyDescent="0.2">
      <c r="A22" s="35">
        <f t="shared" si="0"/>
        <v>43354</v>
      </c>
      <c r="B22" s="36">
        <f>SUMIFS(СВЦЭМ!$C$34:$C$777,СВЦЭМ!$A$34:$A$777,$A22,СВЦЭМ!$B$34:$B$777,B$11)+'СЕТ СН'!$F$9+СВЦЭМ!$D$10+'СЕТ СН'!$F$5-'СЕТ СН'!$F$17</f>
        <v>3761.4468820900001</v>
      </c>
      <c r="C22" s="36">
        <f>SUMIFS(СВЦЭМ!$C$34:$C$777,СВЦЭМ!$A$34:$A$777,$A22,СВЦЭМ!$B$34:$B$777,C$11)+'СЕТ СН'!$F$9+СВЦЭМ!$D$10+'СЕТ СН'!$F$5-'СЕТ СН'!$F$17</f>
        <v>3929.3365338399999</v>
      </c>
      <c r="D22" s="36">
        <f>SUMIFS(СВЦЭМ!$C$34:$C$777,СВЦЭМ!$A$34:$A$777,$A22,СВЦЭМ!$B$34:$B$777,D$11)+'СЕТ СН'!$F$9+СВЦЭМ!$D$10+'СЕТ СН'!$F$5-'СЕТ СН'!$F$17</f>
        <v>4053.4285201100001</v>
      </c>
      <c r="E22" s="36">
        <f>SUMIFS(СВЦЭМ!$C$34:$C$777,СВЦЭМ!$A$34:$A$777,$A22,СВЦЭМ!$B$34:$B$777,E$11)+'СЕТ СН'!$F$9+СВЦЭМ!$D$10+'СЕТ СН'!$F$5-'СЕТ СН'!$F$17</f>
        <v>4131.2742938199999</v>
      </c>
      <c r="F22" s="36">
        <f>SUMIFS(СВЦЭМ!$C$34:$C$777,СВЦЭМ!$A$34:$A$777,$A22,СВЦЭМ!$B$34:$B$777,F$11)+'СЕТ СН'!$F$9+СВЦЭМ!$D$10+'СЕТ СН'!$F$5-'СЕТ СН'!$F$17</f>
        <v>4131.2488747100006</v>
      </c>
      <c r="G22" s="36">
        <f>SUMIFS(СВЦЭМ!$C$34:$C$777,СВЦЭМ!$A$34:$A$777,$A22,СВЦЭМ!$B$34:$B$777,G$11)+'СЕТ СН'!$F$9+СВЦЭМ!$D$10+'СЕТ СН'!$F$5-'СЕТ СН'!$F$17</f>
        <v>4122.1322491999999</v>
      </c>
      <c r="H22" s="36">
        <f>SUMIFS(СВЦЭМ!$C$34:$C$777,СВЦЭМ!$A$34:$A$777,$A22,СВЦЭМ!$B$34:$B$777,H$11)+'СЕТ СН'!$F$9+СВЦЭМ!$D$10+'СЕТ СН'!$F$5-'СЕТ СН'!$F$17</f>
        <v>4048.8723306900001</v>
      </c>
      <c r="I22" s="36">
        <f>SUMIFS(СВЦЭМ!$C$34:$C$777,СВЦЭМ!$A$34:$A$777,$A22,СВЦЭМ!$B$34:$B$777,I$11)+'СЕТ СН'!$F$9+СВЦЭМ!$D$10+'СЕТ СН'!$F$5-'СЕТ СН'!$F$17</f>
        <v>3983.8688074000002</v>
      </c>
      <c r="J22" s="36">
        <f>SUMIFS(СВЦЭМ!$C$34:$C$777,СВЦЭМ!$A$34:$A$777,$A22,СВЦЭМ!$B$34:$B$777,J$11)+'СЕТ СН'!$F$9+СВЦЭМ!$D$10+'СЕТ СН'!$F$5-'СЕТ СН'!$F$17</f>
        <v>3958.4220023999997</v>
      </c>
      <c r="K22" s="36">
        <f>SUMIFS(СВЦЭМ!$C$34:$C$777,СВЦЭМ!$A$34:$A$777,$A22,СВЦЭМ!$B$34:$B$777,K$11)+'СЕТ СН'!$F$9+СВЦЭМ!$D$10+'СЕТ СН'!$F$5-'СЕТ СН'!$F$17</f>
        <v>3939.9377156600003</v>
      </c>
      <c r="L22" s="36">
        <f>SUMIFS(СВЦЭМ!$C$34:$C$777,СВЦЭМ!$A$34:$A$777,$A22,СВЦЭМ!$B$34:$B$777,L$11)+'СЕТ СН'!$F$9+СВЦЭМ!$D$10+'СЕТ СН'!$F$5-'СЕТ СН'!$F$17</f>
        <v>3821.5596914999996</v>
      </c>
      <c r="M22" s="36">
        <f>SUMIFS(СВЦЭМ!$C$34:$C$777,СВЦЭМ!$A$34:$A$777,$A22,СВЦЭМ!$B$34:$B$777,M$11)+'СЕТ СН'!$F$9+СВЦЭМ!$D$10+'СЕТ СН'!$F$5-'СЕТ СН'!$F$17</f>
        <v>3731.4436475700004</v>
      </c>
      <c r="N22" s="36">
        <f>SUMIFS(СВЦЭМ!$C$34:$C$777,СВЦЭМ!$A$34:$A$777,$A22,СВЦЭМ!$B$34:$B$777,N$11)+'СЕТ СН'!$F$9+СВЦЭМ!$D$10+'СЕТ СН'!$F$5-'СЕТ СН'!$F$17</f>
        <v>3638.1453422499999</v>
      </c>
      <c r="O22" s="36">
        <f>SUMIFS(СВЦЭМ!$C$34:$C$777,СВЦЭМ!$A$34:$A$777,$A22,СВЦЭМ!$B$34:$B$777,O$11)+'СЕТ СН'!$F$9+СВЦЭМ!$D$10+'СЕТ СН'!$F$5-'СЕТ СН'!$F$17</f>
        <v>3543.38890537</v>
      </c>
      <c r="P22" s="36">
        <f>SUMIFS(СВЦЭМ!$C$34:$C$777,СВЦЭМ!$A$34:$A$777,$A22,СВЦЭМ!$B$34:$B$777,P$11)+'СЕТ СН'!$F$9+СВЦЭМ!$D$10+'СЕТ СН'!$F$5-'СЕТ СН'!$F$17</f>
        <v>3547.8840650800003</v>
      </c>
      <c r="Q22" s="36">
        <f>SUMIFS(СВЦЭМ!$C$34:$C$777,СВЦЭМ!$A$34:$A$777,$A22,СВЦЭМ!$B$34:$B$777,Q$11)+'СЕТ СН'!$F$9+СВЦЭМ!$D$10+'СЕТ СН'!$F$5-'СЕТ СН'!$F$17</f>
        <v>3548.9615969200004</v>
      </c>
      <c r="R22" s="36">
        <f>SUMIFS(СВЦЭМ!$C$34:$C$777,СВЦЭМ!$A$34:$A$777,$A22,СВЦЭМ!$B$34:$B$777,R$11)+'СЕТ СН'!$F$9+СВЦЭМ!$D$10+'СЕТ СН'!$F$5-'СЕТ СН'!$F$17</f>
        <v>3552.9277855</v>
      </c>
      <c r="S22" s="36">
        <f>SUMIFS(СВЦЭМ!$C$34:$C$777,СВЦЭМ!$A$34:$A$777,$A22,СВЦЭМ!$B$34:$B$777,S$11)+'СЕТ СН'!$F$9+СВЦЭМ!$D$10+'СЕТ СН'!$F$5-'СЕТ СН'!$F$17</f>
        <v>3572.7270478700002</v>
      </c>
      <c r="T22" s="36">
        <f>SUMIFS(СВЦЭМ!$C$34:$C$777,СВЦЭМ!$A$34:$A$777,$A22,СВЦЭМ!$B$34:$B$777,T$11)+'СЕТ СН'!$F$9+СВЦЭМ!$D$10+'СЕТ СН'!$F$5-'СЕТ СН'!$F$17</f>
        <v>3576.7882008900001</v>
      </c>
      <c r="U22" s="36">
        <f>SUMIFS(СВЦЭМ!$C$34:$C$777,СВЦЭМ!$A$34:$A$777,$A22,СВЦЭМ!$B$34:$B$777,U$11)+'СЕТ СН'!$F$9+СВЦЭМ!$D$10+'СЕТ СН'!$F$5-'СЕТ СН'!$F$17</f>
        <v>3600.85773122</v>
      </c>
      <c r="V22" s="36">
        <f>SUMIFS(СВЦЭМ!$C$34:$C$777,СВЦЭМ!$A$34:$A$777,$A22,СВЦЭМ!$B$34:$B$777,V$11)+'СЕТ СН'!$F$9+СВЦЭМ!$D$10+'СЕТ СН'!$F$5-'СЕТ СН'!$F$17</f>
        <v>3619.26947475</v>
      </c>
      <c r="W22" s="36">
        <f>SUMIFS(СВЦЭМ!$C$34:$C$777,СВЦЭМ!$A$34:$A$777,$A22,СВЦЭМ!$B$34:$B$777,W$11)+'СЕТ СН'!$F$9+СВЦЭМ!$D$10+'СЕТ СН'!$F$5-'СЕТ СН'!$F$17</f>
        <v>3623.6887133099999</v>
      </c>
      <c r="X22" s="36">
        <f>SUMIFS(СВЦЭМ!$C$34:$C$777,СВЦЭМ!$A$34:$A$777,$A22,СВЦЭМ!$B$34:$B$777,X$11)+'СЕТ СН'!$F$9+СВЦЭМ!$D$10+'СЕТ СН'!$F$5-'СЕТ СН'!$F$17</f>
        <v>3553.1544861000002</v>
      </c>
      <c r="Y22" s="36">
        <f>SUMIFS(СВЦЭМ!$C$34:$C$777,СВЦЭМ!$A$34:$A$777,$A22,СВЦЭМ!$B$34:$B$777,Y$11)+'СЕТ СН'!$F$9+СВЦЭМ!$D$10+'СЕТ СН'!$F$5-'СЕТ СН'!$F$17</f>
        <v>3620.2914491299998</v>
      </c>
    </row>
    <row r="23" spans="1:25" ht="15.75" x14ac:dyDescent="0.2">
      <c r="A23" s="35">
        <f t="shared" si="0"/>
        <v>43355</v>
      </c>
      <c r="B23" s="36">
        <f>SUMIFS(СВЦЭМ!$C$34:$C$777,СВЦЭМ!$A$34:$A$777,$A23,СВЦЭМ!$B$34:$B$777,B$11)+'СЕТ СН'!$F$9+СВЦЭМ!$D$10+'СЕТ СН'!$F$5-'СЕТ СН'!$F$17</f>
        <v>3798.1061346899996</v>
      </c>
      <c r="C23" s="36">
        <f>SUMIFS(СВЦЭМ!$C$34:$C$777,СВЦЭМ!$A$34:$A$777,$A23,СВЦЭМ!$B$34:$B$777,C$11)+'СЕТ СН'!$F$9+СВЦЭМ!$D$10+'СЕТ СН'!$F$5-'СЕТ СН'!$F$17</f>
        <v>3969.86792762</v>
      </c>
      <c r="D23" s="36">
        <f>SUMIFS(СВЦЭМ!$C$34:$C$777,СВЦЭМ!$A$34:$A$777,$A23,СВЦЭМ!$B$34:$B$777,D$11)+'СЕТ СН'!$F$9+СВЦЭМ!$D$10+'СЕТ СН'!$F$5-'СЕТ СН'!$F$17</f>
        <v>4073.9617837200003</v>
      </c>
      <c r="E23" s="36">
        <f>SUMIFS(СВЦЭМ!$C$34:$C$777,СВЦЭМ!$A$34:$A$777,$A23,СВЦЭМ!$B$34:$B$777,E$11)+'СЕТ СН'!$F$9+СВЦЭМ!$D$10+'СЕТ СН'!$F$5-'СЕТ СН'!$F$17</f>
        <v>4157.7936438699999</v>
      </c>
      <c r="F23" s="36">
        <f>SUMIFS(СВЦЭМ!$C$34:$C$777,СВЦЭМ!$A$34:$A$777,$A23,СВЦЭМ!$B$34:$B$777,F$11)+'СЕТ СН'!$F$9+СВЦЭМ!$D$10+'СЕТ СН'!$F$5-'СЕТ СН'!$F$17</f>
        <v>4151.75704443</v>
      </c>
      <c r="G23" s="36">
        <f>SUMIFS(СВЦЭМ!$C$34:$C$777,СВЦЭМ!$A$34:$A$777,$A23,СВЦЭМ!$B$34:$B$777,G$11)+'СЕТ СН'!$F$9+СВЦЭМ!$D$10+'СЕТ СН'!$F$5-'СЕТ СН'!$F$17</f>
        <v>4124.4880672899999</v>
      </c>
      <c r="H23" s="36">
        <f>SUMIFS(СВЦЭМ!$C$34:$C$777,СВЦЭМ!$A$34:$A$777,$A23,СВЦЭМ!$B$34:$B$777,H$11)+'СЕТ СН'!$F$9+СВЦЭМ!$D$10+'СЕТ СН'!$F$5-'СЕТ СН'!$F$17</f>
        <v>4051.1458984600004</v>
      </c>
      <c r="I23" s="36">
        <f>SUMIFS(СВЦЭМ!$C$34:$C$777,СВЦЭМ!$A$34:$A$777,$A23,СВЦЭМ!$B$34:$B$777,I$11)+'СЕТ СН'!$F$9+СВЦЭМ!$D$10+'СЕТ СН'!$F$5-'СЕТ СН'!$F$17</f>
        <v>4003.6198799399999</v>
      </c>
      <c r="J23" s="36">
        <f>SUMIFS(СВЦЭМ!$C$34:$C$777,СВЦЭМ!$A$34:$A$777,$A23,СВЦЭМ!$B$34:$B$777,J$11)+'СЕТ СН'!$F$9+СВЦЭМ!$D$10+'СЕТ СН'!$F$5-'СЕТ СН'!$F$17</f>
        <v>3965.1628716300002</v>
      </c>
      <c r="K23" s="36">
        <f>SUMIFS(СВЦЭМ!$C$34:$C$777,СВЦЭМ!$A$34:$A$777,$A23,СВЦЭМ!$B$34:$B$777,K$11)+'СЕТ СН'!$F$9+СВЦЭМ!$D$10+'СЕТ СН'!$F$5-'СЕТ СН'!$F$17</f>
        <v>3934.6187136600001</v>
      </c>
      <c r="L23" s="36">
        <f>SUMIFS(СВЦЭМ!$C$34:$C$777,СВЦЭМ!$A$34:$A$777,$A23,СВЦЭМ!$B$34:$B$777,L$11)+'СЕТ СН'!$F$9+СВЦЭМ!$D$10+'СЕТ СН'!$F$5-'СЕТ СН'!$F$17</f>
        <v>3851.9729051100003</v>
      </c>
      <c r="M23" s="36">
        <f>SUMIFS(СВЦЭМ!$C$34:$C$777,СВЦЭМ!$A$34:$A$777,$A23,СВЦЭМ!$B$34:$B$777,M$11)+'СЕТ СН'!$F$9+СВЦЭМ!$D$10+'СЕТ СН'!$F$5-'СЕТ СН'!$F$17</f>
        <v>3775.5969799200002</v>
      </c>
      <c r="N23" s="36">
        <f>SUMIFS(СВЦЭМ!$C$34:$C$777,СВЦЭМ!$A$34:$A$777,$A23,СВЦЭМ!$B$34:$B$777,N$11)+'СЕТ СН'!$F$9+СВЦЭМ!$D$10+'СЕТ СН'!$F$5-'СЕТ СН'!$F$17</f>
        <v>3689.3259897899998</v>
      </c>
      <c r="O23" s="36">
        <f>SUMIFS(СВЦЭМ!$C$34:$C$777,СВЦЭМ!$A$34:$A$777,$A23,СВЦЭМ!$B$34:$B$777,O$11)+'СЕТ СН'!$F$9+СВЦЭМ!$D$10+'СЕТ СН'!$F$5-'СЕТ СН'!$F$17</f>
        <v>3605.7053813700004</v>
      </c>
      <c r="P23" s="36">
        <f>SUMIFS(СВЦЭМ!$C$34:$C$777,СВЦЭМ!$A$34:$A$777,$A23,СВЦЭМ!$B$34:$B$777,P$11)+'СЕТ СН'!$F$9+СВЦЭМ!$D$10+'СЕТ СН'!$F$5-'СЕТ СН'!$F$17</f>
        <v>3591.0087344600001</v>
      </c>
      <c r="Q23" s="36">
        <f>SUMIFS(СВЦЭМ!$C$34:$C$777,СВЦЭМ!$A$34:$A$777,$A23,СВЦЭМ!$B$34:$B$777,Q$11)+'СЕТ СН'!$F$9+СВЦЭМ!$D$10+'СЕТ СН'!$F$5-'СЕТ СН'!$F$17</f>
        <v>3607.9856991500001</v>
      </c>
      <c r="R23" s="36">
        <f>SUMIFS(СВЦЭМ!$C$34:$C$777,СВЦЭМ!$A$34:$A$777,$A23,СВЦЭМ!$B$34:$B$777,R$11)+'СЕТ СН'!$F$9+СВЦЭМ!$D$10+'СЕТ СН'!$F$5-'СЕТ СН'!$F$17</f>
        <v>3601.0248932300001</v>
      </c>
      <c r="S23" s="36">
        <f>SUMIFS(СВЦЭМ!$C$34:$C$777,СВЦЭМ!$A$34:$A$777,$A23,СВЦЭМ!$B$34:$B$777,S$11)+'СЕТ СН'!$F$9+СВЦЭМ!$D$10+'СЕТ СН'!$F$5-'СЕТ СН'!$F$17</f>
        <v>3594.7539651500001</v>
      </c>
      <c r="T23" s="36">
        <f>SUMIFS(СВЦЭМ!$C$34:$C$777,СВЦЭМ!$A$34:$A$777,$A23,СВЦЭМ!$B$34:$B$777,T$11)+'СЕТ СН'!$F$9+СВЦЭМ!$D$10+'СЕТ СН'!$F$5-'СЕТ СН'!$F$17</f>
        <v>3590.8304349300001</v>
      </c>
      <c r="U23" s="36">
        <f>SUMIFS(СВЦЭМ!$C$34:$C$777,СВЦЭМ!$A$34:$A$777,$A23,СВЦЭМ!$B$34:$B$777,U$11)+'СЕТ СН'!$F$9+СВЦЭМ!$D$10+'СЕТ СН'!$F$5-'СЕТ СН'!$F$17</f>
        <v>3601.5925225999999</v>
      </c>
      <c r="V23" s="36">
        <f>SUMIFS(СВЦЭМ!$C$34:$C$777,СВЦЭМ!$A$34:$A$777,$A23,СВЦЭМ!$B$34:$B$777,V$11)+'СЕТ СН'!$F$9+СВЦЭМ!$D$10+'СЕТ СН'!$F$5-'СЕТ СН'!$F$17</f>
        <v>3605.1849556699999</v>
      </c>
      <c r="W23" s="36">
        <f>SUMIFS(СВЦЭМ!$C$34:$C$777,СВЦЭМ!$A$34:$A$777,$A23,СВЦЭМ!$B$34:$B$777,W$11)+'СЕТ СН'!$F$9+СВЦЭМ!$D$10+'СЕТ СН'!$F$5-'СЕТ СН'!$F$17</f>
        <v>3617.75571889</v>
      </c>
      <c r="X23" s="36">
        <f>SUMIFS(СВЦЭМ!$C$34:$C$777,СВЦЭМ!$A$34:$A$777,$A23,СВЦЭМ!$B$34:$B$777,X$11)+'СЕТ СН'!$F$9+СВЦЭМ!$D$10+'СЕТ СН'!$F$5-'СЕТ СН'!$F$17</f>
        <v>3594.3777601800002</v>
      </c>
      <c r="Y23" s="36">
        <f>SUMIFS(СВЦЭМ!$C$34:$C$777,СВЦЭМ!$A$34:$A$777,$A23,СВЦЭМ!$B$34:$B$777,Y$11)+'СЕТ СН'!$F$9+СВЦЭМ!$D$10+'СЕТ СН'!$F$5-'СЕТ СН'!$F$17</f>
        <v>3650.0452793300001</v>
      </c>
    </row>
    <row r="24" spans="1:25" ht="15.75" x14ac:dyDescent="0.2">
      <c r="A24" s="35">
        <f t="shared" si="0"/>
        <v>43356</v>
      </c>
      <c r="B24" s="36">
        <f>SUMIFS(СВЦЭМ!$C$34:$C$777,СВЦЭМ!$A$34:$A$777,$A24,СВЦЭМ!$B$34:$B$777,B$11)+'СЕТ СН'!$F$9+СВЦЭМ!$D$10+'СЕТ СН'!$F$5-'СЕТ СН'!$F$17</f>
        <v>3910.0198303300003</v>
      </c>
      <c r="C24" s="36">
        <f>SUMIFS(СВЦЭМ!$C$34:$C$777,СВЦЭМ!$A$34:$A$777,$A24,СВЦЭМ!$B$34:$B$777,C$11)+'СЕТ СН'!$F$9+СВЦЭМ!$D$10+'СЕТ СН'!$F$5-'СЕТ СН'!$F$17</f>
        <v>4074.1366066600003</v>
      </c>
      <c r="D24" s="36">
        <f>SUMIFS(СВЦЭМ!$C$34:$C$777,СВЦЭМ!$A$34:$A$777,$A24,СВЦЭМ!$B$34:$B$777,D$11)+'СЕТ СН'!$F$9+СВЦЭМ!$D$10+'СЕТ СН'!$F$5-'СЕТ СН'!$F$17</f>
        <v>4169.93915681</v>
      </c>
      <c r="E24" s="36">
        <f>SUMIFS(СВЦЭМ!$C$34:$C$777,СВЦЭМ!$A$34:$A$777,$A24,СВЦЭМ!$B$34:$B$777,E$11)+'СЕТ СН'!$F$9+СВЦЭМ!$D$10+'СЕТ СН'!$F$5-'СЕТ СН'!$F$17</f>
        <v>4205.5354973900003</v>
      </c>
      <c r="F24" s="36">
        <f>SUMIFS(СВЦЭМ!$C$34:$C$777,СВЦЭМ!$A$34:$A$777,$A24,СВЦЭМ!$B$34:$B$777,F$11)+'СЕТ СН'!$F$9+СВЦЭМ!$D$10+'СЕТ СН'!$F$5-'СЕТ СН'!$F$17</f>
        <v>4201.1560341699997</v>
      </c>
      <c r="G24" s="36">
        <f>SUMIFS(СВЦЭМ!$C$34:$C$777,СВЦЭМ!$A$34:$A$777,$A24,СВЦЭМ!$B$34:$B$777,G$11)+'СЕТ СН'!$F$9+СВЦЭМ!$D$10+'СЕТ СН'!$F$5-'СЕТ СН'!$F$17</f>
        <v>4179.6540897599998</v>
      </c>
      <c r="H24" s="36">
        <f>SUMIFS(СВЦЭМ!$C$34:$C$777,СВЦЭМ!$A$34:$A$777,$A24,СВЦЭМ!$B$34:$B$777,H$11)+'СЕТ СН'!$F$9+СВЦЭМ!$D$10+'СЕТ СН'!$F$5-'СЕТ СН'!$F$17</f>
        <v>4143.3773707700002</v>
      </c>
      <c r="I24" s="36">
        <f>SUMIFS(СВЦЭМ!$C$34:$C$777,СВЦЭМ!$A$34:$A$777,$A24,СВЦЭМ!$B$34:$B$777,I$11)+'СЕТ СН'!$F$9+СВЦЭМ!$D$10+'СЕТ СН'!$F$5-'СЕТ СН'!$F$17</f>
        <v>4067.8389083400007</v>
      </c>
      <c r="J24" s="36">
        <f>SUMIFS(СВЦЭМ!$C$34:$C$777,СВЦЭМ!$A$34:$A$777,$A24,СВЦЭМ!$B$34:$B$777,J$11)+'СЕТ СН'!$F$9+СВЦЭМ!$D$10+'СЕТ СН'!$F$5-'СЕТ СН'!$F$17</f>
        <v>4037.1959379199998</v>
      </c>
      <c r="K24" s="36">
        <f>SUMIFS(СВЦЭМ!$C$34:$C$777,СВЦЭМ!$A$34:$A$777,$A24,СВЦЭМ!$B$34:$B$777,K$11)+'СЕТ СН'!$F$9+СВЦЭМ!$D$10+'СЕТ СН'!$F$5-'СЕТ СН'!$F$17</f>
        <v>4020.7023430999998</v>
      </c>
      <c r="L24" s="36">
        <f>SUMIFS(СВЦЭМ!$C$34:$C$777,СВЦЭМ!$A$34:$A$777,$A24,СВЦЭМ!$B$34:$B$777,L$11)+'СЕТ СН'!$F$9+СВЦЭМ!$D$10+'СЕТ СН'!$F$5-'СЕТ СН'!$F$17</f>
        <v>3944.3536780000004</v>
      </c>
      <c r="M24" s="36">
        <f>SUMIFS(СВЦЭМ!$C$34:$C$777,СВЦЭМ!$A$34:$A$777,$A24,СВЦЭМ!$B$34:$B$777,M$11)+'СЕТ СН'!$F$9+СВЦЭМ!$D$10+'СЕТ СН'!$F$5-'СЕТ СН'!$F$17</f>
        <v>3862.1193782399996</v>
      </c>
      <c r="N24" s="36">
        <f>SUMIFS(СВЦЭМ!$C$34:$C$777,СВЦЭМ!$A$34:$A$777,$A24,СВЦЭМ!$B$34:$B$777,N$11)+'СЕТ СН'!$F$9+СВЦЭМ!$D$10+'СЕТ СН'!$F$5-'СЕТ СН'!$F$17</f>
        <v>3746.9438534700002</v>
      </c>
      <c r="O24" s="36">
        <f>SUMIFS(СВЦЭМ!$C$34:$C$777,СВЦЭМ!$A$34:$A$777,$A24,СВЦЭМ!$B$34:$B$777,O$11)+'СЕТ СН'!$F$9+СВЦЭМ!$D$10+'СЕТ СН'!$F$5-'СЕТ СН'!$F$17</f>
        <v>3650.6572190200004</v>
      </c>
      <c r="P24" s="36">
        <f>SUMIFS(СВЦЭМ!$C$34:$C$777,СВЦЭМ!$A$34:$A$777,$A24,СВЦЭМ!$B$34:$B$777,P$11)+'СЕТ СН'!$F$9+СВЦЭМ!$D$10+'СЕТ СН'!$F$5-'СЕТ СН'!$F$17</f>
        <v>3648.5858909400004</v>
      </c>
      <c r="Q24" s="36">
        <f>SUMIFS(СВЦЭМ!$C$34:$C$777,СВЦЭМ!$A$34:$A$777,$A24,СВЦЭМ!$B$34:$B$777,Q$11)+'СЕТ СН'!$F$9+СВЦЭМ!$D$10+'СЕТ СН'!$F$5-'СЕТ СН'!$F$17</f>
        <v>3650.4582383999996</v>
      </c>
      <c r="R24" s="36">
        <f>SUMIFS(СВЦЭМ!$C$34:$C$777,СВЦЭМ!$A$34:$A$777,$A24,СВЦЭМ!$B$34:$B$777,R$11)+'СЕТ СН'!$F$9+СВЦЭМ!$D$10+'СЕТ СН'!$F$5-'СЕТ СН'!$F$17</f>
        <v>3662.2876326699998</v>
      </c>
      <c r="S24" s="36">
        <f>SUMIFS(СВЦЭМ!$C$34:$C$777,СВЦЭМ!$A$34:$A$777,$A24,СВЦЭМ!$B$34:$B$777,S$11)+'СЕТ СН'!$F$9+СВЦЭМ!$D$10+'СЕТ СН'!$F$5-'СЕТ СН'!$F$17</f>
        <v>3673.2926240900006</v>
      </c>
      <c r="T24" s="36">
        <f>SUMIFS(СВЦЭМ!$C$34:$C$777,СВЦЭМ!$A$34:$A$777,$A24,СВЦЭМ!$B$34:$B$777,T$11)+'СЕТ СН'!$F$9+СВЦЭМ!$D$10+'СЕТ СН'!$F$5-'СЕТ СН'!$F$17</f>
        <v>3658.4209735600007</v>
      </c>
      <c r="U24" s="36">
        <f>SUMIFS(СВЦЭМ!$C$34:$C$777,СВЦЭМ!$A$34:$A$777,$A24,СВЦЭМ!$B$34:$B$777,U$11)+'СЕТ СН'!$F$9+СВЦЭМ!$D$10+'СЕТ СН'!$F$5-'СЕТ СН'!$F$17</f>
        <v>3646.0169951600001</v>
      </c>
      <c r="V24" s="36">
        <f>SUMIFS(СВЦЭМ!$C$34:$C$777,СВЦЭМ!$A$34:$A$777,$A24,СВЦЭМ!$B$34:$B$777,V$11)+'СЕТ СН'!$F$9+СВЦЭМ!$D$10+'СЕТ СН'!$F$5-'СЕТ СН'!$F$17</f>
        <v>3625.0402567400001</v>
      </c>
      <c r="W24" s="36">
        <f>SUMIFS(СВЦЭМ!$C$34:$C$777,СВЦЭМ!$A$34:$A$777,$A24,СВЦЭМ!$B$34:$B$777,W$11)+'СЕТ СН'!$F$9+СВЦЭМ!$D$10+'СЕТ СН'!$F$5-'СЕТ СН'!$F$17</f>
        <v>3635.27418923</v>
      </c>
      <c r="X24" s="36">
        <f>SUMIFS(СВЦЭМ!$C$34:$C$777,СВЦЭМ!$A$34:$A$777,$A24,СВЦЭМ!$B$34:$B$777,X$11)+'СЕТ СН'!$F$9+СВЦЭМ!$D$10+'СЕТ СН'!$F$5-'СЕТ СН'!$F$17</f>
        <v>3672.4806218499998</v>
      </c>
      <c r="Y24" s="36">
        <f>SUMIFS(СВЦЭМ!$C$34:$C$777,СВЦЭМ!$A$34:$A$777,$A24,СВЦЭМ!$B$34:$B$777,Y$11)+'СЕТ СН'!$F$9+СВЦЭМ!$D$10+'СЕТ СН'!$F$5-'СЕТ СН'!$F$17</f>
        <v>3759.86555168</v>
      </c>
    </row>
    <row r="25" spans="1:25" ht="15.75" x14ac:dyDescent="0.2">
      <c r="A25" s="35">
        <f t="shared" si="0"/>
        <v>43357</v>
      </c>
      <c r="B25" s="36">
        <f>SUMIFS(СВЦЭМ!$C$34:$C$777,СВЦЭМ!$A$34:$A$777,$A25,СВЦЭМ!$B$34:$B$777,B$11)+'СЕТ СН'!$F$9+СВЦЭМ!$D$10+'СЕТ СН'!$F$5-'СЕТ СН'!$F$17</f>
        <v>3918.3419773800006</v>
      </c>
      <c r="C25" s="36">
        <f>SUMIFS(СВЦЭМ!$C$34:$C$777,СВЦЭМ!$A$34:$A$777,$A25,СВЦЭМ!$B$34:$B$777,C$11)+'СЕТ СН'!$F$9+СВЦЭМ!$D$10+'СЕТ СН'!$F$5-'СЕТ СН'!$F$17</f>
        <v>4084.06552878</v>
      </c>
      <c r="D25" s="36">
        <f>SUMIFS(СВЦЭМ!$C$34:$C$777,СВЦЭМ!$A$34:$A$777,$A25,СВЦЭМ!$B$34:$B$777,D$11)+'СЕТ СН'!$F$9+СВЦЭМ!$D$10+'СЕТ СН'!$F$5-'СЕТ СН'!$F$17</f>
        <v>4126.4544391500003</v>
      </c>
      <c r="E25" s="36">
        <f>SUMIFS(СВЦЭМ!$C$34:$C$777,СВЦЭМ!$A$34:$A$777,$A25,СВЦЭМ!$B$34:$B$777,E$11)+'СЕТ СН'!$F$9+СВЦЭМ!$D$10+'СЕТ СН'!$F$5-'СЕТ СН'!$F$17</f>
        <v>4160.68194485</v>
      </c>
      <c r="F25" s="36">
        <f>SUMIFS(СВЦЭМ!$C$34:$C$777,СВЦЭМ!$A$34:$A$777,$A25,СВЦЭМ!$B$34:$B$777,F$11)+'СЕТ СН'!$F$9+СВЦЭМ!$D$10+'СЕТ СН'!$F$5-'СЕТ СН'!$F$17</f>
        <v>4154.4064689699999</v>
      </c>
      <c r="G25" s="36">
        <f>SUMIFS(СВЦЭМ!$C$34:$C$777,СВЦЭМ!$A$34:$A$777,$A25,СВЦЭМ!$B$34:$B$777,G$11)+'СЕТ СН'!$F$9+СВЦЭМ!$D$10+'СЕТ СН'!$F$5-'СЕТ СН'!$F$17</f>
        <v>4134.3436107300004</v>
      </c>
      <c r="H25" s="36">
        <f>SUMIFS(СВЦЭМ!$C$34:$C$777,СВЦЭМ!$A$34:$A$777,$A25,СВЦЭМ!$B$34:$B$777,H$11)+'СЕТ СН'!$F$9+СВЦЭМ!$D$10+'СЕТ СН'!$F$5-'СЕТ СН'!$F$17</f>
        <v>4134.25684146</v>
      </c>
      <c r="I25" s="36">
        <f>SUMIFS(СВЦЭМ!$C$34:$C$777,СВЦЭМ!$A$34:$A$777,$A25,СВЦЭМ!$B$34:$B$777,I$11)+'СЕТ СН'!$F$9+СВЦЭМ!$D$10+'СЕТ СН'!$F$5-'СЕТ СН'!$F$17</f>
        <v>4065.4332959000003</v>
      </c>
      <c r="J25" s="36">
        <f>SUMIFS(СВЦЭМ!$C$34:$C$777,СВЦЭМ!$A$34:$A$777,$A25,СВЦЭМ!$B$34:$B$777,J$11)+'СЕТ СН'!$F$9+СВЦЭМ!$D$10+'СЕТ СН'!$F$5-'СЕТ СН'!$F$17</f>
        <v>4023.5415558599998</v>
      </c>
      <c r="K25" s="36">
        <f>SUMIFS(СВЦЭМ!$C$34:$C$777,СВЦЭМ!$A$34:$A$777,$A25,СВЦЭМ!$B$34:$B$777,K$11)+'СЕТ СН'!$F$9+СВЦЭМ!$D$10+'СЕТ СН'!$F$5-'СЕТ СН'!$F$17</f>
        <v>4028.5890798</v>
      </c>
      <c r="L25" s="36">
        <f>SUMIFS(СВЦЭМ!$C$34:$C$777,СВЦЭМ!$A$34:$A$777,$A25,СВЦЭМ!$B$34:$B$777,L$11)+'СЕТ СН'!$F$9+СВЦЭМ!$D$10+'СЕТ СН'!$F$5-'СЕТ СН'!$F$17</f>
        <v>3942.4951226500007</v>
      </c>
      <c r="M25" s="36">
        <f>SUMIFS(СВЦЭМ!$C$34:$C$777,СВЦЭМ!$A$34:$A$777,$A25,СВЦЭМ!$B$34:$B$777,M$11)+'СЕТ СН'!$F$9+СВЦЭМ!$D$10+'СЕТ СН'!$F$5-'СЕТ СН'!$F$17</f>
        <v>3872.9314835699997</v>
      </c>
      <c r="N25" s="36">
        <f>SUMIFS(СВЦЭМ!$C$34:$C$777,СВЦЭМ!$A$34:$A$777,$A25,СВЦЭМ!$B$34:$B$777,N$11)+'СЕТ СН'!$F$9+СВЦЭМ!$D$10+'СЕТ СН'!$F$5-'СЕТ СН'!$F$17</f>
        <v>3742.4736300300001</v>
      </c>
      <c r="O25" s="36">
        <f>SUMIFS(СВЦЭМ!$C$34:$C$777,СВЦЭМ!$A$34:$A$777,$A25,СВЦЭМ!$B$34:$B$777,O$11)+'СЕТ СН'!$F$9+СВЦЭМ!$D$10+'СЕТ СН'!$F$5-'СЕТ СН'!$F$17</f>
        <v>3651.2117308799998</v>
      </c>
      <c r="P25" s="36">
        <f>SUMIFS(СВЦЭМ!$C$34:$C$777,СВЦЭМ!$A$34:$A$777,$A25,СВЦЭМ!$B$34:$B$777,P$11)+'СЕТ СН'!$F$9+СВЦЭМ!$D$10+'СЕТ СН'!$F$5-'СЕТ СН'!$F$17</f>
        <v>3651.2441792899999</v>
      </c>
      <c r="Q25" s="36">
        <f>SUMIFS(СВЦЭМ!$C$34:$C$777,СВЦЭМ!$A$34:$A$777,$A25,СВЦЭМ!$B$34:$B$777,Q$11)+'СЕТ СН'!$F$9+СВЦЭМ!$D$10+'СЕТ СН'!$F$5-'СЕТ СН'!$F$17</f>
        <v>3661.55771112</v>
      </c>
      <c r="R25" s="36">
        <f>SUMIFS(СВЦЭМ!$C$34:$C$777,СВЦЭМ!$A$34:$A$777,$A25,СВЦЭМ!$B$34:$B$777,R$11)+'СЕТ СН'!$F$9+СВЦЭМ!$D$10+'СЕТ СН'!$F$5-'СЕТ СН'!$F$17</f>
        <v>3653.8124063000005</v>
      </c>
      <c r="S25" s="36">
        <f>SUMIFS(СВЦЭМ!$C$34:$C$777,СВЦЭМ!$A$34:$A$777,$A25,СВЦЭМ!$B$34:$B$777,S$11)+'СЕТ СН'!$F$9+СВЦЭМ!$D$10+'СЕТ СН'!$F$5-'СЕТ СН'!$F$17</f>
        <v>3672.9806798</v>
      </c>
      <c r="T25" s="36">
        <f>SUMIFS(СВЦЭМ!$C$34:$C$777,СВЦЭМ!$A$34:$A$777,$A25,СВЦЭМ!$B$34:$B$777,T$11)+'СЕТ СН'!$F$9+СВЦЭМ!$D$10+'СЕТ СН'!$F$5-'СЕТ СН'!$F$17</f>
        <v>3673.5466825399999</v>
      </c>
      <c r="U25" s="36">
        <f>SUMIFS(СВЦЭМ!$C$34:$C$777,СВЦЭМ!$A$34:$A$777,$A25,СВЦЭМ!$B$34:$B$777,U$11)+'СЕТ СН'!$F$9+СВЦЭМ!$D$10+'СЕТ СН'!$F$5-'СЕТ СН'!$F$17</f>
        <v>3659.2821632599998</v>
      </c>
      <c r="V25" s="36">
        <f>SUMIFS(СВЦЭМ!$C$34:$C$777,СВЦЭМ!$A$34:$A$777,$A25,СВЦЭМ!$B$34:$B$777,V$11)+'СЕТ СН'!$F$9+СВЦЭМ!$D$10+'СЕТ СН'!$F$5-'СЕТ СН'!$F$17</f>
        <v>3634.0883107999998</v>
      </c>
      <c r="W25" s="36">
        <f>SUMIFS(СВЦЭМ!$C$34:$C$777,СВЦЭМ!$A$34:$A$777,$A25,СВЦЭМ!$B$34:$B$777,W$11)+'СЕТ СН'!$F$9+СВЦЭМ!$D$10+'СЕТ СН'!$F$5-'СЕТ СН'!$F$17</f>
        <v>3584.2623900899998</v>
      </c>
      <c r="X25" s="36">
        <f>SUMIFS(СВЦЭМ!$C$34:$C$777,СВЦЭМ!$A$34:$A$777,$A25,СВЦЭМ!$B$34:$B$777,X$11)+'СЕТ СН'!$F$9+СВЦЭМ!$D$10+'СЕТ СН'!$F$5-'СЕТ СН'!$F$17</f>
        <v>3629.8038083299998</v>
      </c>
      <c r="Y25" s="36">
        <f>SUMIFS(СВЦЭМ!$C$34:$C$777,СВЦЭМ!$A$34:$A$777,$A25,СВЦЭМ!$B$34:$B$777,Y$11)+'СЕТ СН'!$F$9+СВЦЭМ!$D$10+'СЕТ СН'!$F$5-'СЕТ СН'!$F$17</f>
        <v>3735.0139039800006</v>
      </c>
    </row>
    <row r="26" spans="1:25" ht="15.75" x14ac:dyDescent="0.2">
      <c r="A26" s="35">
        <f t="shared" si="0"/>
        <v>43358</v>
      </c>
      <c r="B26" s="36">
        <f>SUMIFS(СВЦЭМ!$C$34:$C$777,СВЦЭМ!$A$34:$A$777,$A26,СВЦЭМ!$B$34:$B$777,B$11)+'СЕТ СН'!$F$9+СВЦЭМ!$D$10+'СЕТ СН'!$F$5-'СЕТ СН'!$F$17</f>
        <v>3909.4997219099996</v>
      </c>
      <c r="C26" s="36">
        <f>SUMIFS(СВЦЭМ!$C$34:$C$777,СВЦЭМ!$A$34:$A$777,$A26,СВЦЭМ!$B$34:$B$777,C$11)+'СЕТ СН'!$F$9+СВЦЭМ!$D$10+'СЕТ СН'!$F$5-'СЕТ СН'!$F$17</f>
        <v>3979.3731835400004</v>
      </c>
      <c r="D26" s="36">
        <f>SUMIFS(СВЦЭМ!$C$34:$C$777,СВЦЭМ!$A$34:$A$777,$A26,СВЦЭМ!$B$34:$B$777,D$11)+'СЕТ СН'!$F$9+СВЦЭМ!$D$10+'СЕТ СН'!$F$5-'СЕТ СН'!$F$17</f>
        <v>4080.3129704000003</v>
      </c>
      <c r="E26" s="36">
        <f>SUMIFS(СВЦЭМ!$C$34:$C$777,СВЦЭМ!$A$34:$A$777,$A26,СВЦЭМ!$B$34:$B$777,E$11)+'СЕТ СН'!$F$9+СВЦЭМ!$D$10+'СЕТ СН'!$F$5-'СЕТ СН'!$F$17</f>
        <v>4177.6152943099996</v>
      </c>
      <c r="F26" s="36">
        <f>SUMIFS(СВЦЭМ!$C$34:$C$777,СВЦЭМ!$A$34:$A$777,$A26,СВЦЭМ!$B$34:$B$777,F$11)+'СЕТ СН'!$F$9+СВЦЭМ!$D$10+'СЕТ СН'!$F$5-'СЕТ СН'!$F$17</f>
        <v>4165.8651352200004</v>
      </c>
      <c r="G26" s="36">
        <f>SUMIFS(СВЦЭМ!$C$34:$C$777,СВЦЭМ!$A$34:$A$777,$A26,СВЦЭМ!$B$34:$B$777,G$11)+'СЕТ СН'!$F$9+СВЦЭМ!$D$10+'СЕТ СН'!$F$5-'СЕТ СН'!$F$17</f>
        <v>4146.8448704800003</v>
      </c>
      <c r="H26" s="36">
        <f>SUMIFS(СВЦЭМ!$C$34:$C$777,СВЦЭМ!$A$34:$A$777,$A26,СВЦЭМ!$B$34:$B$777,H$11)+'СЕТ СН'!$F$9+СВЦЭМ!$D$10+'СЕТ СН'!$F$5-'СЕТ СН'!$F$17</f>
        <v>4152.2031168399999</v>
      </c>
      <c r="I26" s="36">
        <f>SUMIFS(СВЦЭМ!$C$34:$C$777,СВЦЭМ!$A$34:$A$777,$A26,СВЦЭМ!$B$34:$B$777,I$11)+'СЕТ СН'!$F$9+СВЦЭМ!$D$10+'СЕТ СН'!$F$5-'СЕТ СН'!$F$17</f>
        <v>4075.6730035</v>
      </c>
      <c r="J26" s="36">
        <f>SUMIFS(СВЦЭМ!$C$34:$C$777,СВЦЭМ!$A$34:$A$777,$A26,СВЦЭМ!$B$34:$B$777,J$11)+'СЕТ СН'!$F$9+СВЦЭМ!$D$10+'СЕТ СН'!$F$5-'СЕТ СН'!$F$17</f>
        <v>4030.1737509200002</v>
      </c>
      <c r="K26" s="36">
        <f>SUMIFS(СВЦЭМ!$C$34:$C$777,СВЦЭМ!$A$34:$A$777,$A26,СВЦЭМ!$B$34:$B$777,K$11)+'СЕТ СН'!$F$9+СВЦЭМ!$D$10+'СЕТ СН'!$F$5-'СЕТ СН'!$F$17</f>
        <v>3996.5662011200002</v>
      </c>
      <c r="L26" s="36">
        <f>SUMIFS(СВЦЭМ!$C$34:$C$777,СВЦЭМ!$A$34:$A$777,$A26,СВЦЭМ!$B$34:$B$777,L$11)+'СЕТ СН'!$F$9+СВЦЭМ!$D$10+'СЕТ СН'!$F$5-'СЕТ СН'!$F$17</f>
        <v>3920.8984545800004</v>
      </c>
      <c r="M26" s="36">
        <f>SUMIFS(СВЦЭМ!$C$34:$C$777,СВЦЭМ!$A$34:$A$777,$A26,СВЦЭМ!$B$34:$B$777,M$11)+'СЕТ СН'!$F$9+СВЦЭМ!$D$10+'СЕТ СН'!$F$5-'СЕТ СН'!$F$17</f>
        <v>3845.8900491699997</v>
      </c>
      <c r="N26" s="36">
        <f>SUMIFS(СВЦЭМ!$C$34:$C$777,СВЦЭМ!$A$34:$A$777,$A26,СВЦЭМ!$B$34:$B$777,N$11)+'СЕТ СН'!$F$9+СВЦЭМ!$D$10+'СЕТ СН'!$F$5-'СЕТ СН'!$F$17</f>
        <v>3738.6325072700001</v>
      </c>
      <c r="O26" s="36">
        <f>SUMIFS(СВЦЭМ!$C$34:$C$777,СВЦЭМ!$A$34:$A$777,$A26,СВЦЭМ!$B$34:$B$777,O$11)+'СЕТ СН'!$F$9+СВЦЭМ!$D$10+'СЕТ СН'!$F$5-'СЕТ СН'!$F$17</f>
        <v>3652.0486807799998</v>
      </c>
      <c r="P26" s="36">
        <f>SUMIFS(СВЦЭМ!$C$34:$C$777,СВЦЭМ!$A$34:$A$777,$A26,СВЦЭМ!$B$34:$B$777,P$11)+'СЕТ СН'!$F$9+СВЦЭМ!$D$10+'СЕТ СН'!$F$5-'СЕТ СН'!$F$17</f>
        <v>3656.82471704</v>
      </c>
      <c r="Q26" s="36">
        <f>SUMIFS(СВЦЭМ!$C$34:$C$777,СВЦЭМ!$A$34:$A$777,$A26,СВЦЭМ!$B$34:$B$777,Q$11)+'СЕТ СН'!$F$9+СВЦЭМ!$D$10+'СЕТ СН'!$F$5-'СЕТ СН'!$F$17</f>
        <v>3653.1499554700004</v>
      </c>
      <c r="R26" s="36">
        <f>SUMIFS(СВЦЭМ!$C$34:$C$777,СВЦЭМ!$A$34:$A$777,$A26,СВЦЭМ!$B$34:$B$777,R$11)+'СЕТ СН'!$F$9+СВЦЭМ!$D$10+'СЕТ СН'!$F$5-'СЕТ СН'!$F$17</f>
        <v>3642.3888492200003</v>
      </c>
      <c r="S26" s="36">
        <f>SUMIFS(СВЦЭМ!$C$34:$C$777,СВЦЭМ!$A$34:$A$777,$A26,СВЦЭМ!$B$34:$B$777,S$11)+'СЕТ СН'!$F$9+СВЦЭМ!$D$10+'СЕТ СН'!$F$5-'СЕТ СН'!$F$17</f>
        <v>3641.5796633199998</v>
      </c>
      <c r="T26" s="36">
        <f>SUMIFS(СВЦЭМ!$C$34:$C$777,СВЦЭМ!$A$34:$A$777,$A26,СВЦЭМ!$B$34:$B$777,T$11)+'СЕТ СН'!$F$9+СВЦЭМ!$D$10+'СЕТ СН'!$F$5-'СЕТ СН'!$F$17</f>
        <v>3649.6448513799996</v>
      </c>
      <c r="U26" s="36">
        <f>SUMIFS(СВЦЭМ!$C$34:$C$777,СВЦЭМ!$A$34:$A$777,$A26,СВЦЭМ!$B$34:$B$777,U$11)+'СЕТ СН'!$F$9+СВЦЭМ!$D$10+'СЕТ СН'!$F$5-'СЕТ СН'!$F$17</f>
        <v>3637.2192163899999</v>
      </c>
      <c r="V26" s="36">
        <f>SUMIFS(СВЦЭМ!$C$34:$C$777,СВЦЭМ!$A$34:$A$777,$A26,СВЦЭМ!$B$34:$B$777,V$11)+'СЕТ СН'!$F$9+СВЦЭМ!$D$10+'СЕТ СН'!$F$5-'СЕТ СН'!$F$17</f>
        <v>3616.9150890199999</v>
      </c>
      <c r="W26" s="36">
        <f>SUMIFS(СВЦЭМ!$C$34:$C$777,СВЦЭМ!$A$34:$A$777,$A26,СВЦЭМ!$B$34:$B$777,W$11)+'СЕТ СН'!$F$9+СВЦЭМ!$D$10+'СЕТ СН'!$F$5-'СЕТ СН'!$F$17</f>
        <v>3626.2975156500002</v>
      </c>
      <c r="X26" s="36">
        <f>SUMIFS(СВЦЭМ!$C$34:$C$777,СВЦЭМ!$A$34:$A$777,$A26,СВЦЭМ!$B$34:$B$777,X$11)+'СЕТ СН'!$F$9+СВЦЭМ!$D$10+'СЕТ СН'!$F$5-'СЕТ СН'!$F$17</f>
        <v>3661.41806395</v>
      </c>
      <c r="Y26" s="36">
        <f>SUMIFS(СВЦЭМ!$C$34:$C$777,СВЦЭМ!$A$34:$A$777,$A26,СВЦЭМ!$B$34:$B$777,Y$11)+'СЕТ СН'!$F$9+СВЦЭМ!$D$10+'СЕТ СН'!$F$5-'СЕТ СН'!$F$17</f>
        <v>3778.1882708800003</v>
      </c>
    </row>
    <row r="27" spans="1:25" ht="15.75" x14ac:dyDescent="0.2">
      <c r="A27" s="35">
        <f t="shared" si="0"/>
        <v>43359</v>
      </c>
      <c r="B27" s="36">
        <f>SUMIFS(СВЦЭМ!$C$34:$C$777,СВЦЭМ!$A$34:$A$777,$A27,СВЦЭМ!$B$34:$B$777,B$11)+'СЕТ СН'!$F$9+СВЦЭМ!$D$10+'СЕТ СН'!$F$5-'СЕТ СН'!$F$17</f>
        <v>3923.49824997</v>
      </c>
      <c r="C27" s="36">
        <f>SUMIFS(СВЦЭМ!$C$34:$C$777,СВЦЭМ!$A$34:$A$777,$A27,СВЦЭМ!$B$34:$B$777,C$11)+'СЕТ СН'!$F$9+СВЦЭМ!$D$10+'СЕТ СН'!$F$5-'СЕТ СН'!$F$17</f>
        <v>4004.4297974900001</v>
      </c>
      <c r="D27" s="36">
        <f>SUMIFS(СВЦЭМ!$C$34:$C$777,СВЦЭМ!$A$34:$A$777,$A27,СВЦЭМ!$B$34:$B$777,D$11)+'СЕТ СН'!$F$9+СВЦЭМ!$D$10+'СЕТ СН'!$F$5-'СЕТ СН'!$F$17</f>
        <v>4089.87802457</v>
      </c>
      <c r="E27" s="36">
        <f>SUMIFS(СВЦЭМ!$C$34:$C$777,СВЦЭМ!$A$34:$A$777,$A27,СВЦЭМ!$B$34:$B$777,E$11)+'СЕТ СН'!$F$9+СВЦЭМ!$D$10+'СЕТ СН'!$F$5-'СЕТ СН'!$F$17</f>
        <v>4176.7730911899998</v>
      </c>
      <c r="F27" s="36">
        <f>SUMIFS(СВЦЭМ!$C$34:$C$777,СВЦЭМ!$A$34:$A$777,$A27,СВЦЭМ!$B$34:$B$777,F$11)+'СЕТ СН'!$F$9+СВЦЭМ!$D$10+'СЕТ СН'!$F$5-'СЕТ СН'!$F$17</f>
        <v>4155.6602750400007</v>
      </c>
      <c r="G27" s="36">
        <f>SUMIFS(СВЦЭМ!$C$34:$C$777,СВЦЭМ!$A$34:$A$777,$A27,СВЦЭМ!$B$34:$B$777,G$11)+'СЕТ СН'!$F$9+СВЦЭМ!$D$10+'СЕТ СН'!$F$5-'СЕТ СН'!$F$17</f>
        <v>4159.3347058600002</v>
      </c>
      <c r="H27" s="36">
        <f>SUMIFS(СВЦЭМ!$C$34:$C$777,СВЦЭМ!$A$34:$A$777,$A27,СВЦЭМ!$B$34:$B$777,H$11)+'СЕТ СН'!$F$9+СВЦЭМ!$D$10+'СЕТ СН'!$F$5-'СЕТ СН'!$F$17</f>
        <v>4135.9331664299998</v>
      </c>
      <c r="I27" s="36">
        <f>SUMIFS(СВЦЭМ!$C$34:$C$777,СВЦЭМ!$A$34:$A$777,$A27,СВЦЭМ!$B$34:$B$777,I$11)+'СЕТ СН'!$F$9+СВЦЭМ!$D$10+'СЕТ СН'!$F$5-'СЕТ СН'!$F$17</f>
        <v>4054.88818395</v>
      </c>
      <c r="J27" s="36">
        <f>SUMIFS(СВЦЭМ!$C$34:$C$777,СВЦЭМ!$A$34:$A$777,$A27,СВЦЭМ!$B$34:$B$777,J$11)+'СЕТ СН'!$F$9+СВЦЭМ!$D$10+'СЕТ СН'!$F$5-'СЕТ СН'!$F$17</f>
        <v>4031.0588279399999</v>
      </c>
      <c r="K27" s="36">
        <f>SUMIFS(СВЦЭМ!$C$34:$C$777,СВЦЭМ!$A$34:$A$777,$A27,СВЦЭМ!$B$34:$B$777,K$11)+'СЕТ СН'!$F$9+СВЦЭМ!$D$10+'СЕТ СН'!$F$5-'СЕТ СН'!$F$17</f>
        <v>4000.3966542799999</v>
      </c>
      <c r="L27" s="36">
        <f>SUMIFS(СВЦЭМ!$C$34:$C$777,СВЦЭМ!$A$34:$A$777,$A27,СВЦЭМ!$B$34:$B$777,L$11)+'СЕТ СН'!$F$9+СВЦЭМ!$D$10+'СЕТ СН'!$F$5-'СЕТ СН'!$F$17</f>
        <v>3907.2349010200005</v>
      </c>
      <c r="M27" s="36">
        <f>SUMIFS(СВЦЭМ!$C$34:$C$777,СВЦЭМ!$A$34:$A$777,$A27,СВЦЭМ!$B$34:$B$777,M$11)+'СЕТ СН'!$F$9+СВЦЭМ!$D$10+'СЕТ СН'!$F$5-'СЕТ СН'!$F$17</f>
        <v>3846.4498458400003</v>
      </c>
      <c r="N27" s="36">
        <f>SUMIFS(СВЦЭМ!$C$34:$C$777,СВЦЭМ!$A$34:$A$777,$A27,СВЦЭМ!$B$34:$B$777,N$11)+'СЕТ СН'!$F$9+СВЦЭМ!$D$10+'СЕТ СН'!$F$5-'СЕТ СН'!$F$17</f>
        <v>3749.8796420899998</v>
      </c>
      <c r="O27" s="36">
        <f>SUMIFS(СВЦЭМ!$C$34:$C$777,СВЦЭМ!$A$34:$A$777,$A27,СВЦЭМ!$B$34:$B$777,O$11)+'СЕТ СН'!$F$9+СВЦЭМ!$D$10+'СЕТ СН'!$F$5-'СЕТ СН'!$F$17</f>
        <v>3658.5737534899999</v>
      </c>
      <c r="P27" s="36">
        <f>SUMIFS(СВЦЭМ!$C$34:$C$777,СВЦЭМ!$A$34:$A$777,$A27,СВЦЭМ!$B$34:$B$777,P$11)+'СЕТ СН'!$F$9+СВЦЭМ!$D$10+'СЕТ СН'!$F$5-'СЕТ СН'!$F$17</f>
        <v>3663.7808071999998</v>
      </c>
      <c r="Q27" s="36">
        <f>SUMIFS(СВЦЭМ!$C$34:$C$777,СВЦЭМ!$A$34:$A$777,$A27,СВЦЭМ!$B$34:$B$777,Q$11)+'СЕТ СН'!$F$9+СВЦЭМ!$D$10+'СЕТ СН'!$F$5-'СЕТ СН'!$F$17</f>
        <v>3667.23490502</v>
      </c>
      <c r="R27" s="36">
        <f>SUMIFS(СВЦЭМ!$C$34:$C$777,СВЦЭМ!$A$34:$A$777,$A27,СВЦЭМ!$B$34:$B$777,R$11)+'СЕТ СН'!$F$9+СВЦЭМ!$D$10+'СЕТ СН'!$F$5-'СЕТ СН'!$F$17</f>
        <v>3650.6309377699999</v>
      </c>
      <c r="S27" s="36">
        <f>SUMIFS(СВЦЭМ!$C$34:$C$777,СВЦЭМ!$A$34:$A$777,$A27,СВЦЭМ!$B$34:$B$777,S$11)+'СЕТ СН'!$F$9+СВЦЭМ!$D$10+'СЕТ СН'!$F$5-'СЕТ СН'!$F$17</f>
        <v>3644.0138619600002</v>
      </c>
      <c r="T27" s="36">
        <f>SUMIFS(СВЦЭМ!$C$34:$C$777,СВЦЭМ!$A$34:$A$777,$A27,СВЦЭМ!$B$34:$B$777,T$11)+'СЕТ СН'!$F$9+СВЦЭМ!$D$10+'СЕТ СН'!$F$5-'СЕТ СН'!$F$17</f>
        <v>3647.8489517799999</v>
      </c>
      <c r="U27" s="36">
        <f>SUMIFS(СВЦЭМ!$C$34:$C$777,СВЦЭМ!$A$34:$A$777,$A27,СВЦЭМ!$B$34:$B$777,U$11)+'СЕТ СН'!$F$9+СВЦЭМ!$D$10+'СЕТ СН'!$F$5-'СЕТ СН'!$F$17</f>
        <v>3611.4252102400001</v>
      </c>
      <c r="V27" s="36">
        <f>SUMIFS(СВЦЭМ!$C$34:$C$777,СВЦЭМ!$A$34:$A$777,$A27,СВЦЭМ!$B$34:$B$777,V$11)+'СЕТ СН'!$F$9+СВЦЭМ!$D$10+'СЕТ СН'!$F$5-'СЕТ СН'!$F$17</f>
        <v>3587.9118128500004</v>
      </c>
      <c r="W27" s="36">
        <f>SUMIFS(СВЦЭМ!$C$34:$C$777,СВЦЭМ!$A$34:$A$777,$A27,СВЦЭМ!$B$34:$B$777,W$11)+'СЕТ СН'!$F$9+СВЦЭМ!$D$10+'СЕТ СН'!$F$5-'СЕТ СН'!$F$17</f>
        <v>3592.3090779900003</v>
      </c>
      <c r="X27" s="36">
        <f>SUMIFS(СВЦЭМ!$C$34:$C$777,СВЦЭМ!$A$34:$A$777,$A27,СВЦЭМ!$B$34:$B$777,X$11)+'СЕТ СН'!$F$9+СВЦЭМ!$D$10+'СЕТ СН'!$F$5-'СЕТ СН'!$F$17</f>
        <v>3631.0253170599999</v>
      </c>
      <c r="Y27" s="36">
        <f>SUMIFS(СВЦЭМ!$C$34:$C$777,СВЦЭМ!$A$34:$A$777,$A27,СВЦЭМ!$B$34:$B$777,Y$11)+'СЕТ СН'!$F$9+СВЦЭМ!$D$10+'СЕТ СН'!$F$5-'СЕТ СН'!$F$17</f>
        <v>3740.6810563999998</v>
      </c>
    </row>
    <row r="28" spans="1:25" ht="15.75" x14ac:dyDescent="0.2">
      <c r="A28" s="35">
        <f t="shared" si="0"/>
        <v>43360</v>
      </c>
      <c r="B28" s="36">
        <f>SUMIFS(СВЦЭМ!$C$34:$C$777,СВЦЭМ!$A$34:$A$777,$A28,СВЦЭМ!$B$34:$B$777,B$11)+'СЕТ СН'!$F$9+СВЦЭМ!$D$10+'СЕТ СН'!$F$5-'СЕТ СН'!$F$17</f>
        <v>3910.7266599599998</v>
      </c>
      <c r="C28" s="36">
        <f>SUMIFS(СВЦЭМ!$C$34:$C$777,СВЦЭМ!$A$34:$A$777,$A28,СВЦЭМ!$B$34:$B$777,C$11)+'СЕТ СН'!$F$9+СВЦЭМ!$D$10+'СЕТ СН'!$F$5-'СЕТ СН'!$F$17</f>
        <v>3996.59053976</v>
      </c>
      <c r="D28" s="36">
        <f>SUMIFS(СВЦЭМ!$C$34:$C$777,СВЦЭМ!$A$34:$A$777,$A28,СВЦЭМ!$B$34:$B$777,D$11)+'СЕТ СН'!$F$9+СВЦЭМ!$D$10+'СЕТ СН'!$F$5-'СЕТ СН'!$F$17</f>
        <v>4105.8129073299997</v>
      </c>
      <c r="E28" s="36">
        <f>SUMIFS(СВЦЭМ!$C$34:$C$777,СВЦЭМ!$A$34:$A$777,$A28,СВЦЭМ!$B$34:$B$777,E$11)+'СЕТ СН'!$F$9+СВЦЭМ!$D$10+'СЕТ СН'!$F$5-'СЕТ СН'!$F$17</f>
        <v>4153.93856246</v>
      </c>
      <c r="F28" s="36">
        <f>SUMIFS(СВЦЭМ!$C$34:$C$777,СВЦЭМ!$A$34:$A$777,$A28,СВЦЭМ!$B$34:$B$777,F$11)+'СЕТ СН'!$F$9+СВЦЭМ!$D$10+'СЕТ СН'!$F$5-'СЕТ СН'!$F$17</f>
        <v>4134.7903576100007</v>
      </c>
      <c r="G28" s="36">
        <f>SUMIFS(СВЦЭМ!$C$34:$C$777,СВЦЭМ!$A$34:$A$777,$A28,СВЦЭМ!$B$34:$B$777,G$11)+'СЕТ СН'!$F$9+СВЦЭМ!$D$10+'СЕТ СН'!$F$5-'СЕТ СН'!$F$17</f>
        <v>4151.6855651900005</v>
      </c>
      <c r="H28" s="36">
        <f>SUMIFS(СВЦЭМ!$C$34:$C$777,СВЦЭМ!$A$34:$A$777,$A28,СВЦЭМ!$B$34:$B$777,H$11)+'СЕТ СН'!$F$9+СВЦЭМ!$D$10+'СЕТ СН'!$F$5-'СЕТ СН'!$F$17</f>
        <v>4161.1905235200002</v>
      </c>
      <c r="I28" s="36">
        <f>SUMIFS(СВЦЭМ!$C$34:$C$777,СВЦЭМ!$A$34:$A$777,$A28,СВЦЭМ!$B$34:$B$777,I$11)+'СЕТ СН'!$F$9+СВЦЭМ!$D$10+'СЕТ СН'!$F$5-'СЕТ СН'!$F$17</f>
        <v>4101.9249537599999</v>
      </c>
      <c r="J28" s="36">
        <f>SUMIFS(СВЦЭМ!$C$34:$C$777,СВЦЭМ!$A$34:$A$777,$A28,СВЦЭМ!$B$34:$B$777,J$11)+'СЕТ СН'!$F$9+СВЦЭМ!$D$10+'СЕТ СН'!$F$5-'СЕТ СН'!$F$17</f>
        <v>4062.4800507800001</v>
      </c>
      <c r="K28" s="36">
        <f>SUMIFS(СВЦЭМ!$C$34:$C$777,СВЦЭМ!$A$34:$A$777,$A28,СВЦЭМ!$B$34:$B$777,K$11)+'СЕТ СН'!$F$9+СВЦЭМ!$D$10+'СЕТ СН'!$F$5-'СЕТ СН'!$F$17</f>
        <v>4021.0342588800004</v>
      </c>
      <c r="L28" s="36">
        <f>SUMIFS(СВЦЭМ!$C$34:$C$777,СВЦЭМ!$A$34:$A$777,$A28,СВЦЭМ!$B$34:$B$777,L$11)+'СЕТ СН'!$F$9+СВЦЭМ!$D$10+'СЕТ СН'!$F$5-'СЕТ СН'!$F$17</f>
        <v>3944.19261465</v>
      </c>
      <c r="M28" s="36">
        <f>SUMIFS(СВЦЭМ!$C$34:$C$777,СВЦЭМ!$A$34:$A$777,$A28,СВЦЭМ!$B$34:$B$777,M$11)+'СЕТ СН'!$F$9+СВЦЭМ!$D$10+'СЕТ СН'!$F$5-'СЕТ СН'!$F$17</f>
        <v>3881.4214084300002</v>
      </c>
      <c r="N28" s="36">
        <f>SUMIFS(СВЦЭМ!$C$34:$C$777,СВЦЭМ!$A$34:$A$777,$A28,СВЦЭМ!$B$34:$B$777,N$11)+'СЕТ СН'!$F$9+СВЦЭМ!$D$10+'СЕТ СН'!$F$5-'СЕТ СН'!$F$17</f>
        <v>3760.88737494</v>
      </c>
      <c r="O28" s="36">
        <f>SUMIFS(СВЦЭМ!$C$34:$C$777,СВЦЭМ!$A$34:$A$777,$A28,СВЦЭМ!$B$34:$B$777,O$11)+'СЕТ СН'!$F$9+СВЦЭМ!$D$10+'СЕТ СН'!$F$5-'СЕТ СН'!$F$17</f>
        <v>3676.3593673000005</v>
      </c>
      <c r="P28" s="36">
        <f>SUMIFS(СВЦЭМ!$C$34:$C$777,СВЦЭМ!$A$34:$A$777,$A28,СВЦЭМ!$B$34:$B$777,P$11)+'СЕТ СН'!$F$9+СВЦЭМ!$D$10+'СЕТ СН'!$F$5-'СЕТ СН'!$F$17</f>
        <v>3667.3692146100002</v>
      </c>
      <c r="Q28" s="36">
        <f>SUMIFS(СВЦЭМ!$C$34:$C$777,СВЦЭМ!$A$34:$A$777,$A28,СВЦЭМ!$B$34:$B$777,Q$11)+'СЕТ СН'!$F$9+СВЦЭМ!$D$10+'СЕТ СН'!$F$5-'СЕТ СН'!$F$17</f>
        <v>3670.1074281600004</v>
      </c>
      <c r="R28" s="36">
        <f>SUMIFS(СВЦЭМ!$C$34:$C$777,СВЦЭМ!$A$34:$A$777,$A28,СВЦЭМ!$B$34:$B$777,R$11)+'СЕТ СН'!$F$9+СВЦЭМ!$D$10+'СЕТ СН'!$F$5-'СЕТ СН'!$F$17</f>
        <v>3663.41045811</v>
      </c>
      <c r="S28" s="36">
        <f>SUMIFS(СВЦЭМ!$C$34:$C$777,СВЦЭМ!$A$34:$A$777,$A28,СВЦЭМ!$B$34:$B$777,S$11)+'СЕТ СН'!$F$9+СВЦЭМ!$D$10+'СЕТ СН'!$F$5-'СЕТ СН'!$F$17</f>
        <v>3662.3724191499996</v>
      </c>
      <c r="T28" s="36">
        <f>SUMIFS(СВЦЭМ!$C$34:$C$777,СВЦЭМ!$A$34:$A$777,$A28,СВЦЭМ!$B$34:$B$777,T$11)+'СЕТ СН'!$F$9+СВЦЭМ!$D$10+'СЕТ СН'!$F$5-'СЕТ СН'!$F$17</f>
        <v>3656.6365099799996</v>
      </c>
      <c r="U28" s="36">
        <f>SUMIFS(СВЦЭМ!$C$34:$C$777,СВЦЭМ!$A$34:$A$777,$A28,СВЦЭМ!$B$34:$B$777,U$11)+'СЕТ СН'!$F$9+СВЦЭМ!$D$10+'СЕТ СН'!$F$5-'СЕТ СН'!$F$17</f>
        <v>3639.0358463100001</v>
      </c>
      <c r="V28" s="36">
        <f>SUMIFS(СВЦЭМ!$C$34:$C$777,СВЦЭМ!$A$34:$A$777,$A28,СВЦЭМ!$B$34:$B$777,V$11)+'СЕТ СН'!$F$9+СВЦЭМ!$D$10+'СЕТ СН'!$F$5-'СЕТ СН'!$F$17</f>
        <v>3599.8133709600002</v>
      </c>
      <c r="W28" s="36">
        <f>SUMIFS(СВЦЭМ!$C$34:$C$777,СВЦЭМ!$A$34:$A$777,$A28,СВЦЭМ!$B$34:$B$777,W$11)+'СЕТ СН'!$F$9+СВЦЭМ!$D$10+'СЕТ СН'!$F$5-'СЕТ СН'!$F$17</f>
        <v>3613.0914576700002</v>
      </c>
      <c r="X28" s="36">
        <f>SUMIFS(СВЦЭМ!$C$34:$C$777,СВЦЭМ!$A$34:$A$777,$A28,СВЦЭМ!$B$34:$B$777,X$11)+'СЕТ СН'!$F$9+СВЦЭМ!$D$10+'СЕТ СН'!$F$5-'СЕТ СН'!$F$17</f>
        <v>3644.1186708</v>
      </c>
      <c r="Y28" s="36">
        <f>SUMIFS(СВЦЭМ!$C$34:$C$777,СВЦЭМ!$A$34:$A$777,$A28,СВЦЭМ!$B$34:$B$777,Y$11)+'СЕТ СН'!$F$9+СВЦЭМ!$D$10+'СЕТ СН'!$F$5-'СЕТ СН'!$F$17</f>
        <v>3739.0237664099996</v>
      </c>
    </row>
    <row r="29" spans="1:25" ht="15.75" x14ac:dyDescent="0.2">
      <c r="A29" s="35">
        <f t="shared" si="0"/>
        <v>43361</v>
      </c>
      <c r="B29" s="36">
        <f>SUMIFS(СВЦЭМ!$C$34:$C$777,СВЦЭМ!$A$34:$A$777,$A29,СВЦЭМ!$B$34:$B$777,B$11)+'СЕТ СН'!$F$9+СВЦЭМ!$D$10+'СЕТ СН'!$F$5-'СЕТ СН'!$F$17</f>
        <v>3920.5962078500006</v>
      </c>
      <c r="C29" s="36">
        <f>SUMIFS(СВЦЭМ!$C$34:$C$777,СВЦЭМ!$A$34:$A$777,$A29,СВЦЭМ!$B$34:$B$777,C$11)+'СЕТ СН'!$F$9+СВЦЭМ!$D$10+'СЕТ СН'!$F$5-'СЕТ СН'!$F$17</f>
        <v>4066.9992807600001</v>
      </c>
      <c r="D29" s="36">
        <f>SUMIFS(СВЦЭМ!$C$34:$C$777,СВЦЭМ!$A$34:$A$777,$A29,СВЦЭМ!$B$34:$B$777,D$11)+'СЕТ СН'!$F$9+СВЦЭМ!$D$10+'СЕТ СН'!$F$5-'СЕТ СН'!$F$17</f>
        <v>4126.3871417600003</v>
      </c>
      <c r="E29" s="36">
        <f>SUMIFS(СВЦЭМ!$C$34:$C$777,СВЦЭМ!$A$34:$A$777,$A29,СВЦЭМ!$B$34:$B$777,E$11)+'СЕТ СН'!$F$9+СВЦЭМ!$D$10+'СЕТ СН'!$F$5-'СЕТ СН'!$F$17</f>
        <v>4183.8320226400001</v>
      </c>
      <c r="F29" s="36">
        <f>SUMIFS(СВЦЭМ!$C$34:$C$777,СВЦЭМ!$A$34:$A$777,$A29,СВЦЭМ!$B$34:$B$777,F$11)+'СЕТ СН'!$F$9+СВЦЭМ!$D$10+'СЕТ СН'!$F$5-'СЕТ СН'!$F$17</f>
        <v>4183.17695731</v>
      </c>
      <c r="G29" s="36">
        <f>SUMIFS(СВЦЭМ!$C$34:$C$777,СВЦЭМ!$A$34:$A$777,$A29,СВЦЭМ!$B$34:$B$777,G$11)+'СЕТ СН'!$F$9+СВЦЭМ!$D$10+'СЕТ СН'!$F$5-'СЕТ СН'!$F$17</f>
        <v>4181.3276272600006</v>
      </c>
      <c r="H29" s="36">
        <f>SUMIFS(СВЦЭМ!$C$34:$C$777,СВЦЭМ!$A$34:$A$777,$A29,СВЦЭМ!$B$34:$B$777,H$11)+'СЕТ СН'!$F$9+СВЦЭМ!$D$10+'СЕТ СН'!$F$5-'СЕТ СН'!$F$17</f>
        <v>4172.1304803100002</v>
      </c>
      <c r="I29" s="36">
        <f>SUMIFS(СВЦЭМ!$C$34:$C$777,СВЦЭМ!$A$34:$A$777,$A29,СВЦЭМ!$B$34:$B$777,I$11)+'СЕТ СН'!$F$9+СВЦЭМ!$D$10+'СЕТ СН'!$F$5-'СЕТ СН'!$F$17</f>
        <v>4060.2824184000001</v>
      </c>
      <c r="J29" s="36">
        <f>SUMIFS(СВЦЭМ!$C$34:$C$777,СВЦЭМ!$A$34:$A$777,$A29,СВЦЭМ!$B$34:$B$777,J$11)+'СЕТ СН'!$F$9+СВЦЭМ!$D$10+'СЕТ СН'!$F$5-'СЕТ СН'!$F$17</f>
        <v>3984.1464657799997</v>
      </c>
      <c r="K29" s="36">
        <f>SUMIFS(СВЦЭМ!$C$34:$C$777,СВЦЭМ!$A$34:$A$777,$A29,СВЦЭМ!$B$34:$B$777,K$11)+'СЕТ СН'!$F$9+СВЦЭМ!$D$10+'СЕТ СН'!$F$5-'СЕТ СН'!$F$17</f>
        <v>3985.6613645500001</v>
      </c>
      <c r="L29" s="36">
        <f>SUMIFS(СВЦЭМ!$C$34:$C$777,СВЦЭМ!$A$34:$A$777,$A29,СВЦЭМ!$B$34:$B$777,L$11)+'СЕТ СН'!$F$9+СВЦЭМ!$D$10+'СЕТ СН'!$F$5-'СЕТ СН'!$F$17</f>
        <v>3927.9167510300003</v>
      </c>
      <c r="M29" s="36">
        <f>SUMIFS(СВЦЭМ!$C$34:$C$777,СВЦЭМ!$A$34:$A$777,$A29,СВЦЭМ!$B$34:$B$777,M$11)+'СЕТ СН'!$F$9+СВЦЭМ!$D$10+'СЕТ СН'!$F$5-'СЕТ СН'!$F$17</f>
        <v>3843.6860786999996</v>
      </c>
      <c r="N29" s="36">
        <f>SUMIFS(СВЦЭМ!$C$34:$C$777,СВЦЭМ!$A$34:$A$777,$A29,СВЦЭМ!$B$34:$B$777,N$11)+'СЕТ СН'!$F$9+СВЦЭМ!$D$10+'СЕТ СН'!$F$5-'СЕТ СН'!$F$17</f>
        <v>3736.9805803899999</v>
      </c>
      <c r="O29" s="36">
        <f>SUMIFS(СВЦЭМ!$C$34:$C$777,СВЦЭМ!$A$34:$A$777,$A29,СВЦЭМ!$B$34:$B$777,O$11)+'СЕТ СН'!$F$9+СВЦЭМ!$D$10+'СЕТ СН'!$F$5-'СЕТ СН'!$F$17</f>
        <v>3632.2646978700004</v>
      </c>
      <c r="P29" s="36">
        <f>SUMIFS(СВЦЭМ!$C$34:$C$777,СВЦЭМ!$A$34:$A$777,$A29,СВЦЭМ!$B$34:$B$777,P$11)+'СЕТ СН'!$F$9+СВЦЭМ!$D$10+'СЕТ СН'!$F$5-'СЕТ СН'!$F$17</f>
        <v>3643.1686770000001</v>
      </c>
      <c r="Q29" s="36">
        <f>SUMIFS(СВЦЭМ!$C$34:$C$777,СВЦЭМ!$A$34:$A$777,$A29,СВЦЭМ!$B$34:$B$777,Q$11)+'СЕТ СН'!$F$9+СВЦЭМ!$D$10+'СЕТ СН'!$F$5-'СЕТ СН'!$F$17</f>
        <v>3651.7735544500001</v>
      </c>
      <c r="R29" s="36">
        <f>SUMIFS(СВЦЭМ!$C$34:$C$777,СВЦЭМ!$A$34:$A$777,$A29,СВЦЭМ!$B$34:$B$777,R$11)+'СЕТ СН'!$F$9+СВЦЭМ!$D$10+'СЕТ СН'!$F$5-'СЕТ СН'!$F$17</f>
        <v>3671.37840934</v>
      </c>
      <c r="S29" s="36">
        <f>SUMIFS(СВЦЭМ!$C$34:$C$777,СВЦЭМ!$A$34:$A$777,$A29,СВЦЭМ!$B$34:$B$777,S$11)+'СЕТ СН'!$F$9+СВЦЭМ!$D$10+'СЕТ СН'!$F$5-'СЕТ СН'!$F$17</f>
        <v>3693.8972109200004</v>
      </c>
      <c r="T29" s="36">
        <f>SUMIFS(СВЦЭМ!$C$34:$C$777,СВЦЭМ!$A$34:$A$777,$A29,СВЦЭМ!$B$34:$B$777,T$11)+'СЕТ СН'!$F$9+СВЦЭМ!$D$10+'СЕТ СН'!$F$5-'СЕТ СН'!$F$17</f>
        <v>3697.1703522899998</v>
      </c>
      <c r="U29" s="36">
        <f>SUMIFS(СВЦЭМ!$C$34:$C$777,СВЦЭМ!$A$34:$A$777,$A29,СВЦЭМ!$B$34:$B$777,U$11)+'СЕТ СН'!$F$9+СВЦЭМ!$D$10+'СЕТ СН'!$F$5-'СЕТ СН'!$F$17</f>
        <v>3693.5004363400003</v>
      </c>
      <c r="V29" s="36">
        <f>SUMIFS(СВЦЭМ!$C$34:$C$777,СВЦЭМ!$A$34:$A$777,$A29,СВЦЭМ!$B$34:$B$777,V$11)+'СЕТ СН'!$F$9+СВЦЭМ!$D$10+'СЕТ СН'!$F$5-'СЕТ СН'!$F$17</f>
        <v>3692.3040533800004</v>
      </c>
      <c r="W29" s="36">
        <f>SUMIFS(СВЦЭМ!$C$34:$C$777,СВЦЭМ!$A$34:$A$777,$A29,СВЦЭМ!$B$34:$B$777,W$11)+'СЕТ СН'!$F$9+СВЦЭМ!$D$10+'СЕТ СН'!$F$5-'СЕТ СН'!$F$17</f>
        <v>3696.25586664</v>
      </c>
      <c r="X29" s="36">
        <f>SUMIFS(СВЦЭМ!$C$34:$C$777,СВЦЭМ!$A$34:$A$777,$A29,СВЦЭМ!$B$34:$B$777,X$11)+'СЕТ СН'!$F$9+СВЦЭМ!$D$10+'СЕТ СН'!$F$5-'СЕТ СН'!$F$17</f>
        <v>3659.1479736800002</v>
      </c>
      <c r="Y29" s="36">
        <f>SUMIFS(СВЦЭМ!$C$34:$C$777,СВЦЭМ!$A$34:$A$777,$A29,СВЦЭМ!$B$34:$B$777,Y$11)+'СЕТ СН'!$F$9+СВЦЭМ!$D$10+'СЕТ СН'!$F$5-'СЕТ СН'!$F$17</f>
        <v>3756.6620184900003</v>
      </c>
    </row>
    <row r="30" spans="1:25" ht="15.75" x14ac:dyDescent="0.2">
      <c r="A30" s="35">
        <f t="shared" si="0"/>
        <v>43362</v>
      </c>
      <c r="B30" s="36">
        <f>SUMIFS(СВЦЭМ!$C$34:$C$777,СВЦЭМ!$A$34:$A$777,$A30,СВЦЭМ!$B$34:$B$777,B$11)+'СЕТ СН'!$F$9+СВЦЭМ!$D$10+'СЕТ СН'!$F$5-'СЕТ СН'!$F$17</f>
        <v>3816.8747401600003</v>
      </c>
      <c r="C30" s="36">
        <f>SUMIFS(СВЦЭМ!$C$34:$C$777,СВЦЭМ!$A$34:$A$777,$A30,СВЦЭМ!$B$34:$B$777,C$11)+'СЕТ СН'!$F$9+СВЦЭМ!$D$10+'СЕТ СН'!$F$5-'СЕТ СН'!$F$17</f>
        <v>3975.0266144799998</v>
      </c>
      <c r="D30" s="36">
        <f>SUMIFS(СВЦЭМ!$C$34:$C$777,СВЦЭМ!$A$34:$A$777,$A30,СВЦЭМ!$B$34:$B$777,D$11)+'СЕТ СН'!$F$9+СВЦЭМ!$D$10+'СЕТ СН'!$F$5-'СЕТ СН'!$F$17</f>
        <v>4089.4214339199998</v>
      </c>
      <c r="E30" s="36">
        <f>SUMIFS(СВЦЭМ!$C$34:$C$777,СВЦЭМ!$A$34:$A$777,$A30,СВЦЭМ!$B$34:$B$777,E$11)+'СЕТ СН'!$F$9+СВЦЭМ!$D$10+'СЕТ СН'!$F$5-'СЕТ СН'!$F$17</f>
        <v>4162.9793716100003</v>
      </c>
      <c r="F30" s="36">
        <f>SUMIFS(СВЦЭМ!$C$34:$C$777,СВЦЭМ!$A$34:$A$777,$A30,СВЦЭМ!$B$34:$B$777,F$11)+'СЕТ СН'!$F$9+СВЦЭМ!$D$10+'СЕТ СН'!$F$5-'СЕТ СН'!$F$17</f>
        <v>4159.91622216</v>
      </c>
      <c r="G30" s="36">
        <f>SUMIFS(СВЦЭМ!$C$34:$C$777,СВЦЭМ!$A$34:$A$777,$A30,СВЦЭМ!$B$34:$B$777,G$11)+'СЕТ СН'!$F$9+СВЦЭМ!$D$10+'СЕТ СН'!$F$5-'СЕТ СН'!$F$17</f>
        <v>4177.9401125499999</v>
      </c>
      <c r="H30" s="36">
        <f>SUMIFS(СВЦЭМ!$C$34:$C$777,СВЦЭМ!$A$34:$A$777,$A30,СВЦЭМ!$B$34:$B$777,H$11)+'СЕТ СН'!$F$9+СВЦЭМ!$D$10+'СЕТ СН'!$F$5-'СЕТ СН'!$F$17</f>
        <v>4122.1054761300002</v>
      </c>
      <c r="I30" s="36">
        <f>SUMIFS(СВЦЭМ!$C$34:$C$777,СВЦЭМ!$A$34:$A$777,$A30,СВЦЭМ!$B$34:$B$777,I$11)+'СЕТ СН'!$F$9+СВЦЭМ!$D$10+'СЕТ СН'!$F$5-'СЕТ СН'!$F$17</f>
        <v>4009.5033227800004</v>
      </c>
      <c r="J30" s="36">
        <f>SUMIFS(СВЦЭМ!$C$34:$C$777,СВЦЭМ!$A$34:$A$777,$A30,СВЦЭМ!$B$34:$B$777,J$11)+'СЕТ СН'!$F$9+СВЦЭМ!$D$10+'СЕТ СН'!$F$5-'СЕТ СН'!$F$17</f>
        <v>4016.9397265899997</v>
      </c>
      <c r="K30" s="36">
        <f>SUMIFS(СВЦЭМ!$C$34:$C$777,СВЦЭМ!$A$34:$A$777,$A30,СВЦЭМ!$B$34:$B$777,K$11)+'СЕТ СН'!$F$9+СВЦЭМ!$D$10+'СЕТ СН'!$F$5-'СЕТ СН'!$F$17</f>
        <v>3987.8044547700001</v>
      </c>
      <c r="L30" s="36">
        <f>SUMIFS(СВЦЭМ!$C$34:$C$777,СВЦЭМ!$A$34:$A$777,$A30,СВЦЭМ!$B$34:$B$777,L$11)+'СЕТ СН'!$F$9+СВЦЭМ!$D$10+'СЕТ СН'!$F$5-'СЕТ СН'!$F$17</f>
        <v>3909.2253027699999</v>
      </c>
      <c r="M30" s="36">
        <f>SUMIFS(СВЦЭМ!$C$34:$C$777,СВЦЭМ!$A$34:$A$777,$A30,СВЦЭМ!$B$34:$B$777,M$11)+'СЕТ СН'!$F$9+СВЦЭМ!$D$10+'СЕТ СН'!$F$5-'СЕТ СН'!$F$17</f>
        <v>3840.8605066600003</v>
      </c>
      <c r="N30" s="36">
        <f>SUMIFS(СВЦЭМ!$C$34:$C$777,СВЦЭМ!$A$34:$A$777,$A30,СВЦЭМ!$B$34:$B$777,N$11)+'СЕТ СН'!$F$9+СВЦЭМ!$D$10+'СЕТ СН'!$F$5-'СЕТ СН'!$F$17</f>
        <v>3754.1991237900002</v>
      </c>
      <c r="O30" s="36">
        <f>SUMIFS(СВЦЭМ!$C$34:$C$777,СВЦЭМ!$A$34:$A$777,$A30,СВЦЭМ!$B$34:$B$777,O$11)+'СЕТ СН'!$F$9+СВЦЭМ!$D$10+'СЕТ СН'!$F$5-'СЕТ СН'!$F$17</f>
        <v>3696.6333670100003</v>
      </c>
      <c r="P30" s="36">
        <f>SUMIFS(СВЦЭМ!$C$34:$C$777,СВЦЭМ!$A$34:$A$777,$A30,СВЦЭМ!$B$34:$B$777,P$11)+'СЕТ СН'!$F$9+СВЦЭМ!$D$10+'СЕТ СН'!$F$5-'СЕТ СН'!$F$17</f>
        <v>3697.0143462799997</v>
      </c>
      <c r="Q30" s="36">
        <f>SUMIFS(СВЦЭМ!$C$34:$C$777,СВЦЭМ!$A$34:$A$777,$A30,СВЦЭМ!$B$34:$B$777,Q$11)+'СЕТ СН'!$F$9+СВЦЭМ!$D$10+'СЕТ СН'!$F$5-'СЕТ СН'!$F$17</f>
        <v>3696.2789629200006</v>
      </c>
      <c r="R30" s="36">
        <f>SUMIFS(СВЦЭМ!$C$34:$C$777,СВЦЭМ!$A$34:$A$777,$A30,СВЦЭМ!$B$34:$B$777,R$11)+'СЕТ СН'!$F$9+СВЦЭМ!$D$10+'СЕТ СН'!$F$5-'СЕТ СН'!$F$17</f>
        <v>3696.31845514</v>
      </c>
      <c r="S30" s="36">
        <f>SUMIFS(СВЦЭМ!$C$34:$C$777,СВЦЭМ!$A$34:$A$777,$A30,СВЦЭМ!$B$34:$B$777,S$11)+'СЕТ СН'!$F$9+СВЦЭМ!$D$10+'СЕТ СН'!$F$5-'СЕТ СН'!$F$17</f>
        <v>3695.5355171500005</v>
      </c>
      <c r="T30" s="36">
        <f>SUMIFS(СВЦЭМ!$C$34:$C$777,СВЦЭМ!$A$34:$A$777,$A30,СВЦЭМ!$B$34:$B$777,T$11)+'СЕТ СН'!$F$9+СВЦЭМ!$D$10+'СЕТ СН'!$F$5-'СЕТ СН'!$F$17</f>
        <v>3666.4655203399998</v>
      </c>
      <c r="U30" s="36">
        <f>SUMIFS(СВЦЭМ!$C$34:$C$777,СВЦЭМ!$A$34:$A$777,$A30,СВЦЭМ!$B$34:$B$777,U$11)+'СЕТ СН'!$F$9+СВЦЭМ!$D$10+'СЕТ СН'!$F$5-'СЕТ СН'!$F$17</f>
        <v>3691.1816045400001</v>
      </c>
      <c r="V30" s="36">
        <f>SUMIFS(СВЦЭМ!$C$34:$C$777,СВЦЭМ!$A$34:$A$777,$A30,СВЦЭМ!$B$34:$B$777,V$11)+'СЕТ СН'!$F$9+СВЦЭМ!$D$10+'СЕТ СН'!$F$5-'СЕТ СН'!$F$17</f>
        <v>3705.2609815900005</v>
      </c>
      <c r="W30" s="36">
        <f>SUMIFS(СВЦЭМ!$C$34:$C$777,СВЦЭМ!$A$34:$A$777,$A30,СВЦЭМ!$B$34:$B$777,W$11)+'СЕТ СН'!$F$9+СВЦЭМ!$D$10+'СЕТ СН'!$F$5-'СЕТ СН'!$F$17</f>
        <v>3694.0739865200003</v>
      </c>
      <c r="X30" s="36">
        <f>SUMIFS(СВЦЭМ!$C$34:$C$777,СВЦЭМ!$A$34:$A$777,$A30,СВЦЭМ!$B$34:$B$777,X$11)+'СЕТ СН'!$F$9+СВЦЭМ!$D$10+'СЕТ СН'!$F$5-'СЕТ СН'!$F$17</f>
        <v>3624.5728448300001</v>
      </c>
      <c r="Y30" s="36">
        <f>SUMIFS(СВЦЭМ!$C$34:$C$777,СВЦЭМ!$A$34:$A$777,$A30,СВЦЭМ!$B$34:$B$777,Y$11)+'СЕТ СН'!$F$9+СВЦЭМ!$D$10+'СЕТ СН'!$F$5-'СЕТ СН'!$F$17</f>
        <v>3662.4523521700003</v>
      </c>
    </row>
    <row r="31" spans="1:25" ht="15.75" x14ac:dyDescent="0.2">
      <c r="A31" s="35">
        <f t="shared" si="0"/>
        <v>43363</v>
      </c>
      <c r="B31" s="36">
        <f>SUMIFS(СВЦЭМ!$C$34:$C$777,СВЦЭМ!$A$34:$A$777,$A31,СВЦЭМ!$B$34:$B$777,B$11)+'СЕТ СН'!$F$9+СВЦЭМ!$D$10+'СЕТ СН'!$F$5-'СЕТ СН'!$F$17</f>
        <v>3941.39600797</v>
      </c>
      <c r="C31" s="36">
        <f>SUMIFS(СВЦЭМ!$C$34:$C$777,СВЦЭМ!$A$34:$A$777,$A31,СВЦЭМ!$B$34:$B$777,C$11)+'СЕТ СН'!$F$9+СВЦЭМ!$D$10+'СЕТ СН'!$F$5-'СЕТ СН'!$F$17</f>
        <v>4097.7746100800005</v>
      </c>
      <c r="D31" s="36">
        <f>SUMIFS(СВЦЭМ!$C$34:$C$777,СВЦЭМ!$A$34:$A$777,$A31,СВЦЭМ!$B$34:$B$777,D$11)+'СЕТ СН'!$F$9+СВЦЭМ!$D$10+'СЕТ СН'!$F$5-'СЕТ СН'!$F$17</f>
        <v>4100.8510008200001</v>
      </c>
      <c r="E31" s="36">
        <f>SUMIFS(СВЦЭМ!$C$34:$C$777,СВЦЭМ!$A$34:$A$777,$A31,СВЦЭМ!$B$34:$B$777,E$11)+'СЕТ СН'!$F$9+СВЦЭМ!$D$10+'СЕТ СН'!$F$5-'СЕТ СН'!$F$17</f>
        <v>4155.6472235299998</v>
      </c>
      <c r="F31" s="36">
        <f>SUMIFS(СВЦЭМ!$C$34:$C$777,СВЦЭМ!$A$34:$A$777,$A31,СВЦЭМ!$B$34:$B$777,F$11)+'СЕТ СН'!$F$9+СВЦЭМ!$D$10+'СЕТ СН'!$F$5-'СЕТ СН'!$F$17</f>
        <v>4153.3673501800004</v>
      </c>
      <c r="G31" s="36">
        <f>SUMIFS(СВЦЭМ!$C$34:$C$777,СВЦЭМ!$A$34:$A$777,$A31,СВЦЭМ!$B$34:$B$777,G$11)+'СЕТ СН'!$F$9+СВЦЭМ!$D$10+'СЕТ СН'!$F$5-'СЕТ СН'!$F$17</f>
        <v>4157.7183351399999</v>
      </c>
      <c r="H31" s="36">
        <f>SUMIFS(СВЦЭМ!$C$34:$C$777,СВЦЭМ!$A$34:$A$777,$A31,СВЦЭМ!$B$34:$B$777,H$11)+'СЕТ СН'!$F$9+СВЦЭМ!$D$10+'СЕТ СН'!$F$5-'СЕТ СН'!$F$17</f>
        <v>4152.9233927100004</v>
      </c>
      <c r="I31" s="36">
        <f>SUMIFS(СВЦЭМ!$C$34:$C$777,СВЦЭМ!$A$34:$A$777,$A31,СВЦЭМ!$B$34:$B$777,I$11)+'СЕТ СН'!$F$9+СВЦЭМ!$D$10+'СЕТ СН'!$F$5-'СЕТ СН'!$F$17</f>
        <v>4093.0805548100006</v>
      </c>
      <c r="J31" s="36">
        <f>SUMIFS(СВЦЭМ!$C$34:$C$777,СВЦЭМ!$A$34:$A$777,$A31,СВЦЭМ!$B$34:$B$777,J$11)+'СЕТ СН'!$F$9+СВЦЭМ!$D$10+'СЕТ СН'!$F$5-'СЕТ СН'!$F$17</f>
        <v>4030.7397458799996</v>
      </c>
      <c r="K31" s="36">
        <f>SUMIFS(СВЦЭМ!$C$34:$C$777,СВЦЭМ!$A$34:$A$777,$A31,СВЦЭМ!$B$34:$B$777,K$11)+'СЕТ СН'!$F$9+СВЦЭМ!$D$10+'СЕТ СН'!$F$5-'СЕТ СН'!$F$17</f>
        <v>3985.6528573700007</v>
      </c>
      <c r="L31" s="36">
        <f>SUMIFS(СВЦЭМ!$C$34:$C$777,СВЦЭМ!$A$34:$A$777,$A31,СВЦЭМ!$B$34:$B$777,L$11)+'СЕТ СН'!$F$9+СВЦЭМ!$D$10+'СЕТ СН'!$F$5-'СЕТ СН'!$F$17</f>
        <v>3883.4953989800006</v>
      </c>
      <c r="M31" s="36">
        <f>SUMIFS(СВЦЭМ!$C$34:$C$777,СВЦЭМ!$A$34:$A$777,$A31,СВЦЭМ!$B$34:$B$777,M$11)+'СЕТ СН'!$F$9+СВЦЭМ!$D$10+'СЕТ СН'!$F$5-'СЕТ СН'!$F$17</f>
        <v>3808.34240684</v>
      </c>
      <c r="N31" s="36">
        <f>SUMIFS(СВЦЭМ!$C$34:$C$777,СВЦЭМ!$A$34:$A$777,$A31,СВЦЭМ!$B$34:$B$777,N$11)+'СЕТ СН'!$F$9+СВЦЭМ!$D$10+'СЕТ СН'!$F$5-'СЕТ СН'!$F$17</f>
        <v>3723.6610349700004</v>
      </c>
      <c r="O31" s="36">
        <f>SUMIFS(СВЦЭМ!$C$34:$C$777,СВЦЭМ!$A$34:$A$777,$A31,СВЦЭМ!$B$34:$B$777,O$11)+'СЕТ СН'!$F$9+СВЦЭМ!$D$10+'СЕТ СН'!$F$5-'СЕТ СН'!$F$17</f>
        <v>3663.9122806400001</v>
      </c>
      <c r="P31" s="36">
        <f>SUMIFS(СВЦЭМ!$C$34:$C$777,СВЦЭМ!$A$34:$A$777,$A31,СВЦЭМ!$B$34:$B$777,P$11)+'СЕТ СН'!$F$9+СВЦЭМ!$D$10+'СЕТ СН'!$F$5-'СЕТ СН'!$F$17</f>
        <v>3649.6249199800004</v>
      </c>
      <c r="Q31" s="36">
        <f>SUMIFS(СВЦЭМ!$C$34:$C$777,СВЦЭМ!$A$34:$A$777,$A31,СВЦЭМ!$B$34:$B$777,Q$11)+'СЕТ СН'!$F$9+СВЦЭМ!$D$10+'СЕТ СН'!$F$5-'СЕТ СН'!$F$17</f>
        <v>3656.7472431800006</v>
      </c>
      <c r="R31" s="36">
        <f>SUMIFS(СВЦЭМ!$C$34:$C$777,СВЦЭМ!$A$34:$A$777,$A31,СВЦЭМ!$B$34:$B$777,R$11)+'СЕТ СН'!$F$9+СВЦЭМ!$D$10+'СЕТ СН'!$F$5-'СЕТ СН'!$F$17</f>
        <v>3647.3797735100002</v>
      </c>
      <c r="S31" s="36">
        <f>SUMIFS(СВЦЭМ!$C$34:$C$777,СВЦЭМ!$A$34:$A$777,$A31,СВЦЭМ!$B$34:$B$777,S$11)+'СЕТ СН'!$F$9+СВЦЭМ!$D$10+'СЕТ СН'!$F$5-'СЕТ СН'!$F$17</f>
        <v>3650.8930584899999</v>
      </c>
      <c r="T31" s="36">
        <f>SUMIFS(СВЦЭМ!$C$34:$C$777,СВЦЭМ!$A$34:$A$777,$A31,СВЦЭМ!$B$34:$B$777,T$11)+'СЕТ СН'!$F$9+СВЦЭМ!$D$10+'СЕТ СН'!$F$5-'СЕТ СН'!$F$17</f>
        <v>3664.6430138400001</v>
      </c>
      <c r="U31" s="36">
        <f>SUMIFS(СВЦЭМ!$C$34:$C$777,СВЦЭМ!$A$34:$A$777,$A31,СВЦЭМ!$B$34:$B$777,U$11)+'СЕТ СН'!$F$9+СВЦЭМ!$D$10+'СЕТ СН'!$F$5-'СЕТ СН'!$F$17</f>
        <v>3689.66208422</v>
      </c>
      <c r="V31" s="36">
        <f>SUMIFS(СВЦЭМ!$C$34:$C$777,СВЦЭМ!$A$34:$A$777,$A31,СВЦЭМ!$B$34:$B$777,V$11)+'СЕТ СН'!$F$9+СВЦЭМ!$D$10+'СЕТ СН'!$F$5-'СЕТ СН'!$F$17</f>
        <v>3701.0976523999998</v>
      </c>
      <c r="W31" s="36">
        <f>SUMIFS(СВЦЭМ!$C$34:$C$777,СВЦЭМ!$A$34:$A$777,$A31,СВЦЭМ!$B$34:$B$777,W$11)+'СЕТ СН'!$F$9+СВЦЭМ!$D$10+'СЕТ СН'!$F$5-'СЕТ СН'!$F$17</f>
        <v>3692.2318801800002</v>
      </c>
      <c r="X31" s="36">
        <f>SUMIFS(СВЦЭМ!$C$34:$C$777,СВЦЭМ!$A$34:$A$777,$A31,СВЦЭМ!$B$34:$B$777,X$11)+'СЕТ СН'!$F$9+СВЦЭМ!$D$10+'СЕТ СН'!$F$5-'СЕТ СН'!$F$17</f>
        <v>3637.6136360099999</v>
      </c>
      <c r="Y31" s="36">
        <f>SUMIFS(СВЦЭМ!$C$34:$C$777,СВЦЭМ!$A$34:$A$777,$A31,СВЦЭМ!$B$34:$B$777,Y$11)+'СЕТ СН'!$F$9+СВЦЭМ!$D$10+'СЕТ СН'!$F$5-'СЕТ СН'!$F$17</f>
        <v>3733.2797392900002</v>
      </c>
    </row>
    <row r="32" spans="1:25" ht="15.75" x14ac:dyDescent="0.2">
      <c r="A32" s="35">
        <f t="shared" si="0"/>
        <v>43364</v>
      </c>
      <c r="B32" s="36">
        <f>SUMIFS(СВЦЭМ!$C$34:$C$777,СВЦЭМ!$A$34:$A$777,$A32,СВЦЭМ!$B$34:$B$777,B$11)+'СЕТ СН'!$F$9+СВЦЭМ!$D$10+'СЕТ СН'!$F$5-'СЕТ СН'!$F$17</f>
        <v>3725.95204276</v>
      </c>
      <c r="C32" s="36">
        <f>SUMIFS(СВЦЭМ!$C$34:$C$777,СВЦЭМ!$A$34:$A$777,$A32,СВЦЭМ!$B$34:$B$777,C$11)+'СЕТ СН'!$F$9+СВЦЭМ!$D$10+'СЕТ СН'!$F$5-'СЕТ СН'!$F$17</f>
        <v>3869.1000025499998</v>
      </c>
      <c r="D32" s="36">
        <f>SUMIFS(СВЦЭМ!$C$34:$C$777,СВЦЭМ!$A$34:$A$777,$A32,СВЦЭМ!$B$34:$B$777,D$11)+'СЕТ СН'!$F$9+СВЦЭМ!$D$10+'СЕТ СН'!$F$5-'СЕТ СН'!$F$17</f>
        <v>3974.4576768100005</v>
      </c>
      <c r="E32" s="36">
        <f>SUMIFS(СВЦЭМ!$C$34:$C$777,СВЦЭМ!$A$34:$A$777,$A32,СВЦЭМ!$B$34:$B$777,E$11)+'СЕТ СН'!$F$9+СВЦЭМ!$D$10+'СЕТ СН'!$F$5-'СЕТ СН'!$F$17</f>
        <v>4059.3844028900003</v>
      </c>
      <c r="F32" s="36">
        <f>SUMIFS(СВЦЭМ!$C$34:$C$777,СВЦЭМ!$A$34:$A$777,$A32,СВЦЭМ!$B$34:$B$777,F$11)+'СЕТ СН'!$F$9+СВЦЭМ!$D$10+'СЕТ СН'!$F$5-'СЕТ СН'!$F$17</f>
        <v>4071.7118614399997</v>
      </c>
      <c r="G32" s="36">
        <f>SUMIFS(СВЦЭМ!$C$34:$C$777,СВЦЭМ!$A$34:$A$777,$A32,СВЦЭМ!$B$34:$B$777,G$11)+'СЕТ СН'!$F$9+СВЦЭМ!$D$10+'СЕТ СН'!$F$5-'СЕТ СН'!$F$17</f>
        <v>4052.3033289100003</v>
      </c>
      <c r="H32" s="36">
        <f>SUMIFS(СВЦЭМ!$C$34:$C$777,СВЦЭМ!$A$34:$A$777,$A32,СВЦЭМ!$B$34:$B$777,H$11)+'СЕТ СН'!$F$9+СВЦЭМ!$D$10+'СЕТ СН'!$F$5-'СЕТ СН'!$F$17</f>
        <v>4016.4745319499998</v>
      </c>
      <c r="I32" s="36">
        <f>SUMIFS(СВЦЭМ!$C$34:$C$777,СВЦЭМ!$A$34:$A$777,$A32,СВЦЭМ!$B$34:$B$777,I$11)+'СЕТ СН'!$F$9+СВЦЭМ!$D$10+'СЕТ СН'!$F$5-'СЕТ СН'!$F$17</f>
        <v>3936.3035786600003</v>
      </c>
      <c r="J32" s="36">
        <f>SUMIFS(СВЦЭМ!$C$34:$C$777,СВЦЭМ!$A$34:$A$777,$A32,СВЦЭМ!$B$34:$B$777,J$11)+'СЕТ СН'!$F$9+СВЦЭМ!$D$10+'СЕТ СН'!$F$5-'СЕТ СН'!$F$17</f>
        <v>3881.8331317800003</v>
      </c>
      <c r="K32" s="36">
        <f>SUMIFS(СВЦЭМ!$C$34:$C$777,СВЦЭМ!$A$34:$A$777,$A32,СВЦЭМ!$B$34:$B$777,K$11)+'СЕТ СН'!$F$9+СВЦЭМ!$D$10+'СЕТ СН'!$F$5-'СЕТ СН'!$F$17</f>
        <v>3847.7216381899998</v>
      </c>
      <c r="L32" s="36">
        <f>SUMIFS(СВЦЭМ!$C$34:$C$777,СВЦЭМ!$A$34:$A$777,$A32,СВЦЭМ!$B$34:$B$777,L$11)+'СЕТ СН'!$F$9+СВЦЭМ!$D$10+'СЕТ СН'!$F$5-'СЕТ СН'!$F$17</f>
        <v>3756.8010123399999</v>
      </c>
      <c r="M32" s="36">
        <f>SUMIFS(СВЦЭМ!$C$34:$C$777,СВЦЭМ!$A$34:$A$777,$A32,СВЦЭМ!$B$34:$B$777,M$11)+'СЕТ СН'!$F$9+СВЦЭМ!$D$10+'СЕТ СН'!$F$5-'СЕТ СН'!$F$17</f>
        <v>3689.8169888399998</v>
      </c>
      <c r="N32" s="36">
        <f>SUMIFS(СВЦЭМ!$C$34:$C$777,СВЦЭМ!$A$34:$A$777,$A32,СВЦЭМ!$B$34:$B$777,N$11)+'СЕТ СН'!$F$9+СВЦЭМ!$D$10+'СЕТ СН'!$F$5-'СЕТ СН'!$F$17</f>
        <v>3578.8216154199999</v>
      </c>
      <c r="O32" s="36">
        <f>SUMIFS(СВЦЭМ!$C$34:$C$777,СВЦЭМ!$A$34:$A$777,$A32,СВЦЭМ!$B$34:$B$777,O$11)+'СЕТ СН'!$F$9+СВЦЭМ!$D$10+'СЕТ СН'!$F$5-'СЕТ СН'!$F$17</f>
        <v>3521.4589517300001</v>
      </c>
      <c r="P32" s="36">
        <f>SUMIFS(СВЦЭМ!$C$34:$C$777,СВЦЭМ!$A$34:$A$777,$A32,СВЦЭМ!$B$34:$B$777,P$11)+'СЕТ СН'!$F$9+СВЦЭМ!$D$10+'СЕТ СН'!$F$5-'СЕТ СН'!$F$17</f>
        <v>3507.8088585400001</v>
      </c>
      <c r="Q32" s="36">
        <f>SUMIFS(СВЦЭМ!$C$34:$C$777,СВЦЭМ!$A$34:$A$777,$A32,СВЦЭМ!$B$34:$B$777,Q$11)+'СЕТ СН'!$F$9+СВЦЭМ!$D$10+'СЕТ СН'!$F$5-'СЕТ СН'!$F$17</f>
        <v>3513.1603268100002</v>
      </c>
      <c r="R32" s="36">
        <f>SUMIFS(СВЦЭМ!$C$34:$C$777,СВЦЭМ!$A$34:$A$777,$A32,СВЦЭМ!$B$34:$B$777,R$11)+'СЕТ СН'!$F$9+СВЦЭМ!$D$10+'СЕТ СН'!$F$5-'СЕТ СН'!$F$17</f>
        <v>3515.4222016000003</v>
      </c>
      <c r="S32" s="36">
        <f>SUMIFS(СВЦЭМ!$C$34:$C$777,СВЦЭМ!$A$34:$A$777,$A32,СВЦЭМ!$B$34:$B$777,S$11)+'СЕТ СН'!$F$9+СВЦЭМ!$D$10+'СЕТ СН'!$F$5-'СЕТ СН'!$F$17</f>
        <v>3520.43579899</v>
      </c>
      <c r="T32" s="36">
        <f>SUMIFS(СВЦЭМ!$C$34:$C$777,СВЦЭМ!$A$34:$A$777,$A32,СВЦЭМ!$B$34:$B$777,T$11)+'СЕТ СН'!$F$9+СВЦЭМ!$D$10+'СЕТ СН'!$F$5-'СЕТ СН'!$F$17</f>
        <v>3530.6962566000002</v>
      </c>
      <c r="U32" s="36">
        <f>SUMIFS(СВЦЭМ!$C$34:$C$777,СВЦЭМ!$A$34:$A$777,$A32,СВЦЭМ!$B$34:$B$777,U$11)+'СЕТ СН'!$F$9+СВЦЭМ!$D$10+'СЕТ СН'!$F$5-'СЕТ СН'!$F$17</f>
        <v>3562.16209273</v>
      </c>
      <c r="V32" s="36">
        <f>SUMIFS(СВЦЭМ!$C$34:$C$777,СВЦЭМ!$A$34:$A$777,$A32,СВЦЭМ!$B$34:$B$777,V$11)+'СЕТ СН'!$F$9+СВЦЭМ!$D$10+'СЕТ СН'!$F$5-'СЕТ СН'!$F$17</f>
        <v>3575.5001433799998</v>
      </c>
      <c r="W32" s="36">
        <f>SUMIFS(СВЦЭМ!$C$34:$C$777,СВЦЭМ!$A$34:$A$777,$A32,СВЦЭМ!$B$34:$B$777,W$11)+'СЕТ СН'!$F$9+СВЦЭМ!$D$10+'СЕТ СН'!$F$5-'СЕТ СН'!$F$17</f>
        <v>3558.3668330999999</v>
      </c>
      <c r="X32" s="36">
        <f>SUMIFS(СВЦЭМ!$C$34:$C$777,СВЦЭМ!$A$34:$A$777,$A32,СВЦЭМ!$B$34:$B$777,X$11)+'СЕТ СН'!$F$9+СВЦЭМ!$D$10+'СЕТ СН'!$F$5-'СЕТ СН'!$F$17</f>
        <v>3530.2789408899998</v>
      </c>
      <c r="Y32" s="36">
        <f>SUMIFS(СВЦЭМ!$C$34:$C$777,СВЦЭМ!$A$34:$A$777,$A32,СВЦЭМ!$B$34:$B$777,Y$11)+'СЕТ СН'!$F$9+СВЦЭМ!$D$10+'СЕТ СН'!$F$5-'СЕТ СН'!$F$17</f>
        <v>3563.9646560400001</v>
      </c>
    </row>
    <row r="33" spans="1:25" ht="15.75" x14ac:dyDescent="0.2">
      <c r="A33" s="35">
        <f t="shared" si="0"/>
        <v>43365</v>
      </c>
      <c r="B33" s="36">
        <f>SUMIFS(СВЦЭМ!$C$34:$C$777,СВЦЭМ!$A$34:$A$777,$A33,СВЦЭМ!$B$34:$B$777,B$11)+'СЕТ СН'!$F$9+СВЦЭМ!$D$10+'СЕТ СН'!$F$5-'СЕТ СН'!$F$17</f>
        <v>3713.0242022299999</v>
      </c>
      <c r="C33" s="36">
        <f>SUMIFS(СВЦЭМ!$C$34:$C$777,СВЦЭМ!$A$34:$A$777,$A33,СВЦЭМ!$B$34:$B$777,C$11)+'СЕТ СН'!$F$9+СВЦЭМ!$D$10+'СЕТ СН'!$F$5-'СЕТ СН'!$F$17</f>
        <v>3848.8567624899997</v>
      </c>
      <c r="D33" s="36">
        <f>SUMIFS(СВЦЭМ!$C$34:$C$777,СВЦЭМ!$A$34:$A$777,$A33,СВЦЭМ!$B$34:$B$777,D$11)+'СЕТ СН'!$F$9+СВЦЭМ!$D$10+'СЕТ СН'!$F$5-'СЕТ СН'!$F$17</f>
        <v>3943.5461095300006</v>
      </c>
      <c r="E33" s="36">
        <f>SUMIFS(СВЦЭМ!$C$34:$C$777,СВЦЭМ!$A$34:$A$777,$A33,СВЦЭМ!$B$34:$B$777,E$11)+'СЕТ СН'!$F$9+СВЦЭМ!$D$10+'СЕТ СН'!$F$5-'СЕТ СН'!$F$17</f>
        <v>4021.1324622299999</v>
      </c>
      <c r="F33" s="36">
        <f>SUMIFS(СВЦЭМ!$C$34:$C$777,СВЦЭМ!$A$34:$A$777,$A33,СВЦЭМ!$B$34:$B$777,F$11)+'СЕТ СН'!$F$9+СВЦЭМ!$D$10+'СЕТ СН'!$F$5-'СЕТ СН'!$F$17</f>
        <v>4022.2473935899998</v>
      </c>
      <c r="G33" s="36">
        <f>SUMIFS(СВЦЭМ!$C$34:$C$777,СВЦЭМ!$A$34:$A$777,$A33,СВЦЭМ!$B$34:$B$777,G$11)+'СЕТ СН'!$F$9+СВЦЭМ!$D$10+'СЕТ СН'!$F$5-'СЕТ СН'!$F$17</f>
        <v>4014.8637950700004</v>
      </c>
      <c r="H33" s="36">
        <f>SUMIFS(СВЦЭМ!$C$34:$C$777,СВЦЭМ!$A$34:$A$777,$A33,СВЦЭМ!$B$34:$B$777,H$11)+'СЕТ СН'!$F$9+СВЦЭМ!$D$10+'СЕТ СН'!$F$5-'СЕТ СН'!$F$17</f>
        <v>3991.3814154700003</v>
      </c>
      <c r="I33" s="36">
        <f>SUMIFS(СВЦЭМ!$C$34:$C$777,СВЦЭМ!$A$34:$A$777,$A33,СВЦЭМ!$B$34:$B$777,I$11)+'СЕТ СН'!$F$9+СВЦЭМ!$D$10+'СЕТ СН'!$F$5-'СЕТ СН'!$F$17</f>
        <v>3927.3324691300004</v>
      </c>
      <c r="J33" s="36">
        <f>SUMIFS(СВЦЭМ!$C$34:$C$777,СВЦЭМ!$A$34:$A$777,$A33,СВЦЭМ!$B$34:$B$777,J$11)+'СЕТ СН'!$F$9+СВЦЭМ!$D$10+'СЕТ СН'!$F$5-'СЕТ СН'!$F$17</f>
        <v>3886.2608362700003</v>
      </c>
      <c r="K33" s="36">
        <f>SUMIFS(СВЦЭМ!$C$34:$C$777,СВЦЭМ!$A$34:$A$777,$A33,СВЦЭМ!$B$34:$B$777,K$11)+'СЕТ СН'!$F$9+СВЦЭМ!$D$10+'СЕТ СН'!$F$5-'СЕТ СН'!$F$17</f>
        <v>3841.2492154000001</v>
      </c>
      <c r="L33" s="36">
        <f>SUMIFS(СВЦЭМ!$C$34:$C$777,СВЦЭМ!$A$34:$A$777,$A33,СВЦЭМ!$B$34:$B$777,L$11)+'СЕТ СН'!$F$9+СВЦЭМ!$D$10+'СЕТ СН'!$F$5-'СЕТ СН'!$F$17</f>
        <v>3766.7343049399997</v>
      </c>
      <c r="M33" s="36">
        <f>SUMIFS(СВЦЭМ!$C$34:$C$777,СВЦЭМ!$A$34:$A$777,$A33,СВЦЭМ!$B$34:$B$777,M$11)+'СЕТ СН'!$F$9+СВЦЭМ!$D$10+'СЕТ СН'!$F$5-'СЕТ СН'!$F$17</f>
        <v>3666.22849941</v>
      </c>
      <c r="N33" s="36">
        <f>SUMIFS(СВЦЭМ!$C$34:$C$777,СВЦЭМ!$A$34:$A$777,$A33,СВЦЭМ!$B$34:$B$777,N$11)+'СЕТ СН'!$F$9+СВЦЭМ!$D$10+'СЕТ СН'!$F$5-'СЕТ СН'!$F$17</f>
        <v>3581.71520323</v>
      </c>
      <c r="O33" s="36">
        <f>SUMIFS(СВЦЭМ!$C$34:$C$777,СВЦЭМ!$A$34:$A$777,$A33,СВЦЭМ!$B$34:$B$777,O$11)+'СЕТ СН'!$F$9+СВЦЭМ!$D$10+'СЕТ СН'!$F$5-'СЕТ СН'!$F$17</f>
        <v>3506.98678419</v>
      </c>
      <c r="P33" s="36">
        <f>SUMIFS(СВЦЭМ!$C$34:$C$777,СВЦЭМ!$A$34:$A$777,$A33,СВЦЭМ!$B$34:$B$777,P$11)+'СЕТ СН'!$F$9+СВЦЭМ!$D$10+'СЕТ СН'!$F$5-'СЕТ СН'!$F$17</f>
        <v>3514.6270705500001</v>
      </c>
      <c r="Q33" s="36">
        <f>SUMIFS(СВЦЭМ!$C$34:$C$777,СВЦЭМ!$A$34:$A$777,$A33,СВЦЭМ!$B$34:$B$777,Q$11)+'СЕТ СН'!$F$9+СВЦЭМ!$D$10+'СЕТ СН'!$F$5-'СЕТ СН'!$F$17</f>
        <v>3520.11494713</v>
      </c>
      <c r="R33" s="36">
        <f>SUMIFS(СВЦЭМ!$C$34:$C$777,СВЦЭМ!$A$34:$A$777,$A33,СВЦЭМ!$B$34:$B$777,R$11)+'СЕТ СН'!$F$9+СВЦЭМ!$D$10+'СЕТ СН'!$F$5-'СЕТ СН'!$F$17</f>
        <v>3515.1850161400002</v>
      </c>
      <c r="S33" s="36">
        <f>SUMIFS(СВЦЭМ!$C$34:$C$777,СВЦЭМ!$A$34:$A$777,$A33,СВЦЭМ!$B$34:$B$777,S$11)+'СЕТ СН'!$F$9+СВЦЭМ!$D$10+'СЕТ СН'!$F$5-'СЕТ СН'!$F$17</f>
        <v>3526.62956098</v>
      </c>
      <c r="T33" s="36">
        <f>SUMIFS(СВЦЭМ!$C$34:$C$777,СВЦЭМ!$A$34:$A$777,$A33,СВЦЭМ!$B$34:$B$777,T$11)+'СЕТ СН'!$F$9+СВЦЭМ!$D$10+'СЕТ СН'!$F$5-'СЕТ СН'!$F$17</f>
        <v>3532.5565995900001</v>
      </c>
      <c r="U33" s="36">
        <f>SUMIFS(СВЦЭМ!$C$34:$C$777,СВЦЭМ!$A$34:$A$777,$A33,СВЦЭМ!$B$34:$B$777,U$11)+'СЕТ СН'!$F$9+СВЦЭМ!$D$10+'СЕТ СН'!$F$5-'СЕТ СН'!$F$17</f>
        <v>3558.6502858900003</v>
      </c>
      <c r="V33" s="36">
        <f>SUMIFS(СВЦЭМ!$C$34:$C$777,СВЦЭМ!$A$34:$A$777,$A33,СВЦЭМ!$B$34:$B$777,V$11)+'СЕТ СН'!$F$9+СВЦЭМ!$D$10+'СЕТ СН'!$F$5-'СЕТ СН'!$F$17</f>
        <v>3566.2874244200002</v>
      </c>
      <c r="W33" s="36">
        <f>SUMIFS(СВЦЭМ!$C$34:$C$777,СВЦЭМ!$A$34:$A$777,$A33,СВЦЭМ!$B$34:$B$777,W$11)+'СЕТ СН'!$F$9+СВЦЭМ!$D$10+'СЕТ СН'!$F$5-'СЕТ СН'!$F$17</f>
        <v>3539.4248745499999</v>
      </c>
      <c r="X33" s="36">
        <f>SUMIFS(СВЦЭМ!$C$34:$C$777,СВЦЭМ!$A$34:$A$777,$A33,СВЦЭМ!$B$34:$B$777,X$11)+'СЕТ СН'!$F$9+СВЦЭМ!$D$10+'СЕТ СН'!$F$5-'СЕТ СН'!$F$17</f>
        <v>3502.2803641500004</v>
      </c>
      <c r="Y33" s="36">
        <f>SUMIFS(СВЦЭМ!$C$34:$C$777,СВЦЭМ!$A$34:$A$777,$A33,СВЦЭМ!$B$34:$B$777,Y$11)+'СЕТ СН'!$F$9+СВЦЭМ!$D$10+'СЕТ СН'!$F$5-'СЕТ СН'!$F$17</f>
        <v>3559.9450966000004</v>
      </c>
    </row>
    <row r="34" spans="1:25" ht="15.75" x14ac:dyDescent="0.2">
      <c r="A34" s="35">
        <f t="shared" si="0"/>
        <v>43366</v>
      </c>
      <c r="B34" s="36">
        <f>SUMIFS(СВЦЭМ!$C$34:$C$777,СВЦЭМ!$A$34:$A$777,$A34,СВЦЭМ!$B$34:$B$777,B$11)+'СЕТ СН'!$F$9+СВЦЭМ!$D$10+'СЕТ СН'!$F$5-'СЕТ СН'!$F$17</f>
        <v>3714.5589027699998</v>
      </c>
      <c r="C34" s="36">
        <f>SUMIFS(СВЦЭМ!$C$34:$C$777,СВЦЭМ!$A$34:$A$777,$A34,СВЦЭМ!$B$34:$B$777,C$11)+'СЕТ СН'!$F$9+СВЦЭМ!$D$10+'СЕТ СН'!$F$5-'СЕТ СН'!$F$17</f>
        <v>3875.9874937499999</v>
      </c>
      <c r="D34" s="36">
        <f>SUMIFS(СВЦЭМ!$C$34:$C$777,СВЦЭМ!$A$34:$A$777,$A34,СВЦЭМ!$B$34:$B$777,D$11)+'СЕТ СН'!$F$9+СВЦЭМ!$D$10+'СЕТ СН'!$F$5-'СЕТ СН'!$F$17</f>
        <v>3998.1675432299999</v>
      </c>
      <c r="E34" s="36">
        <f>SUMIFS(СВЦЭМ!$C$34:$C$777,СВЦЭМ!$A$34:$A$777,$A34,СВЦЭМ!$B$34:$B$777,E$11)+'СЕТ СН'!$F$9+СВЦЭМ!$D$10+'СЕТ СН'!$F$5-'СЕТ СН'!$F$17</f>
        <v>4086.8177400100003</v>
      </c>
      <c r="F34" s="36">
        <f>SUMIFS(СВЦЭМ!$C$34:$C$777,СВЦЭМ!$A$34:$A$777,$A34,СВЦЭМ!$B$34:$B$777,F$11)+'СЕТ СН'!$F$9+СВЦЭМ!$D$10+'СЕТ СН'!$F$5-'СЕТ СН'!$F$17</f>
        <v>4109.9054415000001</v>
      </c>
      <c r="G34" s="36">
        <f>SUMIFS(СВЦЭМ!$C$34:$C$777,СВЦЭМ!$A$34:$A$777,$A34,СВЦЭМ!$B$34:$B$777,G$11)+'СЕТ СН'!$F$9+СВЦЭМ!$D$10+'СЕТ СН'!$F$5-'СЕТ СН'!$F$17</f>
        <v>4082.9120749900003</v>
      </c>
      <c r="H34" s="36">
        <f>SUMIFS(СВЦЭМ!$C$34:$C$777,СВЦЭМ!$A$34:$A$777,$A34,СВЦЭМ!$B$34:$B$777,H$11)+'СЕТ СН'!$F$9+СВЦЭМ!$D$10+'СЕТ СН'!$F$5-'СЕТ СН'!$F$17</f>
        <v>4067.22782697</v>
      </c>
      <c r="I34" s="36">
        <f>SUMIFS(СВЦЭМ!$C$34:$C$777,СВЦЭМ!$A$34:$A$777,$A34,СВЦЭМ!$B$34:$B$777,I$11)+'СЕТ СН'!$F$9+СВЦЭМ!$D$10+'СЕТ СН'!$F$5-'СЕТ СН'!$F$17</f>
        <v>4005.6439976499996</v>
      </c>
      <c r="J34" s="36">
        <f>SUMIFS(СВЦЭМ!$C$34:$C$777,СВЦЭМ!$A$34:$A$777,$A34,СВЦЭМ!$B$34:$B$777,J$11)+'СЕТ СН'!$F$9+СВЦЭМ!$D$10+'СЕТ СН'!$F$5-'СЕТ СН'!$F$17</f>
        <v>3926.94628182</v>
      </c>
      <c r="K34" s="36">
        <f>SUMIFS(СВЦЭМ!$C$34:$C$777,СВЦЭМ!$A$34:$A$777,$A34,СВЦЭМ!$B$34:$B$777,K$11)+'СЕТ СН'!$F$9+СВЦЭМ!$D$10+'СЕТ СН'!$F$5-'СЕТ СН'!$F$17</f>
        <v>3848.9782236999999</v>
      </c>
      <c r="L34" s="36">
        <f>SUMIFS(СВЦЭМ!$C$34:$C$777,СВЦЭМ!$A$34:$A$777,$A34,СВЦЭМ!$B$34:$B$777,L$11)+'СЕТ СН'!$F$9+СВЦЭМ!$D$10+'СЕТ СН'!$F$5-'СЕТ СН'!$F$17</f>
        <v>3742.4049012400001</v>
      </c>
      <c r="M34" s="36">
        <f>SUMIFS(СВЦЭМ!$C$34:$C$777,СВЦЭМ!$A$34:$A$777,$A34,СВЦЭМ!$B$34:$B$777,M$11)+'СЕТ СН'!$F$9+СВЦЭМ!$D$10+'СЕТ СН'!$F$5-'СЕТ СН'!$F$17</f>
        <v>3655.1114972700007</v>
      </c>
      <c r="N34" s="36">
        <f>SUMIFS(СВЦЭМ!$C$34:$C$777,СВЦЭМ!$A$34:$A$777,$A34,СВЦЭМ!$B$34:$B$777,N$11)+'СЕТ СН'!$F$9+СВЦЭМ!$D$10+'СЕТ СН'!$F$5-'СЕТ СН'!$F$17</f>
        <v>3572.7453118900003</v>
      </c>
      <c r="O34" s="36">
        <f>SUMIFS(СВЦЭМ!$C$34:$C$777,СВЦЭМ!$A$34:$A$777,$A34,СВЦЭМ!$B$34:$B$777,O$11)+'СЕТ СН'!$F$9+СВЦЭМ!$D$10+'СЕТ СН'!$F$5-'СЕТ СН'!$F$17</f>
        <v>3528.2393623799999</v>
      </c>
      <c r="P34" s="36">
        <f>SUMIFS(СВЦЭМ!$C$34:$C$777,СВЦЭМ!$A$34:$A$777,$A34,СВЦЭМ!$B$34:$B$777,P$11)+'СЕТ СН'!$F$9+СВЦЭМ!$D$10+'СЕТ СН'!$F$5-'СЕТ СН'!$F$17</f>
        <v>3518.2984273000002</v>
      </c>
      <c r="Q34" s="36">
        <f>SUMIFS(СВЦЭМ!$C$34:$C$777,СВЦЭМ!$A$34:$A$777,$A34,СВЦЭМ!$B$34:$B$777,Q$11)+'СЕТ СН'!$F$9+СВЦЭМ!$D$10+'СЕТ СН'!$F$5-'СЕТ СН'!$F$17</f>
        <v>3511.31446224</v>
      </c>
      <c r="R34" s="36">
        <f>SUMIFS(СВЦЭМ!$C$34:$C$777,СВЦЭМ!$A$34:$A$777,$A34,СВЦЭМ!$B$34:$B$777,R$11)+'СЕТ СН'!$F$9+СВЦЭМ!$D$10+'СЕТ СН'!$F$5-'СЕТ СН'!$F$17</f>
        <v>3511.97701714</v>
      </c>
      <c r="S34" s="36">
        <f>SUMIFS(СВЦЭМ!$C$34:$C$777,СВЦЭМ!$A$34:$A$777,$A34,СВЦЭМ!$B$34:$B$777,S$11)+'СЕТ СН'!$F$9+СВЦЭМ!$D$10+'СЕТ СН'!$F$5-'СЕТ СН'!$F$17</f>
        <v>3521.3860548299999</v>
      </c>
      <c r="T34" s="36">
        <f>SUMIFS(СВЦЭМ!$C$34:$C$777,СВЦЭМ!$A$34:$A$777,$A34,СВЦЭМ!$B$34:$B$777,T$11)+'СЕТ СН'!$F$9+СВЦЭМ!$D$10+'СЕТ СН'!$F$5-'СЕТ СН'!$F$17</f>
        <v>3532.0800849699999</v>
      </c>
      <c r="U34" s="36">
        <f>SUMIFS(СВЦЭМ!$C$34:$C$777,СВЦЭМ!$A$34:$A$777,$A34,СВЦЭМ!$B$34:$B$777,U$11)+'СЕТ СН'!$F$9+СВЦЭМ!$D$10+'СЕТ СН'!$F$5-'СЕТ СН'!$F$17</f>
        <v>3549.2205614499999</v>
      </c>
      <c r="V34" s="36">
        <f>SUMIFS(СВЦЭМ!$C$34:$C$777,СВЦЭМ!$A$34:$A$777,$A34,СВЦЭМ!$B$34:$B$777,V$11)+'СЕТ СН'!$F$9+СВЦЭМ!$D$10+'СЕТ СН'!$F$5-'СЕТ СН'!$F$17</f>
        <v>3587.0147781400001</v>
      </c>
      <c r="W34" s="36">
        <f>SUMIFS(СВЦЭМ!$C$34:$C$777,СВЦЭМ!$A$34:$A$777,$A34,СВЦЭМ!$B$34:$B$777,W$11)+'СЕТ СН'!$F$9+СВЦЭМ!$D$10+'СЕТ СН'!$F$5-'СЕТ СН'!$F$17</f>
        <v>3570.5659320499999</v>
      </c>
      <c r="X34" s="36">
        <f>SUMIFS(СВЦЭМ!$C$34:$C$777,СВЦЭМ!$A$34:$A$777,$A34,СВЦЭМ!$B$34:$B$777,X$11)+'СЕТ СН'!$F$9+СВЦЭМ!$D$10+'СЕТ СН'!$F$5-'СЕТ СН'!$F$17</f>
        <v>3535.4748292499999</v>
      </c>
      <c r="Y34" s="36">
        <f>SUMIFS(СВЦЭМ!$C$34:$C$777,СВЦЭМ!$A$34:$A$777,$A34,СВЦЭМ!$B$34:$B$777,Y$11)+'СЕТ СН'!$F$9+СВЦЭМ!$D$10+'СЕТ СН'!$F$5-'СЕТ СН'!$F$17</f>
        <v>3584.7113308400003</v>
      </c>
    </row>
    <row r="35" spans="1:25" ht="15.75" x14ac:dyDescent="0.2">
      <c r="A35" s="35">
        <f t="shared" si="0"/>
        <v>43367</v>
      </c>
      <c r="B35" s="36">
        <f>SUMIFS(СВЦЭМ!$C$34:$C$777,СВЦЭМ!$A$34:$A$777,$A35,СВЦЭМ!$B$34:$B$777,B$11)+'СЕТ СН'!$F$9+СВЦЭМ!$D$10+'СЕТ СН'!$F$5-'СЕТ СН'!$F$17</f>
        <v>3697.4437081599999</v>
      </c>
      <c r="C35" s="36">
        <f>SUMIFS(СВЦЭМ!$C$34:$C$777,СВЦЭМ!$A$34:$A$777,$A35,СВЦЭМ!$B$34:$B$777,C$11)+'СЕТ СН'!$F$9+СВЦЭМ!$D$10+'СЕТ СН'!$F$5-'СЕТ СН'!$F$17</f>
        <v>3864.7245144799999</v>
      </c>
      <c r="D35" s="36">
        <f>SUMIFS(СВЦЭМ!$C$34:$C$777,СВЦЭМ!$A$34:$A$777,$A35,СВЦЭМ!$B$34:$B$777,D$11)+'СЕТ СН'!$F$9+СВЦЭМ!$D$10+'СЕТ СН'!$F$5-'СЕТ СН'!$F$17</f>
        <v>3981.6104619900007</v>
      </c>
      <c r="E35" s="36">
        <f>SUMIFS(СВЦЭМ!$C$34:$C$777,СВЦЭМ!$A$34:$A$777,$A35,СВЦЭМ!$B$34:$B$777,E$11)+'СЕТ СН'!$F$9+СВЦЭМ!$D$10+'СЕТ СН'!$F$5-'СЕТ СН'!$F$17</f>
        <v>4063.87714056</v>
      </c>
      <c r="F35" s="36">
        <f>SUMIFS(СВЦЭМ!$C$34:$C$777,СВЦЭМ!$A$34:$A$777,$A35,СВЦЭМ!$B$34:$B$777,F$11)+'СЕТ СН'!$F$9+СВЦЭМ!$D$10+'СЕТ СН'!$F$5-'СЕТ СН'!$F$17</f>
        <v>4052.8783718900004</v>
      </c>
      <c r="G35" s="36">
        <f>SUMIFS(СВЦЭМ!$C$34:$C$777,СВЦЭМ!$A$34:$A$777,$A35,СВЦЭМ!$B$34:$B$777,G$11)+'СЕТ СН'!$F$9+СВЦЭМ!$D$10+'СЕТ СН'!$F$5-'СЕТ СН'!$F$17</f>
        <v>4025.6855467900004</v>
      </c>
      <c r="H35" s="36">
        <f>SUMIFS(СВЦЭМ!$C$34:$C$777,СВЦЭМ!$A$34:$A$777,$A35,СВЦЭМ!$B$34:$B$777,H$11)+'СЕТ СН'!$F$9+СВЦЭМ!$D$10+'СЕТ СН'!$F$5-'СЕТ СН'!$F$17</f>
        <v>3972.54684404</v>
      </c>
      <c r="I35" s="36">
        <f>SUMIFS(СВЦЭМ!$C$34:$C$777,СВЦЭМ!$A$34:$A$777,$A35,СВЦЭМ!$B$34:$B$777,I$11)+'СЕТ СН'!$F$9+СВЦЭМ!$D$10+'СЕТ СН'!$F$5-'СЕТ СН'!$F$17</f>
        <v>3942.45289658</v>
      </c>
      <c r="J35" s="36">
        <f>SUMIFS(СВЦЭМ!$C$34:$C$777,СВЦЭМ!$A$34:$A$777,$A35,СВЦЭМ!$B$34:$B$777,J$11)+'СЕТ СН'!$F$9+СВЦЭМ!$D$10+'СЕТ СН'!$F$5-'СЕТ СН'!$F$17</f>
        <v>3965.41706522</v>
      </c>
      <c r="K35" s="36">
        <f>SUMIFS(СВЦЭМ!$C$34:$C$777,СВЦЭМ!$A$34:$A$777,$A35,СВЦЭМ!$B$34:$B$777,K$11)+'СЕТ СН'!$F$9+СВЦЭМ!$D$10+'СЕТ СН'!$F$5-'СЕТ СН'!$F$17</f>
        <v>3946.8293711899996</v>
      </c>
      <c r="L35" s="36">
        <f>SUMIFS(СВЦЭМ!$C$34:$C$777,СВЦЭМ!$A$34:$A$777,$A35,СВЦЭМ!$B$34:$B$777,L$11)+'СЕТ СН'!$F$9+СВЦЭМ!$D$10+'СЕТ СН'!$F$5-'СЕТ СН'!$F$17</f>
        <v>3869.9015724700002</v>
      </c>
      <c r="M35" s="36">
        <f>SUMIFS(СВЦЭМ!$C$34:$C$777,СВЦЭМ!$A$34:$A$777,$A35,СВЦЭМ!$B$34:$B$777,M$11)+'СЕТ СН'!$F$9+СВЦЭМ!$D$10+'СЕТ СН'!$F$5-'СЕТ СН'!$F$17</f>
        <v>3784.7311351500002</v>
      </c>
      <c r="N35" s="36">
        <f>SUMIFS(СВЦЭМ!$C$34:$C$777,СВЦЭМ!$A$34:$A$777,$A35,СВЦЭМ!$B$34:$B$777,N$11)+'СЕТ СН'!$F$9+СВЦЭМ!$D$10+'СЕТ СН'!$F$5-'СЕТ СН'!$F$17</f>
        <v>3670.7758544600001</v>
      </c>
      <c r="O35" s="36">
        <f>SUMIFS(СВЦЭМ!$C$34:$C$777,СВЦЭМ!$A$34:$A$777,$A35,СВЦЭМ!$B$34:$B$777,O$11)+'СЕТ СН'!$F$9+СВЦЭМ!$D$10+'СЕТ СН'!$F$5-'СЕТ СН'!$F$17</f>
        <v>3573.90002658</v>
      </c>
      <c r="P35" s="36">
        <f>SUMIFS(СВЦЭМ!$C$34:$C$777,СВЦЭМ!$A$34:$A$777,$A35,СВЦЭМ!$B$34:$B$777,P$11)+'СЕТ СН'!$F$9+СВЦЭМ!$D$10+'СЕТ СН'!$F$5-'СЕТ СН'!$F$17</f>
        <v>3561.3070288099998</v>
      </c>
      <c r="Q35" s="36">
        <f>SUMIFS(СВЦЭМ!$C$34:$C$777,СВЦЭМ!$A$34:$A$777,$A35,СВЦЭМ!$B$34:$B$777,Q$11)+'СЕТ СН'!$F$9+СВЦЭМ!$D$10+'СЕТ СН'!$F$5-'СЕТ СН'!$F$17</f>
        <v>3558.49920673</v>
      </c>
      <c r="R35" s="36">
        <f>SUMIFS(СВЦЭМ!$C$34:$C$777,СВЦЭМ!$A$34:$A$777,$A35,СВЦЭМ!$B$34:$B$777,R$11)+'СЕТ СН'!$F$9+СВЦЭМ!$D$10+'СЕТ СН'!$F$5-'СЕТ СН'!$F$17</f>
        <v>3556.9120309600003</v>
      </c>
      <c r="S35" s="36">
        <f>SUMIFS(СВЦЭМ!$C$34:$C$777,СВЦЭМ!$A$34:$A$777,$A35,СВЦЭМ!$B$34:$B$777,S$11)+'СЕТ СН'!$F$9+СВЦЭМ!$D$10+'СЕТ СН'!$F$5-'СЕТ СН'!$F$17</f>
        <v>3564.6338018000001</v>
      </c>
      <c r="T35" s="36">
        <f>SUMIFS(СВЦЭМ!$C$34:$C$777,СВЦЭМ!$A$34:$A$777,$A35,СВЦЭМ!$B$34:$B$777,T$11)+'СЕТ СН'!$F$9+СВЦЭМ!$D$10+'СЕТ СН'!$F$5-'СЕТ СН'!$F$17</f>
        <v>3575.2551715700001</v>
      </c>
      <c r="U35" s="36">
        <f>SUMIFS(СВЦЭМ!$C$34:$C$777,СВЦЭМ!$A$34:$A$777,$A35,СВЦЭМ!$B$34:$B$777,U$11)+'СЕТ СН'!$F$9+СВЦЭМ!$D$10+'СЕТ СН'!$F$5-'СЕТ СН'!$F$17</f>
        <v>3597.5006087299998</v>
      </c>
      <c r="V35" s="36">
        <f>SUMIFS(СВЦЭМ!$C$34:$C$777,СВЦЭМ!$A$34:$A$777,$A35,СВЦЭМ!$B$34:$B$777,V$11)+'СЕТ СН'!$F$9+СВЦЭМ!$D$10+'СЕТ СН'!$F$5-'СЕТ СН'!$F$17</f>
        <v>3603.58118388</v>
      </c>
      <c r="W35" s="36">
        <f>SUMIFS(СВЦЭМ!$C$34:$C$777,СВЦЭМ!$A$34:$A$777,$A35,СВЦЭМ!$B$34:$B$777,W$11)+'СЕТ СН'!$F$9+СВЦЭМ!$D$10+'СЕТ СН'!$F$5-'СЕТ СН'!$F$17</f>
        <v>3584.5004776200003</v>
      </c>
      <c r="X35" s="36">
        <f>SUMIFS(СВЦЭМ!$C$34:$C$777,СВЦЭМ!$A$34:$A$777,$A35,СВЦЭМ!$B$34:$B$777,X$11)+'СЕТ СН'!$F$9+СВЦЭМ!$D$10+'СЕТ СН'!$F$5-'СЕТ СН'!$F$17</f>
        <v>3553.45445685</v>
      </c>
      <c r="Y35" s="36">
        <f>SUMIFS(СВЦЭМ!$C$34:$C$777,СВЦЭМ!$A$34:$A$777,$A35,СВЦЭМ!$B$34:$B$777,Y$11)+'СЕТ СН'!$F$9+СВЦЭМ!$D$10+'СЕТ СН'!$F$5-'СЕТ СН'!$F$17</f>
        <v>3590.88863231</v>
      </c>
    </row>
    <row r="36" spans="1:25" ht="15.75" x14ac:dyDescent="0.2">
      <c r="A36" s="35">
        <f t="shared" si="0"/>
        <v>43368</v>
      </c>
      <c r="B36" s="36">
        <f>SUMIFS(СВЦЭМ!$C$34:$C$777,СВЦЭМ!$A$34:$A$777,$A36,СВЦЭМ!$B$34:$B$777,B$11)+'СЕТ СН'!$F$9+СВЦЭМ!$D$10+'СЕТ СН'!$F$5-'СЕТ СН'!$F$17</f>
        <v>3749.8923255399995</v>
      </c>
      <c r="C36" s="36">
        <f>SUMIFS(СВЦЭМ!$C$34:$C$777,СВЦЭМ!$A$34:$A$777,$A36,СВЦЭМ!$B$34:$B$777,C$11)+'СЕТ СН'!$F$9+СВЦЭМ!$D$10+'СЕТ СН'!$F$5-'СЕТ СН'!$F$17</f>
        <v>3916.0188562200001</v>
      </c>
      <c r="D36" s="36">
        <f>SUMIFS(СВЦЭМ!$C$34:$C$777,СВЦЭМ!$A$34:$A$777,$A36,СВЦЭМ!$B$34:$B$777,D$11)+'СЕТ СН'!$F$9+СВЦЭМ!$D$10+'СЕТ СН'!$F$5-'СЕТ СН'!$F$17</f>
        <v>4018.5457264999995</v>
      </c>
      <c r="E36" s="36">
        <f>SUMIFS(СВЦЭМ!$C$34:$C$777,СВЦЭМ!$A$34:$A$777,$A36,СВЦЭМ!$B$34:$B$777,E$11)+'СЕТ СН'!$F$9+СВЦЭМ!$D$10+'СЕТ СН'!$F$5-'СЕТ СН'!$F$17</f>
        <v>4105.8984933299998</v>
      </c>
      <c r="F36" s="36">
        <f>SUMIFS(СВЦЭМ!$C$34:$C$777,СВЦЭМ!$A$34:$A$777,$A36,СВЦЭМ!$B$34:$B$777,F$11)+'СЕТ СН'!$F$9+СВЦЭМ!$D$10+'СЕТ СН'!$F$5-'СЕТ СН'!$F$17</f>
        <v>4103.7319968800002</v>
      </c>
      <c r="G36" s="36">
        <f>SUMIFS(СВЦЭМ!$C$34:$C$777,СВЦЭМ!$A$34:$A$777,$A36,СВЦЭМ!$B$34:$B$777,G$11)+'СЕТ СН'!$F$9+СВЦЭМ!$D$10+'СЕТ СН'!$F$5-'СЕТ СН'!$F$17</f>
        <v>4072.6634955600002</v>
      </c>
      <c r="H36" s="36">
        <f>SUMIFS(СВЦЭМ!$C$34:$C$777,СВЦЭМ!$A$34:$A$777,$A36,СВЦЭМ!$B$34:$B$777,H$11)+'СЕТ СН'!$F$9+СВЦЭМ!$D$10+'СЕТ СН'!$F$5-'СЕТ СН'!$F$17</f>
        <v>3993.3695792099998</v>
      </c>
      <c r="I36" s="36">
        <f>SUMIFS(СВЦЭМ!$C$34:$C$777,СВЦЭМ!$A$34:$A$777,$A36,СВЦЭМ!$B$34:$B$777,I$11)+'СЕТ СН'!$F$9+СВЦЭМ!$D$10+'СЕТ СН'!$F$5-'СЕТ СН'!$F$17</f>
        <v>3943.8760867600004</v>
      </c>
      <c r="J36" s="36">
        <f>SUMIFS(СВЦЭМ!$C$34:$C$777,СВЦЭМ!$A$34:$A$777,$A36,СВЦЭМ!$B$34:$B$777,J$11)+'СЕТ СН'!$F$9+СВЦЭМ!$D$10+'СЕТ СН'!$F$5-'СЕТ СН'!$F$17</f>
        <v>3944.9311650600002</v>
      </c>
      <c r="K36" s="36">
        <f>SUMIFS(СВЦЭМ!$C$34:$C$777,СВЦЭМ!$A$34:$A$777,$A36,СВЦЭМ!$B$34:$B$777,K$11)+'СЕТ СН'!$F$9+СВЦЭМ!$D$10+'СЕТ СН'!$F$5-'СЕТ СН'!$F$17</f>
        <v>3928.9221905700006</v>
      </c>
      <c r="L36" s="36">
        <f>SUMIFS(СВЦЭМ!$C$34:$C$777,СВЦЭМ!$A$34:$A$777,$A36,СВЦЭМ!$B$34:$B$777,L$11)+'СЕТ СН'!$F$9+СВЦЭМ!$D$10+'СЕТ СН'!$F$5-'СЕТ СН'!$F$17</f>
        <v>3853.0322911699996</v>
      </c>
      <c r="M36" s="36">
        <f>SUMIFS(СВЦЭМ!$C$34:$C$777,СВЦЭМ!$A$34:$A$777,$A36,СВЦЭМ!$B$34:$B$777,M$11)+'СЕТ СН'!$F$9+СВЦЭМ!$D$10+'СЕТ СН'!$F$5-'СЕТ СН'!$F$17</f>
        <v>3772.44539661</v>
      </c>
      <c r="N36" s="36">
        <f>SUMIFS(СВЦЭМ!$C$34:$C$777,СВЦЭМ!$A$34:$A$777,$A36,СВЦЭМ!$B$34:$B$777,N$11)+'СЕТ СН'!$F$9+СВЦЭМ!$D$10+'СЕТ СН'!$F$5-'СЕТ СН'!$F$17</f>
        <v>3672.4431908699999</v>
      </c>
      <c r="O36" s="36">
        <f>SUMIFS(СВЦЭМ!$C$34:$C$777,СВЦЭМ!$A$34:$A$777,$A36,СВЦЭМ!$B$34:$B$777,O$11)+'СЕТ СН'!$F$9+СВЦЭМ!$D$10+'СЕТ СН'!$F$5-'СЕТ СН'!$F$17</f>
        <v>3601.5688261400001</v>
      </c>
      <c r="P36" s="36">
        <f>SUMIFS(СВЦЭМ!$C$34:$C$777,СВЦЭМ!$A$34:$A$777,$A36,СВЦЭМ!$B$34:$B$777,P$11)+'СЕТ СН'!$F$9+СВЦЭМ!$D$10+'СЕТ СН'!$F$5-'СЕТ СН'!$F$17</f>
        <v>3593.7371595700001</v>
      </c>
      <c r="Q36" s="36">
        <f>SUMIFS(СВЦЭМ!$C$34:$C$777,СВЦЭМ!$A$34:$A$777,$A36,СВЦЭМ!$B$34:$B$777,Q$11)+'СЕТ СН'!$F$9+СВЦЭМ!$D$10+'СЕТ СН'!$F$5-'СЕТ СН'!$F$17</f>
        <v>3585.2931833900002</v>
      </c>
      <c r="R36" s="36">
        <f>SUMIFS(СВЦЭМ!$C$34:$C$777,СВЦЭМ!$A$34:$A$777,$A36,СВЦЭМ!$B$34:$B$777,R$11)+'СЕТ СН'!$F$9+СВЦЭМ!$D$10+'СЕТ СН'!$F$5-'СЕТ СН'!$F$17</f>
        <v>3573.6355379500001</v>
      </c>
      <c r="S36" s="36">
        <f>SUMIFS(СВЦЭМ!$C$34:$C$777,СВЦЭМ!$A$34:$A$777,$A36,СВЦЭМ!$B$34:$B$777,S$11)+'СЕТ СН'!$F$9+СВЦЭМ!$D$10+'СЕТ СН'!$F$5-'СЕТ СН'!$F$17</f>
        <v>3580.26060882</v>
      </c>
      <c r="T36" s="36">
        <f>SUMIFS(СВЦЭМ!$C$34:$C$777,СВЦЭМ!$A$34:$A$777,$A36,СВЦЭМ!$B$34:$B$777,T$11)+'СЕТ СН'!$F$9+СВЦЭМ!$D$10+'СЕТ СН'!$F$5-'СЕТ СН'!$F$17</f>
        <v>3587.62089543</v>
      </c>
      <c r="U36" s="36">
        <f>SUMIFS(СВЦЭМ!$C$34:$C$777,СВЦЭМ!$A$34:$A$777,$A36,СВЦЭМ!$B$34:$B$777,U$11)+'СЕТ СН'!$F$9+СВЦЭМ!$D$10+'СЕТ СН'!$F$5-'СЕТ СН'!$F$17</f>
        <v>3593.16211492</v>
      </c>
      <c r="V36" s="36">
        <f>SUMIFS(СВЦЭМ!$C$34:$C$777,СВЦЭМ!$A$34:$A$777,$A36,СВЦЭМ!$B$34:$B$777,V$11)+'СЕТ СН'!$F$9+СВЦЭМ!$D$10+'СЕТ СН'!$F$5-'СЕТ СН'!$F$17</f>
        <v>3597.9489995100002</v>
      </c>
      <c r="W36" s="36">
        <f>SUMIFS(СВЦЭМ!$C$34:$C$777,СВЦЭМ!$A$34:$A$777,$A36,СВЦЭМ!$B$34:$B$777,W$11)+'СЕТ СН'!$F$9+СВЦЭМ!$D$10+'СЕТ СН'!$F$5-'СЕТ СН'!$F$17</f>
        <v>3593.2385699200004</v>
      </c>
      <c r="X36" s="36">
        <f>SUMIFS(СВЦЭМ!$C$34:$C$777,СВЦЭМ!$A$34:$A$777,$A36,СВЦЭМ!$B$34:$B$777,X$11)+'СЕТ СН'!$F$9+СВЦЭМ!$D$10+'СЕТ СН'!$F$5-'СЕТ СН'!$F$17</f>
        <v>3557.9266587700004</v>
      </c>
      <c r="Y36" s="36">
        <f>SUMIFS(СВЦЭМ!$C$34:$C$777,СВЦЭМ!$A$34:$A$777,$A36,СВЦЭМ!$B$34:$B$777,Y$11)+'СЕТ СН'!$F$9+СВЦЭМ!$D$10+'СЕТ СН'!$F$5-'СЕТ СН'!$F$17</f>
        <v>3616.7327812100002</v>
      </c>
    </row>
    <row r="37" spans="1:25" ht="15.75" x14ac:dyDescent="0.2">
      <c r="A37" s="35">
        <f t="shared" si="0"/>
        <v>43369</v>
      </c>
      <c r="B37" s="36">
        <f>SUMIFS(СВЦЭМ!$C$34:$C$777,СВЦЭМ!$A$34:$A$777,$A37,СВЦЭМ!$B$34:$B$777,B$11)+'СЕТ СН'!$F$9+СВЦЭМ!$D$10+'СЕТ СН'!$F$5-'СЕТ СН'!$F$17</f>
        <v>3809.6431228900001</v>
      </c>
      <c r="C37" s="36">
        <f>SUMIFS(СВЦЭМ!$C$34:$C$777,СВЦЭМ!$A$34:$A$777,$A37,СВЦЭМ!$B$34:$B$777,C$11)+'СЕТ СН'!$F$9+СВЦЭМ!$D$10+'СЕТ СН'!$F$5-'СЕТ СН'!$F$17</f>
        <v>3987.5644406399997</v>
      </c>
      <c r="D37" s="36">
        <f>SUMIFS(СВЦЭМ!$C$34:$C$777,СВЦЭМ!$A$34:$A$777,$A37,СВЦЭМ!$B$34:$B$777,D$11)+'СЕТ СН'!$F$9+СВЦЭМ!$D$10+'СЕТ СН'!$F$5-'СЕТ СН'!$F$17</f>
        <v>4142.5190417000003</v>
      </c>
      <c r="E37" s="36">
        <f>SUMIFS(СВЦЭМ!$C$34:$C$777,СВЦЭМ!$A$34:$A$777,$A37,СВЦЭМ!$B$34:$B$777,E$11)+'СЕТ СН'!$F$9+СВЦЭМ!$D$10+'СЕТ СН'!$F$5-'СЕТ СН'!$F$17</f>
        <v>4250.3843498200004</v>
      </c>
      <c r="F37" s="36">
        <f>SUMIFS(СВЦЭМ!$C$34:$C$777,СВЦЭМ!$A$34:$A$777,$A37,СВЦЭМ!$B$34:$B$777,F$11)+'СЕТ СН'!$F$9+СВЦЭМ!$D$10+'СЕТ СН'!$F$5-'СЕТ СН'!$F$17</f>
        <v>4254.5599375100001</v>
      </c>
      <c r="G37" s="36">
        <f>SUMIFS(СВЦЭМ!$C$34:$C$777,СВЦЭМ!$A$34:$A$777,$A37,СВЦЭМ!$B$34:$B$777,G$11)+'СЕТ СН'!$F$9+СВЦЭМ!$D$10+'СЕТ СН'!$F$5-'СЕТ СН'!$F$17</f>
        <v>4227.76539555</v>
      </c>
      <c r="H37" s="36">
        <f>SUMIFS(СВЦЭМ!$C$34:$C$777,СВЦЭМ!$A$34:$A$777,$A37,СВЦЭМ!$B$34:$B$777,H$11)+'СЕТ СН'!$F$9+СВЦЭМ!$D$10+'СЕТ СН'!$F$5-'СЕТ СН'!$F$17</f>
        <v>4124.0595873600005</v>
      </c>
      <c r="I37" s="36">
        <f>SUMIFS(СВЦЭМ!$C$34:$C$777,СВЦЭМ!$A$34:$A$777,$A37,СВЦЭМ!$B$34:$B$777,I$11)+'СЕТ СН'!$F$9+СВЦЭМ!$D$10+'СЕТ СН'!$F$5-'СЕТ СН'!$F$17</f>
        <v>4033.6148637800006</v>
      </c>
      <c r="J37" s="36">
        <f>SUMIFS(СВЦЭМ!$C$34:$C$777,СВЦЭМ!$A$34:$A$777,$A37,СВЦЭМ!$B$34:$B$777,J$11)+'СЕТ СН'!$F$9+СВЦЭМ!$D$10+'СЕТ СН'!$F$5-'СЕТ СН'!$F$17</f>
        <v>4020.0151658000004</v>
      </c>
      <c r="K37" s="36">
        <f>SUMIFS(СВЦЭМ!$C$34:$C$777,СВЦЭМ!$A$34:$A$777,$A37,СВЦЭМ!$B$34:$B$777,K$11)+'СЕТ СН'!$F$9+СВЦЭМ!$D$10+'СЕТ СН'!$F$5-'СЕТ СН'!$F$17</f>
        <v>4002.9008012300001</v>
      </c>
      <c r="L37" s="36">
        <f>SUMIFS(СВЦЭМ!$C$34:$C$777,СВЦЭМ!$A$34:$A$777,$A37,СВЦЭМ!$B$34:$B$777,L$11)+'СЕТ СН'!$F$9+СВЦЭМ!$D$10+'СЕТ СН'!$F$5-'СЕТ СН'!$F$17</f>
        <v>3925.44453548</v>
      </c>
      <c r="M37" s="36">
        <f>SUMIFS(СВЦЭМ!$C$34:$C$777,СВЦЭМ!$A$34:$A$777,$A37,СВЦЭМ!$B$34:$B$777,M$11)+'СЕТ СН'!$F$9+СВЦЭМ!$D$10+'СЕТ СН'!$F$5-'СЕТ СН'!$F$17</f>
        <v>3856.7087004599998</v>
      </c>
      <c r="N37" s="36">
        <f>SUMIFS(СВЦЭМ!$C$34:$C$777,СВЦЭМ!$A$34:$A$777,$A37,СВЦЭМ!$B$34:$B$777,N$11)+'СЕТ СН'!$F$9+СВЦЭМ!$D$10+'СЕТ СН'!$F$5-'СЕТ СН'!$F$17</f>
        <v>3740.6418229800001</v>
      </c>
      <c r="O37" s="36">
        <f>SUMIFS(СВЦЭМ!$C$34:$C$777,СВЦЭМ!$A$34:$A$777,$A37,СВЦЭМ!$B$34:$B$777,O$11)+'СЕТ СН'!$F$9+СВЦЭМ!$D$10+'СЕТ СН'!$F$5-'СЕТ СН'!$F$17</f>
        <v>3641.8177725700002</v>
      </c>
      <c r="P37" s="36">
        <f>SUMIFS(СВЦЭМ!$C$34:$C$777,СВЦЭМ!$A$34:$A$777,$A37,СВЦЭМ!$B$34:$B$777,P$11)+'СЕТ СН'!$F$9+СВЦЭМ!$D$10+'СЕТ СН'!$F$5-'СЕТ СН'!$F$17</f>
        <v>3637.9877386100002</v>
      </c>
      <c r="Q37" s="36">
        <f>SUMIFS(СВЦЭМ!$C$34:$C$777,СВЦЭМ!$A$34:$A$777,$A37,СВЦЭМ!$B$34:$B$777,Q$11)+'СЕТ СН'!$F$9+СВЦЭМ!$D$10+'СЕТ СН'!$F$5-'СЕТ СН'!$F$17</f>
        <v>3646.8338295000003</v>
      </c>
      <c r="R37" s="36">
        <f>SUMIFS(СВЦЭМ!$C$34:$C$777,СВЦЭМ!$A$34:$A$777,$A37,СВЦЭМ!$B$34:$B$777,R$11)+'СЕТ СН'!$F$9+СВЦЭМ!$D$10+'СЕТ СН'!$F$5-'СЕТ СН'!$F$17</f>
        <v>3649.6116168199997</v>
      </c>
      <c r="S37" s="36">
        <f>SUMIFS(СВЦЭМ!$C$34:$C$777,СВЦЭМ!$A$34:$A$777,$A37,СВЦЭМ!$B$34:$B$777,S$11)+'СЕТ СН'!$F$9+СВЦЭМ!$D$10+'СЕТ СН'!$F$5-'СЕТ СН'!$F$17</f>
        <v>3655.4780603200006</v>
      </c>
      <c r="T37" s="36">
        <f>SUMIFS(СВЦЭМ!$C$34:$C$777,СВЦЭМ!$A$34:$A$777,$A37,СВЦЭМ!$B$34:$B$777,T$11)+'СЕТ СН'!$F$9+СВЦЭМ!$D$10+'СЕТ СН'!$F$5-'СЕТ СН'!$F$17</f>
        <v>3642.4358844400003</v>
      </c>
      <c r="U37" s="36">
        <f>SUMIFS(СВЦЭМ!$C$34:$C$777,СВЦЭМ!$A$34:$A$777,$A37,СВЦЭМ!$B$34:$B$777,U$11)+'СЕТ СН'!$F$9+СВЦЭМ!$D$10+'СЕТ СН'!$F$5-'СЕТ СН'!$F$17</f>
        <v>3663.4703166200006</v>
      </c>
      <c r="V37" s="36">
        <f>SUMIFS(СВЦЭМ!$C$34:$C$777,СВЦЭМ!$A$34:$A$777,$A37,СВЦЭМ!$B$34:$B$777,V$11)+'СЕТ СН'!$F$9+СВЦЭМ!$D$10+'СЕТ СН'!$F$5-'СЕТ СН'!$F$17</f>
        <v>3667.7125514999998</v>
      </c>
      <c r="W37" s="36">
        <f>SUMIFS(СВЦЭМ!$C$34:$C$777,СВЦЭМ!$A$34:$A$777,$A37,СВЦЭМ!$B$34:$B$777,W$11)+'СЕТ СН'!$F$9+СВЦЭМ!$D$10+'СЕТ СН'!$F$5-'СЕТ СН'!$F$17</f>
        <v>3653.3583740800004</v>
      </c>
      <c r="X37" s="36">
        <f>SUMIFS(СВЦЭМ!$C$34:$C$777,СВЦЭМ!$A$34:$A$777,$A37,СВЦЭМ!$B$34:$B$777,X$11)+'СЕТ СН'!$F$9+СВЦЭМ!$D$10+'СЕТ СН'!$F$5-'СЕТ СН'!$F$17</f>
        <v>3671.0354398200006</v>
      </c>
      <c r="Y37" s="36">
        <f>SUMIFS(СВЦЭМ!$C$34:$C$777,СВЦЭМ!$A$34:$A$777,$A37,СВЦЭМ!$B$34:$B$777,Y$11)+'СЕТ СН'!$F$9+СВЦЭМ!$D$10+'СЕТ СН'!$F$5-'СЕТ СН'!$F$17</f>
        <v>3714.4868065199998</v>
      </c>
    </row>
    <row r="38" spans="1:25" ht="15.75" x14ac:dyDescent="0.2">
      <c r="A38" s="35">
        <f t="shared" si="0"/>
        <v>43370</v>
      </c>
      <c r="B38" s="36">
        <f>SUMIFS(СВЦЭМ!$C$34:$C$777,СВЦЭМ!$A$34:$A$777,$A38,СВЦЭМ!$B$34:$B$777,B$11)+'СЕТ СН'!$F$9+СВЦЭМ!$D$10+'СЕТ СН'!$F$5-'СЕТ СН'!$F$17</f>
        <v>3824.4369328299999</v>
      </c>
      <c r="C38" s="36">
        <f>SUMIFS(СВЦЭМ!$C$34:$C$777,СВЦЭМ!$A$34:$A$777,$A38,СВЦЭМ!$B$34:$B$777,C$11)+'СЕТ СН'!$F$9+СВЦЭМ!$D$10+'СЕТ СН'!$F$5-'СЕТ СН'!$F$17</f>
        <v>4034.71176483</v>
      </c>
      <c r="D38" s="36">
        <f>SUMIFS(СВЦЭМ!$C$34:$C$777,СВЦЭМ!$A$34:$A$777,$A38,СВЦЭМ!$B$34:$B$777,D$11)+'СЕТ СН'!$F$9+СВЦЭМ!$D$10+'СЕТ СН'!$F$5-'СЕТ СН'!$F$17</f>
        <v>4149.9437715900003</v>
      </c>
      <c r="E38" s="36">
        <f>SUMIFS(СВЦЭМ!$C$34:$C$777,СВЦЭМ!$A$34:$A$777,$A38,СВЦЭМ!$B$34:$B$777,E$11)+'СЕТ СН'!$F$9+СВЦЭМ!$D$10+'СЕТ СН'!$F$5-'СЕТ СН'!$F$17</f>
        <v>4258.3729124499996</v>
      </c>
      <c r="F38" s="36">
        <f>SUMIFS(СВЦЭМ!$C$34:$C$777,СВЦЭМ!$A$34:$A$777,$A38,СВЦЭМ!$B$34:$B$777,F$11)+'СЕТ СН'!$F$9+СВЦЭМ!$D$10+'СЕТ СН'!$F$5-'СЕТ СН'!$F$17</f>
        <v>4255.6650859199999</v>
      </c>
      <c r="G38" s="36">
        <f>SUMIFS(СВЦЭМ!$C$34:$C$777,СВЦЭМ!$A$34:$A$777,$A38,СВЦЭМ!$B$34:$B$777,G$11)+'СЕТ СН'!$F$9+СВЦЭМ!$D$10+'СЕТ СН'!$F$5-'СЕТ СН'!$F$17</f>
        <v>4237.7953396100002</v>
      </c>
      <c r="H38" s="36">
        <f>SUMIFS(СВЦЭМ!$C$34:$C$777,СВЦЭМ!$A$34:$A$777,$A38,СВЦЭМ!$B$34:$B$777,H$11)+'СЕТ СН'!$F$9+СВЦЭМ!$D$10+'СЕТ СН'!$F$5-'СЕТ СН'!$F$17</f>
        <v>4142.8126830600004</v>
      </c>
      <c r="I38" s="36">
        <f>SUMIFS(СВЦЭМ!$C$34:$C$777,СВЦЭМ!$A$34:$A$777,$A38,СВЦЭМ!$B$34:$B$777,I$11)+'СЕТ СН'!$F$9+СВЦЭМ!$D$10+'СЕТ СН'!$F$5-'СЕТ СН'!$F$17</f>
        <v>4026.8257041400002</v>
      </c>
      <c r="J38" s="36">
        <f>SUMIFS(СВЦЭМ!$C$34:$C$777,СВЦЭМ!$A$34:$A$777,$A38,СВЦЭМ!$B$34:$B$777,J$11)+'СЕТ СН'!$F$9+СВЦЭМ!$D$10+'СЕТ СН'!$F$5-'СЕТ СН'!$F$17</f>
        <v>4028.7956653900001</v>
      </c>
      <c r="K38" s="36">
        <f>SUMIFS(СВЦЭМ!$C$34:$C$777,СВЦЭМ!$A$34:$A$777,$A38,СВЦЭМ!$B$34:$B$777,K$11)+'СЕТ СН'!$F$9+СВЦЭМ!$D$10+'СЕТ СН'!$F$5-'СЕТ СН'!$F$17</f>
        <v>4010.2113884099999</v>
      </c>
      <c r="L38" s="36">
        <f>SUMIFS(СВЦЭМ!$C$34:$C$777,СВЦЭМ!$A$34:$A$777,$A38,СВЦЭМ!$B$34:$B$777,L$11)+'СЕТ СН'!$F$9+СВЦЭМ!$D$10+'СЕТ СН'!$F$5-'СЕТ СН'!$F$17</f>
        <v>3930.6737215100002</v>
      </c>
      <c r="M38" s="36">
        <f>SUMIFS(СВЦЭМ!$C$34:$C$777,СВЦЭМ!$A$34:$A$777,$A38,СВЦЭМ!$B$34:$B$777,M$11)+'СЕТ СН'!$F$9+СВЦЭМ!$D$10+'СЕТ СН'!$F$5-'СЕТ СН'!$F$17</f>
        <v>3865.4442796399999</v>
      </c>
      <c r="N38" s="36">
        <f>SUMIFS(СВЦЭМ!$C$34:$C$777,СВЦЭМ!$A$34:$A$777,$A38,СВЦЭМ!$B$34:$B$777,N$11)+'СЕТ СН'!$F$9+СВЦЭМ!$D$10+'СЕТ СН'!$F$5-'СЕТ СН'!$F$17</f>
        <v>3754.3977109400003</v>
      </c>
      <c r="O38" s="36">
        <f>SUMIFS(СВЦЭМ!$C$34:$C$777,СВЦЭМ!$A$34:$A$777,$A38,СВЦЭМ!$B$34:$B$777,O$11)+'СЕТ СН'!$F$9+СВЦЭМ!$D$10+'СЕТ СН'!$F$5-'СЕТ СН'!$F$17</f>
        <v>3683.3141465899998</v>
      </c>
      <c r="P38" s="36">
        <f>SUMIFS(СВЦЭМ!$C$34:$C$777,СВЦЭМ!$A$34:$A$777,$A38,СВЦЭМ!$B$34:$B$777,P$11)+'СЕТ СН'!$F$9+СВЦЭМ!$D$10+'СЕТ СН'!$F$5-'СЕТ СН'!$F$17</f>
        <v>3672.7980734900002</v>
      </c>
      <c r="Q38" s="36">
        <f>SUMIFS(СВЦЭМ!$C$34:$C$777,СВЦЭМ!$A$34:$A$777,$A38,СВЦЭМ!$B$34:$B$777,Q$11)+'СЕТ СН'!$F$9+СВЦЭМ!$D$10+'СЕТ СН'!$F$5-'СЕТ СН'!$F$17</f>
        <v>3670.3827532900004</v>
      </c>
      <c r="R38" s="36">
        <f>SUMIFS(СВЦЭМ!$C$34:$C$777,СВЦЭМ!$A$34:$A$777,$A38,СВЦЭМ!$B$34:$B$777,R$11)+'СЕТ СН'!$F$9+СВЦЭМ!$D$10+'СЕТ СН'!$F$5-'СЕТ СН'!$F$17</f>
        <v>3667.8961082699998</v>
      </c>
      <c r="S38" s="36">
        <f>SUMIFS(СВЦЭМ!$C$34:$C$777,СВЦЭМ!$A$34:$A$777,$A38,СВЦЭМ!$B$34:$B$777,S$11)+'СЕТ СН'!$F$9+СВЦЭМ!$D$10+'СЕТ СН'!$F$5-'СЕТ СН'!$F$17</f>
        <v>3672.5380228800004</v>
      </c>
      <c r="T38" s="36">
        <f>SUMIFS(СВЦЭМ!$C$34:$C$777,СВЦЭМ!$A$34:$A$777,$A38,СВЦЭМ!$B$34:$B$777,T$11)+'СЕТ СН'!$F$9+СВЦЭМ!$D$10+'СЕТ СН'!$F$5-'СЕТ СН'!$F$17</f>
        <v>3677.0706259400004</v>
      </c>
      <c r="U38" s="36">
        <f>SUMIFS(СВЦЭМ!$C$34:$C$777,СВЦЭМ!$A$34:$A$777,$A38,СВЦЭМ!$B$34:$B$777,U$11)+'СЕТ СН'!$F$9+СВЦЭМ!$D$10+'СЕТ СН'!$F$5-'СЕТ СН'!$F$17</f>
        <v>3688.0438043300001</v>
      </c>
      <c r="V38" s="36">
        <f>SUMIFS(СВЦЭМ!$C$34:$C$777,СВЦЭМ!$A$34:$A$777,$A38,СВЦЭМ!$B$34:$B$777,V$11)+'СЕТ СН'!$F$9+СВЦЭМ!$D$10+'СЕТ СН'!$F$5-'СЕТ СН'!$F$17</f>
        <v>3684.3965062699999</v>
      </c>
      <c r="W38" s="36">
        <f>SUMIFS(СВЦЭМ!$C$34:$C$777,СВЦЭМ!$A$34:$A$777,$A38,СВЦЭМ!$B$34:$B$777,W$11)+'СЕТ СН'!$F$9+СВЦЭМ!$D$10+'СЕТ СН'!$F$5-'СЕТ СН'!$F$17</f>
        <v>3674.0226067100002</v>
      </c>
      <c r="X38" s="36">
        <f>SUMIFS(СВЦЭМ!$C$34:$C$777,СВЦЭМ!$A$34:$A$777,$A38,СВЦЭМ!$B$34:$B$777,X$11)+'СЕТ СН'!$F$9+СВЦЭМ!$D$10+'СЕТ СН'!$F$5-'СЕТ СН'!$F$17</f>
        <v>3679.8268193200001</v>
      </c>
      <c r="Y38" s="36">
        <f>SUMIFS(СВЦЭМ!$C$34:$C$777,СВЦЭМ!$A$34:$A$777,$A38,СВЦЭМ!$B$34:$B$777,Y$11)+'СЕТ СН'!$F$9+СВЦЭМ!$D$10+'СЕТ СН'!$F$5-'СЕТ СН'!$F$17</f>
        <v>3727.9065520800004</v>
      </c>
    </row>
    <row r="39" spans="1:25" ht="15.75" x14ac:dyDescent="0.2">
      <c r="A39" s="35">
        <f t="shared" si="0"/>
        <v>43371</v>
      </c>
      <c r="B39" s="36">
        <f>SUMIFS(СВЦЭМ!$C$34:$C$777,СВЦЭМ!$A$34:$A$777,$A39,СВЦЭМ!$B$34:$B$777,B$11)+'СЕТ СН'!$F$9+СВЦЭМ!$D$10+'СЕТ СН'!$F$5-'СЕТ СН'!$F$17</f>
        <v>3849.5033671700003</v>
      </c>
      <c r="C39" s="36">
        <f>SUMIFS(СВЦЭМ!$C$34:$C$777,СВЦЭМ!$A$34:$A$777,$A39,СВЦЭМ!$B$34:$B$777,C$11)+'СЕТ СН'!$F$9+СВЦЭМ!$D$10+'СЕТ СН'!$F$5-'СЕТ СН'!$F$17</f>
        <v>4029.6793066</v>
      </c>
      <c r="D39" s="36">
        <f>SUMIFS(СВЦЭМ!$C$34:$C$777,СВЦЭМ!$A$34:$A$777,$A39,СВЦЭМ!$B$34:$B$777,D$11)+'СЕТ СН'!$F$9+СВЦЭМ!$D$10+'СЕТ СН'!$F$5-'СЕТ СН'!$F$17</f>
        <v>4151.2600874299997</v>
      </c>
      <c r="E39" s="36">
        <f>SUMIFS(СВЦЭМ!$C$34:$C$777,СВЦЭМ!$A$34:$A$777,$A39,СВЦЭМ!$B$34:$B$777,E$11)+'СЕТ СН'!$F$9+СВЦЭМ!$D$10+'СЕТ СН'!$F$5-'СЕТ СН'!$F$17</f>
        <v>4232.3405587900006</v>
      </c>
      <c r="F39" s="36">
        <f>SUMIFS(СВЦЭМ!$C$34:$C$777,СВЦЭМ!$A$34:$A$777,$A39,СВЦЭМ!$B$34:$B$777,F$11)+'СЕТ СН'!$F$9+СВЦЭМ!$D$10+'СЕТ СН'!$F$5-'СЕТ СН'!$F$17</f>
        <v>4225.4050585100003</v>
      </c>
      <c r="G39" s="36">
        <f>SUMIFS(СВЦЭМ!$C$34:$C$777,СВЦЭМ!$A$34:$A$777,$A39,СВЦЭМ!$B$34:$B$777,G$11)+'СЕТ СН'!$F$9+СВЦЭМ!$D$10+'СЕТ СН'!$F$5-'СЕТ СН'!$F$17</f>
        <v>4232.9547179700003</v>
      </c>
      <c r="H39" s="36">
        <f>SUMIFS(СВЦЭМ!$C$34:$C$777,СВЦЭМ!$A$34:$A$777,$A39,СВЦЭМ!$B$34:$B$777,H$11)+'СЕТ СН'!$F$9+СВЦЭМ!$D$10+'СЕТ СН'!$F$5-'СЕТ СН'!$F$17</f>
        <v>4157.0135942200004</v>
      </c>
      <c r="I39" s="36">
        <f>SUMIFS(СВЦЭМ!$C$34:$C$777,СВЦЭМ!$A$34:$A$777,$A39,СВЦЭМ!$B$34:$B$777,I$11)+'СЕТ СН'!$F$9+СВЦЭМ!$D$10+'СЕТ СН'!$F$5-'СЕТ СН'!$F$17</f>
        <v>4026.4368683500006</v>
      </c>
      <c r="J39" s="36">
        <f>SUMIFS(СВЦЭМ!$C$34:$C$777,СВЦЭМ!$A$34:$A$777,$A39,СВЦЭМ!$B$34:$B$777,J$11)+'СЕТ СН'!$F$9+СВЦЭМ!$D$10+'СЕТ СН'!$F$5-'СЕТ СН'!$F$17</f>
        <v>4017.9178904199998</v>
      </c>
      <c r="K39" s="36">
        <f>SUMIFS(СВЦЭМ!$C$34:$C$777,СВЦЭМ!$A$34:$A$777,$A39,СВЦЭМ!$B$34:$B$777,K$11)+'СЕТ СН'!$F$9+СВЦЭМ!$D$10+'СЕТ СН'!$F$5-'СЕТ СН'!$F$17</f>
        <v>4004.5676163899998</v>
      </c>
      <c r="L39" s="36">
        <f>SUMIFS(СВЦЭМ!$C$34:$C$777,СВЦЭМ!$A$34:$A$777,$A39,СВЦЭМ!$B$34:$B$777,L$11)+'СЕТ СН'!$F$9+СВЦЭМ!$D$10+'СЕТ СН'!$F$5-'СЕТ СН'!$F$17</f>
        <v>3942.4435669799996</v>
      </c>
      <c r="M39" s="36">
        <f>SUMIFS(СВЦЭМ!$C$34:$C$777,СВЦЭМ!$A$34:$A$777,$A39,СВЦЭМ!$B$34:$B$777,M$11)+'СЕТ СН'!$F$9+СВЦЭМ!$D$10+'СЕТ СН'!$F$5-'СЕТ СН'!$F$17</f>
        <v>3859.9785535500005</v>
      </c>
      <c r="N39" s="36">
        <f>SUMIFS(СВЦЭМ!$C$34:$C$777,СВЦЭМ!$A$34:$A$777,$A39,СВЦЭМ!$B$34:$B$777,N$11)+'СЕТ СН'!$F$9+СВЦЭМ!$D$10+'СЕТ СН'!$F$5-'СЕТ СН'!$F$17</f>
        <v>3753.2959508499998</v>
      </c>
      <c r="O39" s="36">
        <f>SUMIFS(СВЦЭМ!$C$34:$C$777,СВЦЭМ!$A$34:$A$777,$A39,СВЦЭМ!$B$34:$B$777,O$11)+'СЕТ СН'!$F$9+СВЦЭМ!$D$10+'СЕТ СН'!$F$5-'СЕТ СН'!$F$17</f>
        <v>3656.6552597399996</v>
      </c>
      <c r="P39" s="36">
        <f>SUMIFS(СВЦЭМ!$C$34:$C$777,СВЦЭМ!$A$34:$A$777,$A39,СВЦЭМ!$B$34:$B$777,P$11)+'СЕТ СН'!$F$9+СВЦЭМ!$D$10+'СЕТ СН'!$F$5-'СЕТ СН'!$F$17</f>
        <v>3645.0422900000003</v>
      </c>
      <c r="Q39" s="36">
        <f>SUMIFS(СВЦЭМ!$C$34:$C$777,СВЦЭМ!$A$34:$A$777,$A39,СВЦЭМ!$B$34:$B$777,Q$11)+'СЕТ СН'!$F$9+СВЦЭМ!$D$10+'СЕТ СН'!$F$5-'СЕТ СН'!$F$17</f>
        <v>3653.90448853</v>
      </c>
      <c r="R39" s="36">
        <f>SUMIFS(СВЦЭМ!$C$34:$C$777,СВЦЭМ!$A$34:$A$777,$A39,СВЦЭМ!$B$34:$B$777,R$11)+'СЕТ СН'!$F$9+СВЦЭМ!$D$10+'СЕТ СН'!$F$5-'СЕТ СН'!$F$17</f>
        <v>3651.7348428599998</v>
      </c>
      <c r="S39" s="36">
        <f>SUMIFS(СВЦЭМ!$C$34:$C$777,СВЦЭМ!$A$34:$A$777,$A39,СВЦЭМ!$B$34:$B$777,S$11)+'СЕТ СН'!$F$9+СВЦЭМ!$D$10+'СЕТ СН'!$F$5-'СЕТ СН'!$F$17</f>
        <v>3650.9985686700002</v>
      </c>
      <c r="T39" s="36">
        <f>SUMIFS(СВЦЭМ!$C$34:$C$777,СВЦЭМ!$A$34:$A$777,$A39,СВЦЭМ!$B$34:$B$777,T$11)+'СЕТ СН'!$F$9+СВЦЭМ!$D$10+'СЕТ СН'!$F$5-'СЕТ СН'!$F$17</f>
        <v>3650.7340641600003</v>
      </c>
      <c r="U39" s="36">
        <f>SUMIFS(СВЦЭМ!$C$34:$C$777,СВЦЭМ!$A$34:$A$777,$A39,СВЦЭМ!$B$34:$B$777,U$11)+'СЕТ СН'!$F$9+СВЦЭМ!$D$10+'СЕТ СН'!$F$5-'СЕТ СН'!$F$17</f>
        <v>3673.7791073300004</v>
      </c>
      <c r="V39" s="36">
        <f>SUMIFS(СВЦЭМ!$C$34:$C$777,СВЦЭМ!$A$34:$A$777,$A39,СВЦЭМ!$B$34:$B$777,V$11)+'СЕТ СН'!$F$9+СВЦЭМ!$D$10+'СЕТ СН'!$F$5-'СЕТ СН'!$F$17</f>
        <v>3662.1633364099998</v>
      </c>
      <c r="W39" s="36">
        <f>SUMIFS(СВЦЭМ!$C$34:$C$777,СВЦЭМ!$A$34:$A$777,$A39,СВЦЭМ!$B$34:$B$777,W$11)+'СЕТ СН'!$F$9+СВЦЭМ!$D$10+'СЕТ СН'!$F$5-'СЕТ СН'!$F$17</f>
        <v>3643.2194248200003</v>
      </c>
      <c r="X39" s="36">
        <f>SUMIFS(СВЦЭМ!$C$34:$C$777,СВЦЭМ!$A$34:$A$777,$A39,СВЦЭМ!$B$34:$B$777,X$11)+'СЕТ СН'!$F$9+СВЦЭМ!$D$10+'СЕТ СН'!$F$5-'СЕТ СН'!$F$17</f>
        <v>3633.2469057400003</v>
      </c>
      <c r="Y39" s="36">
        <f>SUMIFS(СВЦЭМ!$C$34:$C$777,СВЦЭМ!$A$34:$A$777,$A39,СВЦЭМ!$B$34:$B$777,Y$11)+'СЕТ СН'!$F$9+СВЦЭМ!$D$10+'СЕТ СН'!$F$5-'СЕТ СН'!$F$17</f>
        <v>3715.8449926800004</v>
      </c>
    </row>
    <row r="40" spans="1:25" ht="15.75" x14ac:dyDescent="0.2">
      <c r="A40" s="35">
        <f t="shared" si="0"/>
        <v>43372</v>
      </c>
      <c r="B40" s="36">
        <f>SUMIFS(СВЦЭМ!$C$34:$C$777,СВЦЭМ!$A$34:$A$777,$A40,СВЦЭМ!$B$34:$B$777,B$11)+'СЕТ СН'!$F$9+СВЦЭМ!$D$10+'СЕТ СН'!$F$5-'СЕТ СН'!$F$17</f>
        <v>3922.1462624599999</v>
      </c>
      <c r="C40" s="36">
        <f>SUMIFS(СВЦЭМ!$C$34:$C$777,СВЦЭМ!$A$34:$A$777,$A40,СВЦЭМ!$B$34:$B$777,C$11)+'СЕТ СН'!$F$9+СВЦЭМ!$D$10+'СЕТ СН'!$F$5-'СЕТ СН'!$F$17</f>
        <v>4060.1686684799997</v>
      </c>
      <c r="D40" s="36">
        <f>SUMIFS(СВЦЭМ!$C$34:$C$777,СВЦЭМ!$A$34:$A$777,$A40,СВЦЭМ!$B$34:$B$777,D$11)+'СЕТ СН'!$F$9+СВЦЭМ!$D$10+'СЕТ СН'!$F$5-'СЕТ СН'!$F$17</f>
        <v>4141.4737603399999</v>
      </c>
      <c r="E40" s="36">
        <f>SUMIFS(СВЦЭМ!$C$34:$C$777,СВЦЭМ!$A$34:$A$777,$A40,СВЦЭМ!$B$34:$B$777,E$11)+'СЕТ СН'!$F$9+СВЦЭМ!$D$10+'СЕТ СН'!$F$5-'СЕТ СН'!$F$17</f>
        <v>4219.2743179899999</v>
      </c>
      <c r="F40" s="36">
        <f>SUMIFS(СВЦЭМ!$C$34:$C$777,СВЦЭМ!$A$34:$A$777,$A40,СВЦЭМ!$B$34:$B$777,F$11)+'СЕТ СН'!$F$9+СВЦЭМ!$D$10+'СЕТ СН'!$F$5-'СЕТ СН'!$F$17</f>
        <v>4221.7939047400005</v>
      </c>
      <c r="G40" s="36">
        <f>SUMIFS(СВЦЭМ!$C$34:$C$777,СВЦЭМ!$A$34:$A$777,$A40,СВЦЭМ!$B$34:$B$777,G$11)+'СЕТ СН'!$F$9+СВЦЭМ!$D$10+'СЕТ СН'!$F$5-'СЕТ СН'!$F$17</f>
        <v>4211.9553640200002</v>
      </c>
      <c r="H40" s="36">
        <f>SUMIFS(СВЦЭМ!$C$34:$C$777,СВЦЭМ!$A$34:$A$777,$A40,СВЦЭМ!$B$34:$B$777,H$11)+'СЕТ СН'!$F$9+СВЦЭМ!$D$10+'СЕТ СН'!$F$5-'СЕТ СН'!$F$17</f>
        <v>4193.1263134199999</v>
      </c>
      <c r="I40" s="36">
        <f>SUMIFS(СВЦЭМ!$C$34:$C$777,СВЦЭМ!$A$34:$A$777,$A40,СВЦЭМ!$B$34:$B$777,I$11)+'СЕТ СН'!$F$9+СВЦЭМ!$D$10+'СЕТ СН'!$F$5-'СЕТ СН'!$F$17</f>
        <v>4141.8284858699999</v>
      </c>
      <c r="J40" s="36">
        <f>SUMIFS(СВЦЭМ!$C$34:$C$777,СВЦЭМ!$A$34:$A$777,$A40,СВЦЭМ!$B$34:$B$777,J$11)+'СЕТ СН'!$F$9+СВЦЭМ!$D$10+'СЕТ СН'!$F$5-'СЕТ СН'!$F$17</f>
        <v>4045.8016065900001</v>
      </c>
      <c r="K40" s="36">
        <f>SUMIFS(СВЦЭМ!$C$34:$C$777,СВЦЭМ!$A$34:$A$777,$A40,СВЦЭМ!$B$34:$B$777,K$11)+'СЕТ СН'!$F$9+СВЦЭМ!$D$10+'СЕТ СН'!$F$5-'СЕТ СН'!$F$17</f>
        <v>3979.08595745</v>
      </c>
      <c r="L40" s="36">
        <f>SUMIFS(СВЦЭМ!$C$34:$C$777,СВЦЭМ!$A$34:$A$777,$A40,СВЦЭМ!$B$34:$B$777,L$11)+'СЕТ СН'!$F$9+СВЦЭМ!$D$10+'СЕТ СН'!$F$5-'СЕТ СН'!$F$17</f>
        <v>3899.05177207</v>
      </c>
      <c r="M40" s="36">
        <f>SUMIFS(СВЦЭМ!$C$34:$C$777,СВЦЭМ!$A$34:$A$777,$A40,СВЦЭМ!$B$34:$B$777,M$11)+'СЕТ СН'!$F$9+СВЦЭМ!$D$10+'СЕТ СН'!$F$5-'СЕТ СН'!$F$17</f>
        <v>3831.0126952199998</v>
      </c>
      <c r="N40" s="36">
        <f>SUMIFS(СВЦЭМ!$C$34:$C$777,СВЦЭМ!$A$34:$A$777,$A40,СВЦЭМ!$B$34:$B$777,N$11)+'СЕТ СН'!$F$9+СВЦЭМ!$D$10+'СЕТ СН'!$F$5-'СЕТ СН'!$F$17</f>
        <v>3738.3806582200004</v>
      </c>
      <c r="O40" s="36">
        <f>SUMIFS(СВЦЭМ!$C$34:$C$777,СВЦЭМ!$A$34:$A$777,$A40,СВЦЭМ!$B$34:$B$777,O$11)+'СЕТ СН'!$F$9+СВЦЭМ!$D$10+'СЕТ СН'!$F$5-'СЕТ СН'!$F$17</f>
        <v>3661.6978033300002</v>
      </c>
      <c r="P40" s="36">
        <f>SUMIFS(СВЦЭМ!$C$34:$C$777,СВЦЭМ!$A$34:$A$777,$A40,СВЦЭМ!$B$34:$B$777,P$11)+'СЕТ СН'!$F$9+СВЦЭМ!$D$10+'СЕТ СН'!$F$5-'СЕТ СН'!$F$17</f>
        <v>3647.0773389300002</v>
      </c>
      <c r="Q40" s="36">
        <f>SUMIFS(СВЦЭМ!$C$34:$C$777,СВЦЭМ!$A$34:$A$777,$A40,СВЦЭМ!$B$34:$B$777,Q$11)+'СЕТ СН'!$F$9+СВЦЭМ!$D$10+'СЕТ СН'!$F$5-'СЕТ СН'!$F$17</f>
        <v>3658.6152792399998</v>
      </c>
      <c r="R40" s="36">
        <f>SUMIFS(СВЦЭМ!$C$34:$C$777,СВЦЭМ!$A$34:$A$777,$A40,СВЦЭМ!$B$34:$B$777,R$11)+'СЕТ СН'!$F$9+СВЦЭМ!$D$10+'СЕТ СН'!$F$5-'СЕТ СН'!$F$17</f>
        <v>3659.4090316299998</v>
      </c>
      <c r="S40" s="36">
        <f>SUMIFS(СВЦЭМ!$C$34:$C$777,СВЦЭМ!$A$34:$A$777,$A40,СВЦЭМ!$B$34:$B$777,S$11)+'СЕТ СН'!$F$9+СВЦЭМ!$D$10+'СЕТ СН'!$F$5-'СЕТ СН'!$F$17</f>
        <v>3639.5748692400002</v>
      </c>
      <c r="T40" s="36">
        <f>SUMIFS(СВЦЭМ!$C$34:$C$777,СВЦЭМ!$A$34:$A$777,$A40,СВЦЭМ!$B$34:$B$777,T$11)+'СЕТ СН'!$F$9+СВЦЭМ!$D$10+'СЕТ СН'!$F$5-'СЕТ СН'!$F$17</f>
        <v>3597.7425866399999</v>
      </c>
      <c r="U40" s="36">
        <f>SUMIFS(СВЦЭМ!$C$34:$C$777,СВЦЭМ!$A$34:$A$777,$A40,СВЦЭМ!$B$34:$B$777,U$11)+'СЕТ СН'!$F$9+СВЦЭМ!$D$10+'СЕТ СН'!$F$5-'СЕТ СН'!$F$17</f>
        <v>3534.32912214</v>
      </c>
      <c r="V40" s="36">
        <f>SUMIFS(СВЦЭМ!$C$34:$C$777,СВЦЭМ!$A$34:$A$777,$A40,СВЦЭМ!$B$34:$B$777,V$11)+'СЕТ СН'!$F$9+СВЦЭМ!$D$10+'СЕТ СН'!$F$5-'СЕТ СН'!$F$17</f>
        <v>3546.1814694100003</v>
      </c>
      <c r="W40" s="36">
        <f>SUMIFS(СВЦЭМ!$C$34:$C$777,СВЦЭМ!$A$34:$A$777,$A40,СВЦЭМ!$B$34:$B$777,W$11)+'СЕТ СН'!$F$9+СВЦЭМ!$D$10+'СЕТ СН'!$F$5-'СЕТ СН'!$F$17</f>
        <v>3565.4060261200002</v>
      </c>
      <c r="X40" s="36">
        <f>SUMIFS(СВЦЭМ!$C$34:$C$777,СВЦЭМ!$A$34:$A$777,$A40,СВЦЭМ!$B$34:$B$777,X$11)+'СЕТ СН'!$F$9+СВЦЭМ!$D$10+'СЕТ СН'!$F$5-'СЕТ СН'!$F$17</f>
        <v>3616.4748636700001</v>
      </c>
      <c r="Y40" s="36">
        <f>SUMIFS(СВЦЭМ!$C$34:$C$777,СВЦЭМ!$A$34:$A$777,$A40,СВЦЭМ!$B$34:$B$777,Y$11)+'СЕТ СН'!$F$9+СВЦЭМ!$D$10+'СЕТ СН'!$F$5-'СЕТ СН'!$F$17</f>
        <v>3720.3067724800003</v>
      </c>
    </row>
    <row r="41" spans="1:25" ht="15.75" x14ac:dyDescent="0.2">
      <c r="A41" s="35">
        <f t="shared" si="0"/>
        <v>43373</v>
      </c>
      <c r="B41" s="36">
        <f>SUMIFS(СВЦЭМ!$C$34:$C$777,СВЦЭМ!$A$34:$A$777,$A41,СВЦЭМ!$B$34:$B$777,B$11)+'СЕТ СН'!$F$9+СВЦЭМ!$D$10+'СЕТ СН'!$F$5-'СЕТ СН'!$F$17</f>
        <v>3901.2623273099998</v>
      </c>
      <c r="C41" s="36">
        <f>SUMIFS(СВЦЭМ!$C$34:$C$777,СВЦЭМ!$A$34:$A$777,$A41,СВЦЭМ!$B$34:$B$777,C$11)+'СЕТ СН'!$F$9+СВЦЭМ!$D$10+'СЕТ СН'!$F$5-'СЕТ СН'!$F$17</f>
        <v>4039.9533097900003</v>
      </c>
      <c r="D41" s="36">
        <f>SUMIFS(СВЦЭМ!$C$34:$C$777,СВЦЭМ!$A$34:$A$777,$A41,СВЦЭМ!$B$34:$B$777,D$11)+'СЕТ СН'!$F$9+СВЦЭМ!$D$10+'СЕТ СН'!$F$5-'СЕТ СН'!$F$17</f>
        <v>4134.2050566300004</v>
      </c>
      <c r="E41" s="36">
        <f>SUMIFS(СВЦЭМ!$C$34:$C$777,СВЦЭМ!$A$34:$A$777,$A41,СВЦЭМ!$B$34:$B$777,E$11)+'СЕТ СН'!$F$9+СВЦЭМ!$D$10+'СЕТ СН'!$F$5-'СЕТ СН'!$F$17</f>
        <v>4212.9924258500005</v>
      </c>
      <c r="F41" s="36">
        <f>SUMIFS(СВЦЭМ!$C$34:$C$777,СВЦЭМ!$A$34:$A$777,$A41,СВЦЭМ!$B$34:$B$777,F$11)+'СЕТ СН'!$F$9+СВЦЭМ!$D$10+'СЕТ СН'!$F$5-'СЕТ СН'!$F$17</f>
        <v>4237.7025143399997</v>
      </c>
      <c r="G41" s="36">
        <f>SUMIFS(СВЦЭМ!$C$34:$C$777,СВЦЭМ!$A$34:$A$777,$A41,СВЦЭМ!$B$34:$B$777,G$11)+'СЕТ СН'!$F$9+СВЦЭМ!$D$10+'СЕТ СН'!$F$5-'СЕТ СН'!$F$17</f>
        <v>4203.0918644200001</v>
      </c>
      <c r="H41" s="36">
        <f>SUMIFS(СВЦЭМ!$C$34:$C$777,СВЦЭМ!$A$34:$A$777,$A41,СВЦЭМ!$B$34:$B$777,H$11)+'СЕТ СН'!$F$9+СВЦЭМ!$D$10+'СЕТ СН'!$F$5-'СЕТ СН'!$F$17</f>
        <v>4180.6217015000002</v>
      </c>
      <c r="I41" s="36">
        <f>SUMIFS(СВЦЭМ!$C$34:$C$777,СВЦЭМ!$A$34:$A$777,$A41,СВЦЭМ!$B$34:$B$777,I$11)+'СЕТ СН'!$F$9+СВЦЭМ!$D$10+'СЕТ СН'!$F$5-'СЕТ СН'!$F$17</f>
        <v>4132.0530376200004</v>
      </c>
      <c r="J41" s="36">
        <f>SUMIFS(СВЦЭМ!$C$34:$C$777,СВЦЭМ!$A$34:$A$777,$A41,СВЦЭМ!$B$34:$B$777,J$11)+'СЕТ СН'!$F$9+СВЦЭМ!$D$10+'СЕТ СН'!$F$5-'СЕТ СН'!$F$17</f>
        <v>4066.6058685600001</v>
      </c>
      <c r="K41" s="36">
        <f>SUMIFS(СВЦЭМ!$C$34:$C$777,СВЦЭМ!$A$34:$A$777,$A41,СВЦЭМ!$B$34:$B$777,K$11)+'СЕТ СН'!$F$9+СВЦЭМ!$D$10+'СЕТ СН'!$F$5-'СЕТ СН'!$F$17</f>
        <v>3978.8515651900007</v>
      </c>
      <c r="L41" s="36">
        <f>SUMIFS(СВЦЭМ!$C$34:$C$777,СВЦЭМ!$A$34:$A$777,$A41,СВЦЭМ!$B$34:$B$777,L$11)+'СЕТ СН'!$F$9+СВЦЭМ!$D$10+'СЕТ СН'!$F$5-'СЕТ СН'!$F$17</f>
        <v>3909.8369644200002</v>
      </c>
      <c r="M41" s="36">
        <f>SUMIFS(СВЦЭМ!$C$34:$C$777,СВЦЭМ!$A$34:$A$777,$A41,СВЦЭМ!$B$34:$B$777,M$11)+'СЕТ СН'!$F$9+СВЦЭМ!$D$10+'СЕТ СН'!$F$5-'СЕТ СН'!$F$17</f>
        <v>3821.3903269000002</v>
      </c>
      <c r="N41" s="36">
        <f>SUMIFS(СВЦЭМ!$C$34:$C$777,СВЦЭМ!$A$34:$A$777,$A41,СВЦЭМ!$B$34:$B$777,N$11)+'СЕТ СН'!$F$9+СВЦЭМ!$D$10+'СЕТ СН'!$F$5-'СЕТ СН'!$F$17</f>
        <v>3708.4112730999996</v>
      </c>
      <c r="O41" s="36">
        <f>SUMIFS(СВЦЭМ!$C$34:$C$777,СВЦЭМ!$A$34:$A$777,$A41,СВЦЭМ!$B$34:$B$777,O$11)+'СЕТ СН'!$F$9+СВЦЭМ!$D$10+'СЕТ СН'!$F$5-'СЕТ СН'!$F$17</f>
        <v>3616.0432598300004</v>
      </c>
      <c r="P41" s="36">
        <f>SUMIFS(СВЦЭМ!$C$34:$C$777,СВЦЭМ!$A$34:$A$777,$A41,СВЦЭМ!$B$34:$B$777,P$11)+'СЕТ СН'!$F$9+СВЦЭМ!$D$10+'СЕТ СН'!$F$5-'СЕТ СН'!$F$17</f>
        <v>3615.4425415599999</v>
      </c>
      <c r="Q41" s="36">
        <f>SUMIFS(СВЦЭМ!$C$34:$C$777,СВЦЭМ!$A$34:$A$777,$A41,СВЦЭМ!$B$34:$B$777,Q$11)+'СЕТ СН'!$F$9+СВЦЭМ!$D$10+'СЕТ СН'!$F$5-'СЕТ СН'!$F$17</f>
        <v>3619.9410149200003</v>
      </c>
      <c r="R41" s="36">
        <f>SUMIFS(СВЦЭМ!$C$34:$C$777,СВЦЭМ!$A$34:$A$777,$A41,СВЦЭМ!$B$34:$B$777,R$11)+'СЕТ СН'!$F$9+СВЦЭМ!$D$10+'СЕТ СН'!$F$5-'СЕТ СН'!$F$17</f>
        <v>3607.9276521100001</v>
      </c>
      <c r="S41" s="36">
        <f>SUMIFS(СВЦЭМ!$C$34:$C$777,СВЦЭМ!$A$34:$A$777,$A41,СВЦЭМ!$B$34:$B$777,S$11)+'СЕТ СН'!$F$9+СВЦЭМ!$D$10+'СЕТ СН'!$F$5-'СЕТ СН'!$F$17</f>
        <v>3597.72684441</v>
      </c>
      <c r="T41" s="36">
        <f>SUMIFS(СВЦЭМ!$C$34:$C$777,СВЦЭМ!$A$34:$A$777,$A41,СВЦЭМ!$B$34:$B$777,T$11)+'СЕТ СН'!$F$9+СВЦЭМ!$D$10+'СЕТ СН'!$F$5-'СЕТ СН'!$F$17</f>
        <v>3595.7795635700004</v>
      </c>
      <c r="U41" s="36">
        <f>SUMIFS(СВЦЭМ!$C$34:$C$777,СВЦЭМ!$A$34:$A$777,$A41,СВЦЭМ!$B$34:$B$777,U$11)+'СЕТ СН'!$F$9+СВЦЭМ!$D$10+'СЕТ СН'!$F$5-'СЕТ СН'!$F$17</f>
        <v>3527.1865341399998</v>
      </c>
      <c r="V41" s="36">
        <f>SUMIFS(СВЦЭМ!$C$34:$C$777,СВЦЭМ!$A$34:$A$777,$A41,СВЦЭМ!$B$34:$B$777,V$11)+'СЕТ СН'!$F$9+СВЦЭМ!$D$10+'СЕТ СН'!$F$5-'СЕТ СН'!$F$17</f>
        <v>3536.7430364900001</v>
      </c>
      <c r="W41" s="36">
        <f>SUMIFS(СВЦЭМ!$C$34:$C$777,СВЦЭМ!$A$34:$A$777,$A41,СВЦЭМ!$B$34:$B$777,W$11)+'СЕТ СН'!$F$9+СВЦЭМ!$D$10+'СЕТ СН'!$F$5-'СЕТ СН'!$F$17</f>
        <v>3542.5056233700002</v>
      </c>
      <c r="X41" s="36">
        <f>SUMIFS(СВЦЭМ!$C$34:$C$777,СВЦЭМ!$A$34:$A$777,$A41,СВЦЭМ!$B$34:$B$777,X$11)+'СЕТ СН'!$F$9+СВЦЭМ!$D$10+'СЕТ СН'!$F$5-'СЕТ СН'!$F$17</f>
        <v>3607.4771369</v>
      </c>
      <c r="Y41" s="36">
        <f>SUMIFS(СВЦЭМ!$C$34:$C$777,СВЦЭМ!$A$34:$A$777,$A41,СВЦЭМ!$B$34:$B$777,Y$11)+'СЕТ СН'!$F$9+СВЦЭМ!$D$10+'СЕТ СН'!$F$5-'СЕТ СН'!$F$17</f>
        <v>3783.28804124</v>
      </c>
    </row>
    <row r="42" spans="1:25" ht="15.75" hidden="1" x14ac:dyDescent="0.2">
      <c r="A42" s="35">
        <f t="shared" si="0"/>
        <v>43374</v>
      </c>
      <c r="B42" s="36">
        <f>SUMIFS(СВЦЭМ!$C$34:$C$777,СВЦЭМ!$A$34:$A$777,$A42,СВЦЭМ!$B$34:$B$777,B$11)+'СЕТ СН'!$F$9+СВЦЭМ!$D$10+'СЕТ СН'!$F$5-'СЕТ СН'!$F$17</f>
        <v>3045.4217019500002</v>
      </c>
      <c r="C42" s="36">
        <f>SUMIFS(СВЦЭМ!$C$34:$C$777,СВЦЭМ!$A$34:$A$777,$A42,СВЦЭМ!$B$34:$B$777,C$11)+'СЕТ СН'!$F$9+СВЦЭМ!$D$10+'СЕТ СН'!$F$5-'СЕТ СН'!$F$17</f>
        <v>3045.4217019500002</v>
      </c>
      <c r="D42" s="36">
        <f>SUMIFS(СВЦЭМ!$C$34:$C$777,СВЦЭМ!$A$34:$A$777,$A42,СВЦЭМ!$B$34:$B$777,D$11)+'СЕТ СН'!$F$9+СВЦЭМ!$D$10+'СЕТ СН'!$F$5-'СЕТ СН'!$F$17</f>
        <v>3045.4217019500002</v>
      </c>
      <c r="E42" s="36">
        <f>SUMIFS(СВЦЭМ!$C$34:$C$777,СВЦЭМ!$A$34:$A$777,$A42,СВЦЭМ!$B$34:$B$777,E$11)+'СЕТ СН'!$F$9+СВЦЭМ!$D$10+'СЕТ СН'!$F$5-'СЕТ СН'!$F$17</f>
        <v>3045.4217019500002</v>
      </c>
      <c r="F42" s="36">
        <f>SUMIFS(СВЦЭМ!$C$34:$C$777,СВЦЭМ!$A$34:$A$777,$A42,СВЦЭМ!$B$34:$B$777,F$11)+'СЕТ СН'!$F$9+СВЦЭМ!$D$10+'СЕТ СН'!$F$5-'СЕТ СН'!$F$17</f>
        <v>3045.4217019500002</v>
      </c>
      <c r="G42" s="36">
        <f>SUMIFS(СВЦЭМ!$C$34:$C$777,СВЦЭМ!$A$34:$A$777,$A42,СВЦЭМ!$B$34:$B$777,G$11)+'СЕТ СН'!$F$9+СВЦЭМ!$D$10+'СЕТ СН'!$F$5-'СЕТ СН'!$F$17</f>
        <v>3045.4217019500002</v>
      </c>
      <c r="H42" s="36">
        <f>SUMIFS(СВЦЭМ!$C$34:$C$777,СВЦЭМ!$A$34:$A$777,$A42,СВЦЭМ!$B$34:$B$777,H$11)+'СЕТ СН'!$F$9+СВЦЭМ!$D$10+'СЕТ СН'!$F$5-'СЕТ СН'!$F$17</f>
        <v>3045.4217019500002</v>
      </c>
      <c r="I42" s="36">
        <f>SUMIFS(СВЦЭМ!$C$34:$C$777,СВЦЭМ!$A$34:$A$777,$A42,СВЦЭМ!$B$34:$B$777,I$11)+'СЕТ СН'!$F$9+СВЦЭМ!$D$10+'СЕТ СН'!$F$5-'СЕТ СН'!$F$17</f>
        <v>3045.4217019500002</v>
      </c>
      <c r="J42" s="36">
        <f>SUMIFS(СВЦЭМ!$C$34:$C$777,СВЦЭМ!$A$34:$A$777,$A42,СВЦЭМ!$B$34:$B$777,J$11)+'СЕТ СН'!$F$9+СВЦЭМ!$D$10+'СЕТ СН'!$F$5-'СЕТ СН'!$F$17</f>
        <v>3045.4217019500002</v>
      </c>
      <c r="K42" s="36">
        <f>SUMIFS(СВЦЭМ!$C$34:$C$777,СВЦЭМ!$A$34:$A$777,$A42,СВЦЭМ!$B$34:$B$777,K$11)+'СЕТ СН'!$F$9+СВЦЭМ!$D$10+'СЕТ СН'!$F$5-'СЕТ СН'!$F$17</f>
        <v>3045.4217019500002</v>
      </c>
      <c r="L42" s="36">
        <f>SUMIFS(СВЦЭМ!$C$34:$C$777,СВЦЭМ!$A$34:$A$777,$A42,СВЦЭМ!$B$34:$B$777,L$11)+'СЕТ СН'!$F$9+СВЦЭМ!$D$10+'СЕТ СН'!$F$5-'СЕТ СН'!$F$17</f>
        <v>3045.4217019500002</v>
      </c>
      <c r="M42" s="36">
        <f>SUMIFS(СВЦЭМ!$C$34:$C$777,СВЦЭМ!$A$34:$A$777,$A42,СВЦЭМ!$B$34:$B$777,M$11)+'СЕТ СН'!$F$9+СВЦЭМ!$D$10+'СЕТ СН'!$F$5-'СЕТ СН'!$F$17</f>
        <v>3045.4217019500002</v>
      </c>
      <c r="N42" s="36">
        <f>SUMIFS(СВЦЭМ!$C$34:$C$777,СВЦЭМ!$A$34:$A$777,$A42,СВЦЭМ!$B$34:$B$777,N$11)+'СЕТ СН'!$F$9+СВЦЭМ!$D$10+'СЕТ СН'!$F$5-'СЕТ СН'!$F$17</f>
        <v>3045.4217019500002</v>
      </c>
      <c r="O42" s="36">
        <f>SUMIFS(СВЦЭМ!$C$34:$C$777,СВЦЭМ!$A$34:$A$777,$A42,СВЦЭМ!$B$34:$B$777,O$11)+'СЕТ СН'!$F$9+СВЦЭМ!$D$10+'СЕТ СН'!$F$5-'СЕТ СН'!$F$17</f>
        <v>3045.4217019500002</v>
      </c>
      <c r="P42" s="36">
        <f>SUMIFS(СВЦЭМ!$C$34:$C$777,СВЦЭМ!$A$34:$A$777,$A42,СВЦЭМ!$B$34:$B$777,P$11)+'СЕТ СН'!$F$9+СВЦЭМ!$D$10+'СЕТ СН'!$F$5-'СЕТ СН'!$F$17</f>
        <v>3045.4217019500002</v>
      </c>
      <c r="Q42" s="36">
        <f>SUMIFS(СВЦЭМ!$C$34:$C$777,СВЦЭМ!$A$34:$A$777,$A42,СВЦЭМ!$B$34:$B$777,Q$11)+'СЕТ СН'!$F$9+СВЦЭМ!$D$10+'СЕТ СН'!$F$5-'СЕТ СН'!$F$17</f>
        <v>3045.4217019500002</v>
      </c>
      <c r="R42" s="36">
        <f>SUMIFS(СВЦЭМ!$C$34:$C$777,СВЦЭМ!$A$34:$A$777,$A42,СВЦЭМ!$B$34:$B$777,R$11)+'СЕТ СН'!$F$9+СВЦЭМ!$D$10+'СЕТ СН'!$F$5-'СЕТ СН'!$F$17</f>
        <v>3045.4217019500002</v>
      </c>
      <c r="S42" s="36">
        <f>SUMIFS(СВЦЭМ!$C$34:$C$777,СВЦЭМ!$A$34:$A$777,$A42,СВЦЭМ!$B$34:$B$777,S$11)+'СЕТ СН'!$F$9+СВЦЭМ!$D$10+'СЕТ СН'!$F$5-'СЕТ СН'!$F$17</f>
        <v>3045.4217019500002</v>
      </c>
      <c r="T42" s="36">
        <f>SUMIFS(СВЦЭМ!$C$34:$C$777,СВЦЭМ!$A$34:$A$777,$A42,СВЦЭМ!$B$34:$B$777,T$11)+'СЕТ СН'!$F$9+СВЦЭМ!$D$10+'СЕТ СН'!$F$5-'СЕТ СН'!$F$17</f>
        <v>3045.4217019500002</v>
      </c>
      <c r="U42" s="36">
        <f>SUMIFS(СВЦЭМ!$C$34:$C$777,СВЦЭМ!$A$34:$A$777,$A42,СВЦЭМ!$B$34:$B$777,U$11)+'СЕТ СН'!$F$9+СВЦЭМ!$D$10+'СЕТ СН'!$F$5-'СЕТ СН'!$F$17</f>
        <v>3045.4217019500002</v>
      </c>
      <c r="V42" s="36">
        <f>SUMIFS(СВЦЭМ!$C$34:$C$777,СВЦЭМ!$A$34:$A$777,$A42,СВЦЭМ!$B$34:$B$777,V$11)+'СЕТ СН'!$F$9+СВЦЭМ!$D$10+'СЕТ СН'!$F$5-'СЕТ СН'!$F$17</f>
        <v>3045.4217019500002</v>
      </c>
      <c r="W42" s="36">
        <f>SUMIFS(СВЦЭМ!$C$34:$C$777,СВЦЭМ!$A$34:$A$777,$A42,СВЦЭМ!$B$34:$B$777,W$11)+'СЕТ СН'!$F$9+СВЦЭМ!$D$10+'СЕТ СН'!$F$5-'СЕТ СН'!$F$17</f>
        <v>3045.4217019500002</v>
      </c>
      <c r="X42" s="36">
        <f>SUMIFS(СВЦЭМ!$C$34:$C$777,СВЦЭМ!$A$34:$A$777,$A42,СВЦЭМ!$B$34:$B$777,X$11)+'СЕТ СН'!$F$9+СВЦЭМ!$D$10+'СЕТ СН'!$F$5-'СЕТ СН'!$F$17</f>
        <v>3045.4217019500002</v>
      </c>
      <c r="Y42" s="36">
        <f>SUMIFS(СВЦЭМ!$C$34:$C$777,СВЦЭМ!$A$34:$A$777,$A42,СВЦЭМ!$B$34:$B$777,Y$11)+'СЕТ СН'!$F$9+СВЦЭМ!$D$10+'СЕТ СН'!$F$5-'СЕТ СН'!$F$17</f>
        <v>3045.4217019500002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01.09.2018</v>
      </c>
      <c r="B48" s="36">
        <f>SUMIFS(СВЦЭМ!$C$34:$C$777,СВЦЭМ!$A$34:$A$777,$A48,СВЦЭМ!$B$34:$B$777,B$47)+'СЕТ СН'!$G$9+СВЦЭМ!$D$10+'СЕТ СН'!$G$5-'СЕТ СН'!$G$17</f>
        <v>4197.61023664</v>
      </c>
      <c r="C48" s="36">
        <f>SUMIFS(СВЦЭМ!$C$34:$C$777,СВЦЭМ!$A$34:$A$777,$A48,СВЦЭМ!$B$34:$B$777,C$47)+'СЕТ СН'!$G$9+СВЦЭМ!$D$10+'СЕТ СН'!$G$5-'СЕТ СН'!$G$17</f>
        <v>4379.96766355</v>
      </c>
      <c r="D48" s="36">
        <f>SUMIFS(СВЦЭМ!$C$34:$C$777,СВЦЭМ!$A$34:$A$777,$A48,СВЦЭМ!$B$34:$B$777,D$47)+'СЕТ СН'!$G$9+СВЦЭМ!$D$10+'СЕТ СН'!$G$5-'СЕТ СН'!$G$17</f>
        <v>4517.8701068500004</v>
      </c>
      <c r="E48" s="36">
        <f>SUMIFS(СВЦЭМ!$C$34:$C$777,СВЦЭМ!$A$34:$A$777,$A48,СВЦЭМ!$B$34:$B$777,E$47)+'СЕТ СН'!$G$9+СВЦЭМ!$D$10+'СЕТ СН'!$G$5-'СЕТ СН'!$G$17</f>
        <v>4553.3320275199994</v>
      </c>
      <c r="F48" s="36">
        <f>SUMIFS(СВЦЭМ!$C$34:$C$777,СВЦЭМ!$A$34:$A$777,$A48,СВЦЭМ!$B$34:$B$777,F$47)+'СЕТ СН'!$G$9+СВЦЭМ!$D$10+'СЕТ СН'!$G$5-'СЕТ СН'!$G$17</f>
        <v>4548.91958514</v>
      </c>
      <c r="G48" s="36">
        <f>SUMIFS(СВЦЭМ!$C$34:$C$777,СВЦЭМ!$A$34:$A$777,$A48,СВЦЭМ!$B$34:$B$777,G$47)+'СЕТ СН'!$G$9+СВЦЭМ!$D$10+'СЕТ СН'!$G$5-'СЕТ СН'!$G$17</f>
        <v>4554.3549519199996</v>
      </c>
      <c r="H48" s="36">
        <f>SUMIFS(СВЦЭМ!$C$34:$C$777,СВЦЭМ!$A$34:$A$777,$A48,СВЦЭМ!$B$34:$B$777,H$47)+'СЕТ СН'!$G$9+СВЦЭМ!$D$10+'СЕТ СН'!$G$5-'СЕТ СН'!$G$17</f>
        <v>4564.5536081700002</v>
      </c>
      <c r="I48" s="36">
        <f>SUMIFS(СВЦЭМ!$C$34:$C$777,СВЦЭМ!$A$34:$A$777,$A48,СВЦЭМ!$B$34:$B$777,I$47)+'СЕТ СН'!$G$9+СВЦЭМ!$D$10+'СЕТ СН'!$G$5-'СЕТ СН'!$G$17</f>
        <v>4538.8189759099996</v>
      </c>
      <c r="J48" s="36">
        <f>SUMIFS(СВЦЭМ!$C$34:$C$777,СВЦЭМ!$A$34:$A$777,$A48,СВЦЭМ!$B$34:$B$777,J$47)+'СЕТ СН'!$G$9+СВЦЭМ!$D$10+'СЕТ СН'!$G$5-'СЕТ СН'!$G$17</f>
        <v>4430.3780071499996</v>
      </c>
      <c r="K48" s="36">
        <f>SUMIFS(СВЦЭМ!$C$34:$C$777,СВЦЭМ!$A$34:$A$777,$A48,СВЦЭМ!$B$34:$B$777,K$47)+'СЕТ СН'!$G$9+СВЦЭМ!$D$10+'СЕТ СН'!$G$5-'СЕТ СН'!$G$17</f>
        <v>4367.4181575299999</v>
      </c>
      <c r="L48" s="36">
        <f>SUMIFS(СВЦЭМ!$C$34:$C$777,СВЦЭМ!$A$34:$A$777,$A48,СВЦЭМ!$B$34:$B$777,L$47)+'СЕТ СН'!$G$9+СВЦЭМ!$D$10+'СЕТ СН'!$G$5-'СЕТ СН'!$G$17</f>
        <v>4267.2198816800001</v>
      </c>
      <c r="M48" s="36">
        <f>SUMIFS(СВЦЭМ!$C$34:$C$777,СВЦЭМ!$A$34:$A$777,$A48,СВЦЭМ!$B$34:$B$777,M$47)+'СЕТ СН'!$G$9+СВЦЭМ!$D$10+'СЕТ СН'!$G$5-'СЕТ СН'!$G$17</f>
        <v>4162.9862517800002</v>
      </c>
      <c r="N48" s="36">
        <f>SUMIFS(СВЦЭМ!$C$34:$C$777,СВЦЭМ!$A$34:$A$777,$A48,СВЦЭМ!$B$34:$B$777,N$47)+'СЕТ СН'!$G$9+СВЦЭМ!$D$10+'СЕТ СН'!$G$5-'СЕТ СН'!$G$17</f>
        <v>4065.7539561100002</v>
      </c>
      <c r="O48" s="36">
        <f>SUMIFS(СВЦЭМ!$C$34:$C$777,СВЦЭМ!$A$34:$A$777,$A48,СВЦЭМ!$B$34:$B$777,O$47)+'СЕТ СН'!$G$9+СВЦЭМ!$D$10+'СЕТ СН'!$G$5-'СЕТ СН'!$G$17</f>
        <v>3974.8291077599997</v>
      </c>
      <c r="P48" s="36">
        <f>SUMIFS(СВЦЭМ!$C$34:$C$777,СВЦЭМ!$A$34:$A$777,$A48,СВЦЭМ!$B$34:$B$777,P$47)+'СЕТ СН'!$G$9+СВЦЭМ!$D$10+'СЕТ СН'!$G$5-'СЕТ СН'!$G$17</f>
        <v>3986.7747861300004</v>
      </c>
      <c r="Q48" s="36">
        <f>SUMIFS(СВЦЭМ!$C$34:$C$777,СВЦЭМ!$A$34:$A$777,$A48,СВЦЭМ!$B$34:$B$777,Q$47)+'СЕТ СН'!$G$9+СВЦЭМ!$D$10+'СЕТ СН'!$G$5-'СЕТ СН'!$G$17</f>
        <v>4002.0612816299999</v>
      </c>
      <c r="R48" s="36">
        <f>SUMIFS(СВЦЭМ!$C$34:$C$777,СВЦЭМ!$A$34:$A$777,$A48,СВЦЭМ!$B$34:$B$777,R$47)+'СЕТ СН'!$G$9+СВЦЭМ!$D$10+'СЕТ СН'!$G$5-'СЕТ СН'!$G$17</f>
        <v>4005.1658957099999</v>
      </c>
      <c r="S48" s="36">
        <f>SUMIFS(СВЦЭМ!$C$34:$C$777,СВЦЭМ!$A$34:$A$777,$A48,СВЦЭМ!$B$34:$B$777,S$47)+'СЕТ СН'!$G$9+СВЦЭМ!$D$10+'СЕТ СН'!$G$5-'СЕТ СН'!$G$17</f>
        <v>3994.8356534999994</v>
      </c>
      <c r="T48" s="36">
        <f>SUMIFS(СВЦЭМ!$C$34:$C$777,СВЦЭМ!$A$34:$A$777,$A48,СВЦЭМ!$B$34:$B$777,T$47)+'СЕТ СН'!$G$9+СВЦЭМ!$D$10+'СЕТ СН'!$G$5-'СЕТ СН'!$G$17</f>
        <v>3998.6576039900001</v>
      </c>
      <c r="U48" s="36">
        <f>SUMIFS(СВЦЭМ!$C$34:$C$777,СВЦЭМ!$A$34:$A$777,$A48,СВЦЭМ!$B$34:$B$777,U$47)+'СЕТ СН'!$G$9+СВЦЭМ!$D$10+'СЕТ СН'!$G$5-'СЕТ СН'!$G$17</f>
        <v>3990.2365286899994</v>
      </c>
      <c r="V48" s="36">
        <f>SUMIFS(СВЦЭМ!$C$34:$C$777,СВЦЭМ!$A$34:$A$777,$A48,СВЦЭМ!$B$34:$B$777,V$47)+'СЕТ СН'!$G$9+СВЦЭМ!$D$10+'СЕТ СН'!$G$5-'СЕТ СН'!$G$17</f>
        <v>3976.5283886500001</v>
      </c>
      <c r="W48" s="36">
        <f>SUMIFS(СВЦЭМ!$C$34:$C$777,СВЦЭМ!$A$34:$A$777,$A48,СВЦЭМ!$B$34:$B$777,W$47)+'СЕТ СН'!$G$9+СВЦЭМ!$D$10+'СЕТ СН'!$G$5-'СЕТ СН'!$G$17</f>
        <v>3969.3718847399996</v>
      </c>
      <c r="X48" s="36">
        <f>SUMIFS(СВЦЭМ!$C$34:$C$777,СВЦЭМ!$A$34:$A$777,$A48,СВЦЭМ!$B$34:$B$777,X$47)+'СЕТ СН'!$G$9+СВЦЭМ!$D$10+'СЕТ СН'!$G$5-'СЕТ СН'!$G$17</f>
        <v>3996.9675428399996</v>
      </c>
      <c r="Y48" s="36">
        <f>SUMIFS(СВЦЭМ!$C$34:$C$777,СВЦЭМ!$A$34:$A$777,$A48,СВЦЭМ!$B$34:$B$777,Y$47)+'СЕТ СН'!$G$9+СВЦЭМ!$D$10+'СЕТ СН'!$G$5-'СЕТ СН'!$G$17</f>
        <v>4076.6695398900001</v>
      </c>
    </row>
    <row r="49" spans="1:25" ht="15.75" x14ac:dyDescent="0.2">
      <c r="A49" s="35">
        <f>A48+1</f>
        <v>43345</v>
      </c>
      <c r="B49" s="36">
        <f>SUMIFS(СВЦЭМ!$C$34:$C$777,СВЦЭМ!$A$34:$A$777,$A49,СВЦЭМ!$B$34:$B$777,B$47)+'СЕТ СН'!$G$9+СВЦЭМ!$D$10+'СЕТ СН'!$G$5-'СЕТ СН'!$G$17</f>
        <v>4196.2917137899994</v>
      </c>
      <c r="C49" s="36">
        <f>SUMIFS(СВЦЭМ!$C$34:$C$777,СВЦЭМ!$A$34:$A$777,$A49,СВЦЭМ!$B$34:$B$777,C$47)+'СЕТ СН'!$G$9+СВЦЭМ!$D$10+'СЕТ СН'!$G$5-'СЕТ СН'!$G$17</f>
        <v>4339.2741616899993</v>
      </c>
      <c r="D49" s="36">
        <f>SUMIFS(СВЦЭМ!$C$34:$C$777,СВЦЭМ!$A$34:$A$777,$A49,СВЦЭМ!$B$34:$B$777,D$47)+'СЕТ СН'!$G$9+СВЦЭМ!$D$10+'СЕТ СН'!$G$5-'СЕТ СН'!$G$17</f>
        <v>4479.0937169999997</v>
      </c>
      <c r="E49" s="36">
        <f>SUMIFS(СВЦЭМ!$C$34:$C$777,СВЦЭМ!$A$34:$A$777,$A49,СВЦЭМ!$B$34:$B$777,E$47)+'СЕТ СН'!$G$9+СВЦЭМ!$D$10+'СЕТ СН'!$G$5-'СЕТ СН'!$G$17</f>
        <v>4542.9085909699998</v>
      </c>
      <c r="F49" s="36">
        <f>SUMIFS(СВЦЭМ!$C$34:$C$777,СВЦЭМ!$A$34:$A$777,$A49,СВЦЭМ!$B$34:$B$777,F$47)+'СЕТ СН'!$G$9+СВЦЭМ!$D$10+'СЕТ СН'!$G$5-'СЕТ СН'!$G$17</f>
        <v>4546.0975535299995</v>
      </c>
      <c r="G49" s="36">
        <f>SUMIFS(СВЦЭМ!$C$34:$C$777,СВЦЭМ!$A$34:$A$777,$A49,СВЦЭМ!$B$34:$B$777,G$47)+'СЕТ СН'!$G$9+СВЦЭМ!$D$10+'СЕТ СН'!$G$5-'СЕТ СН'!$G$17</f>
        <v>4549.5821437000004</v>
      </c>
      <c r="H49" s="36">
        <f>SUMIFS(СВЦЭМ!$C$34:$C$777,СВЦЭМ!$A$34:$A$777,$A49,СВЦЭМ!$B$34:$B$777,H$47)+'СЕТ СН'!$G$9+СВЦЭМ!$D$10+'СЕТ СН'!$G$5-'СЕТ СН'!$G$17</f>
        <v>4560.6989801499994</v>
      </c>
      <c r="I49" s="36">
        <f>SUMIFS(СВЦЭМ!$C$34:$C$777,СВЦЭМ!$A$34:$A$777,$A49,СВЦЭМ!$B$34:$B$777,I$47)+'СЕТ СН'!$G$9+СВЦЭМ!$D$10+'СЕТ СН'!$G$5-'СЕТ СН'!$G$17</f>
        <v>4540.75987781</v>
      </c>
      <c r="J49" s="36">
        <f>SUMIFS(СВЦЭМ!$C$34:$C$777,СВЦЭМ!$A$34:$A$777,$A49,СВЦЭМ!$B$34:$B$777,J$47)+'СЕТ СН'!$G$9+СВЦЭМ!$D$10+'СЕТ СН'!$G$5-'СЕТ СН'!$G$17</f>
        <v>4475.8125559299997</v>
      </c>
      <c r="K49" s="36">
        <f>SUMIFS(СВЦЭМ!$C$34:$C$777,СВЦЭМ!$A$34:$A$777,$A49,СВЦЭМ!$B$34:$B$777,K$47)+'СЕТ СН'!$G$9+СВЦЭМ!$D$10+'СЕТ СН'!$G$5-'СЕТ СН'!$G$17</f>
        <v>4416.3026259799999</v>
      </c>
      <c r="L49" s="36">
        <f>SUMIFS(СВЦЭМ!$C$34:$C$777,СВЦЭМ!$A$34:$A$777,$A49,СВЦЭМ!$B$34:$B$777,L$47)+'СЕТ СН'!$G$9+СВЦЭМ!$D$10+'СЕТ СН'!$G$5-'СЕТ СН'!$G$17</f>
        <v>4328.30524195</v>
      </c>
      <c r="M49" s="36">
        <f>SUMIFS(СВЦЭМ!$C$34:$C$777,СВЦЭМ!$A$34:$A$777,$A49,СВЦЭМ!$B$34:$B$777,M$47)+'СЕТ СН'!$G$9+СВЦЭМ!$D$10+'СЕТ СН'!$G$5-'СЕТ СН'!$G$17</f>
        <v>4229.9156481500004</v>
      </c>
      <c r="N49" s="36">
        <f>SUMIFS(СВЦЭМ!$C$34:$C$777,СВЦЭМ!$A$34:$A$777,$A49,СВЦЭМ!$B$34:$B$777,N$47)+'СЕТ СН'!$G$9+СВЦЭМ!$D$10+'СЕТ СН'!$G$5-'СЕТ СН'!$G$17</f>
        <v>4087.3599683599996</v>
      </c>
      <c r="O49" s="36">
        <f>SUMIFS(СВЦЭМ!$C$34:$C$777,СВЦЭМ!$A$34:$A$777,$A49,СВЦЭМ!$B$34:$B$777,O$47)+'СЕТ СН'!$G$9+СВЦЭМ!$D$10+'СЕТ СН'!$G$5-'СЕТ СН'!$G$17</f>
        <v>4018.2508441999998</v>
      </c>
      <c r="P49" s="36">
        <f>SUMIFS(СВЦЭМ!$C$34:$C$777,СВЦЭМ!$A$34:$A$777,$A49,СВЦЭМ!$B$34:$B$777,P$47)+'СЕТ СН'!$G$9+СВЦЭМ!$D$10+'СЕТ СН'!$G$5-'СЕТ СН'!$G$17</f>
        <v>4018.4565595399999</v>
      </c>
      <c r="Q49" s="36">
        <f>SUMIFS(СВЦЭМ!$C$34:$C$777,СВЦЭМ!$A$34:$A$777,$A49,СВЦЭМ!$B$34:$B$777,Q$47)+'СЕТ СН'!$G$9+СВЦЭМ!$D$10+'СЕТ СН'!$G$5-'СЕТ СН'!$G$17</f>
        <v>4023.9174139300003</v>
      </c>
      <c r="R49" s="36">
        <f>SUMIFS(СВЦЭМ!$C$34:$C$777,СВЦЭМ!$A$34:$A$777,$A49,СВЦЭМ!$B$34:$B$777,R$47)+'СЕТ СН'!$G$9+СВЦЭМ!$D$10+'СЕТ СН'!$G$5-'СЕТ СН'!$G$17</f>
        <v>4027.54332875</v>
      </c>
      <c r="S49" s="36">
        <f>SUMIFS(СВЦЭМ!$C$34:$C$777,СВЦЭМ!$A$34:$A$777,$A49,СВЦЭМ!$B$34:$B$777,S$47)+'СЕТ СН'!$G$9+СВЦЭМ!$D$10+'СЕТ СН'!$G$5-'СЕТ СН'!$G$17</f>
        <v>4042.8020645299994</v>
      </c>
      <c r="T49" s="36">
        <f>SUMIFS(СВЦЭМ!$C$34:$C$777,СВЦЭМ!$A$34:$A$777,$A49,СВЦЭМ!$B$34:$B$777,T$47)+'СЕТ СН'!$G$9+СВЦЭМ!$D$10+'СЕТ СН'!$G$5-'СЕТ СН'!$G$17</f>
        <v>4035.1882844399997</v>
      </c>
      <c r="U49" s="36">
        <f>SUMIFS(СВЦЭМ!$C$34:$C$777,СВЦЭМ!$A$34:$A$777,$A49,СВЦЭМ!$B$34:$B$777,U$47)+'СЕТ СН'!$G$9+СВЦЭМ!$D$10+'СЕТ СН'!$G$5-'СЕТ СН'!$G$17</f>
        <v>4001.8622706099995</v>
      </c>
      <c r="V49" s="36">
        <f>SUMIFS(СВЦЭМ!$C$34:$C$777,СВЦЭМ!$A$34:$A$777,$A49,СВЦЭМ!$B$34:$B$777,V$47)+'СЕТ СН'!$G$9+СВЦЭМ!$D$10+'СЕТ СН'!$G$5-'СЕТ СН'!$G$17</f>
        <v>3998.5645263799997</v>
      </c>
      <c r="W49" s="36">
        <f>SUMIFS(СВЦЭМ!$C$34:$C$777,СВЦЭМ!$A$34:$A$777,$A49,СВЦЭМ!$B$34:$B$777,W$47)+'СЕТ СН'!$G$9+СВЦЭМ!$D$10+'СЕТ СН'!$G$5-'СЕТ СН'!$G$17</f>
        <v>4000.0701914900001</v>
      </c>
      <c r="X49" s="36">
        <f>SUMIFS(СВЦЭМ!$C$34:$C$777,СВЦЭМ!$A$34:$A$777,$A49,СВЦЭМ!$B$34:$B$777,X$47)+'СЕТ СН'!$G$9+СВЦЭМ!$D$10+'СЕТ СН'!$G$5-'СЕТ СН'!$G$17</f>
        <v>4009.5095412500004</v>
      </c>
      <c r="Y49" s="36">
        <f>SUMIFS(СВЦЭМ!$C$34:$C$777,СВЦЭМ!$A$34:$A$777,$A49,СВЦЭМ!$B$34:$B$777,Y$47)+'СЕТ СН'!$G$9+СВЦЭМ!$D$10+'СЕТ СН'!$G$5-'СЕТ СН'!$G$17</f>
        <v>4116.99027424</v>
      </c>
    </row>
    <row r="50" spans="1:25" ht="15.75" x14ac:dyDescent="0.2">
      <c r="A50" s="35">
        <f t="shared" ref="A50:A78" si="1">A49+1</f>
        <v>43346</v>
      </c>
      <c r="B50" s="36">
        <f>SUMIFS(СВЦЭМ!$C$34:$C$777,СВЦЭМ!$A$34:$A$777,$A50,СВЦЭМ!$B$34:$B$777,B$47)+'СЕТ СН'!$G$9+СВЦЭМ!$D$10+'СЕТ СН'!$G$5-'СЕТ СН'!$G$17</f>
        <v>4266.7029915200001</v>
      </c>
      <c r="C50" s="36">
        <f>SUMIFS(СВЦЭМ!$C$34:$C$777,СВЦЭМ!$A$34:$A$777,$A50,СВЦЭМ!$B$34:$B$777,C$47)+'СЕТ СН'!$G$9+СВЦЭМ!$D$10+'СЕТ СН'!$G$5-'СЕТ СН'!$G$17</f>
        <v>4337.4811276499995</v>
      </c>
      <c r="D50" s="36">
        <f>SUMIFS(СВЦЭМ!$C$34:$C$777,СВЦЭМ!$A$34:$A$777,$A50,СВЦЭМ!$B$34:$B$777,D$47)+'СЕТ СН'!$G$9+СВЦЭМ!$D$10+'СЕТ СН'!$G$5-'СЕТ СН'!$G$17</f>
        <v>4445.9129716099997</v>
      </c>
      <c r="E50" s="36">
        <f>SUMIFS(СВЦЭМ!$C$34:$C$777,СВЦЭМ!$A$34:$A$777,$A50,СВЦЭМ!$B$34:$B$777,E$47)+'СЕТ СН'!$G$9+СВЦЭМ!$D$10+'СЕТ СН'!$G$5-'СЕТ СН'!$G$17</f>
        <v>4519.8439885500002</v>
      </c>
      <c r="F50" s="36">
        <f>SUMIFS(СВЦЭМ!$C$34:$C$777,СВЦЭМ!$A$34:$A$777,$A50,СВЦЭМ!$B$34:$B$777,F$47)+'СЕТ СН'!$G$9+СВЦЭМ!$D$10+'СЕТ СН'!$G$5-'СЕТ СН'!$G$17</f>
        <v>4517.1705826099997</v>
      </c>
      <c r="G50" s="36">
        <f>SUMIFS(СВЦЭМ!$C$34:$C$777,СВЦЭМ!$A$34:$A$777,$A50,СВЦЭМ!$B$34:$B$777,G$47)+'СЕТ СН'!$G$9+СВЦЭМ!$D$10+'СЕТ СН'!$G$5-'СЕТ СН'!$G$17</f>
        <v>4522.03154636</v>
      </c>
      <c r="H50" s="36">
        <f>SUMIFS(СВЦЭМ!$C$34:$C$777,СВЦЭМ!$A$34:$A$777,$A50,СВЦЭМ!$B$34:$B$777,H$47)+'СЕТ СН'!$G$9+СВЦЭМ!$D$10+'СЕТ СН'!$G$5-'СЕТ СН'!$G$17</f>
        <v>4519.1415533499994</v>
      </c>
      <c r="I50" s="36">
        <f>SUMIFS(СВЦЭМ!$C$34:$C$777,СВЦЭМ!$A$34:$A$777,$A50,СВЦЭМ!$B$34:$B$777,I$47)+'СЕТ СН'!$G$9+СВЦЭМ!$D$10+'СЕТ СН'!$G$5-'СЕТ СН'!$G$17</f>
        <v>4425.0981139999994</v>
      </c>
      <c r="J50" s="36">
        <f>SUMIFS(СВЦЭМ!$C$34:$C$777,СВЦЭМ!$A$34:$A$777,$A50,СВЦЭМ!$B$34:$B$777,J$47)+'СЕТ СН'!$G$9+СВЦЭМ!$D$10+'СЕТ СН'!$G$5-'СЕТ СН'!$G$17</f>
        <v>4407.5274918300001</v>
      </c>
      <c r="K50" s="36">
        <f>SUMIFS(СВЦЭМ!$C$34:$C$777,СВЦЭМ!$A$34:$A$777,$A50,СВЦЭМ!$B$34:$B$777,K$47)+'СЕТ СН'!$G$9+СВЦЭМ!$D$10+'СЕТ СН'!$G$5-'СЕТ СН'!$G$17</f>
        <v>4378.0156716299998</v>
      </c>
      <c r="L50" s="36">
        <f>SUMIFS(СВЦЭМ!$C$34:$C$777,СВЦЭМ!$A$34:$A$777,$A50,СВЦЭМ!$B$34:$B$777,L$47)+'СЕТ СН'!$G$9+СВЦЭМ!$D$10+'СЕТ СН'!$G$5-'СЕТ СН'!$G$17</f>
        <v>4288.9328670999994</v>
      </c>
      <c r="M50" s="36">
        <f>SUMIFS(СВЦЭМ!$C$34:$C$777,СВЦЭМ!$A$34:$A$777,$A50,СВЦЭМ!$B$34:$B$777,M$47)+'СЕТ СН'!$G$9+СВЦЭМ!$D$10+'СЕТ СН'!$G$5-'СЕТ СН'!$G$17</f>
        <v>4207.7317104200001</v>
      </c>
      <c r="N50" s="36">
        <f>SUMIFS(СВЦЭМ!$C$34:$C$777,СВЦЭМ!$A$34:$A$777,$A50,СВЦЭМ!$B$34:$B$777,N$47)+'СЕТ СН'!$G$9+СВЦЭМ!$D$10+'СЕТ СН'!$G$5-'СЕТ СН'!$G$17</f>
        <v>4091.3739244099997</v>
      </c>
      <c r="O50" s="36">
        <f>SUMIFS(СВЦЭМ!$C$34:$C$777,СВЦЭМ!$A$34:$A$777,$A50,СВЦЭМ!$B$34:$B$777,O$47)+'СЕТ СН'!$G$9+СВЦЭМ!$D$10+'СЕТ СН'!$G$5-'СЕТ СН'!$G$17</f>
        <v>4019.1793602999996</v>
      </c>
      <c r="P50" s="36">
        <f>SUMIFS(СВЦЭМ!$C$34:$C$777,СВЦЭМ!$A$34:$A$777,$A50,СВЦЭМ!$B$34:$B$777,P$47)+'СЕТ СН'!$G$9+СВЦЭМ!$D$10+'СЕТ СН'!$G$5-'СЕТ СН'!$G$17</f>
        <v>4022.8347197399999</v>
      </c>
      <c r="Q50" s="36">
        <f>SUMIFS(СВЦЭМ!$C$34:$C$777,СВЦЭМ!$A$34:$A$777,$A50,СВЦЭМ!$B$34:$B$777,Q$47)+'СЕТ СН'!$G$9+СВЦЭМ!$D$10+'СЕТ СН'!$G$5-'СЕТ СН'!$G$17</f>
        <v>4036.9276237399999</v>
      </c>
      <c r="R50" s="36">
        <f>SUMIFS(СВЦЭМ!$C$34:$C$777,СВЦЭМ!$A$34:$A$777,$A50,СВЦЭМ!$B$34:$B$777,R$47)+'СЕТ СН'!$G$9+СВЦЭМ!$D$10+'СЕТ СН'!$G$5-'СЕТ СН'!$G$17</f>
        <v>4031.0592890799999</v>
      </c>
      <c r="S50" s="36">
        <f>SUMIFS(СВЦЭМ!$C$34:$C$777,СВЦЭМ!$A$34:$A$777,$A50,СВЦЭМ!$B$34:$B$777,S$47)+'СЕТ СН'!$G$9+СВЦЭМ!$D$10+'СЕТ СН'!$G$5-'СЕТ СН'!$G$17</f>
        <v>3978.5067924999994</v>
      </c>
      <c r="T50" s="36">
        <f>SUMIFS(СВЦЭМ!$C$34:$C$777,СВЦЭМ!$A$34:$A$777,$A50,СВЦЭМ!$B$34:$B$777,T$47)+'СЕТ СН'!$G$9+СВЦЭМ!$D$10+'СЕТ СН'!$G$5-'СЕТ СН'!$G$17</f>
        <v>3975.3547322200002</v>
      </c>
      <c r="U50" s="36">
        <f>SUMIFS(СВЦЭМ!$C$34:$C$777,СВЦЭМ!$A$34:$A$777,$A50,СВЦЭМ!$B$34:$B$777,U$47)+'СЕТ СН'!$G$9+СВЦЭМ!$D$10+'СЕТ СН'!$G$5-'СЕТ СН'!$G$17</f>
        <v>4014.50633569</v>
      </c>
      <c r="V50" s="36">
        <f>SUMIFS(СВЦЭМ!$C$34:$C$777,СВЦЭМ!$A$34:$A$777,$A50,СВЦЭМ!$B$34:$B$777,V$47)+'СЕТ СН'!$G$9+СВЦЭМ!$D$10+'СЕТ СН'!$G$5-'СЕТ СН'!$G$17</f>
        <v>4060.7017897699998</v>
      </c>
      <c r="W50" s="36">
        <f>SUMIFS(СВЦЭМ!$C$34:$C$777,СВЦЭМ!$A$34:$A$777,$A50,СВЦЭМ!$B$34:$B$777,W$47)+'СЕТ СН'!$G$9+СВЦЭМ!$D$10+'СЕТ СН'!$G$5-'СЕТ СН'!$G$17</f>
        <v>4063.9956365999997</v>
      </c>
      <c r="X50" s="36">
        <f>SUMIFS(СВЦЭМ!$C$34:$C$777,СВЦЭМ!$A$34:$A$777,$A50,СВЦЭМ!$B$34:$B$777,X$47)+'СЕТ СН'!$G$9+СВЦЭМ!$D$10+'СЕТ СН'!$G$5-'СЕТ СН'!$G$17</f>
        <v>4016.5021804999997</v>
      </c>
      <c r="Y50" s="36">
        <f>SUMIFS(СВЦЭМ!$C$34:$C$777,СВЦЭМ!$A$34:$A$777,$A50,СВЦЭМ!$B$34:$B$777,Y$47)+'СЕТ СН'!$G$9+СВЦЭМ!$D$10+'СЕТ СН'!$G$5-'СЕТ СН'!$G$17</f>
        <v>4114.2525138499996</v>
      </c>
    </row>
    <row r="51" spans="1:25" ht="15.75" x14ac:dyDescent="0.2">
      <c r="A51" s="35">
        <f t="shared" si="1"/>
        <v>43347</v>
      </c>
      <c r="B51" s="36">
        <f>SUMIFS(СВЦЭМ!$C$34:$C$777,СВЦЭМ!$A$34:$A$777,$A51,СВЦЭМ!$B$34:$B$777,B$47)+'СЕТ СН'!$G$9+СВЦЭМ!$D$10+'СЕТ СН'!$G$5-'СЕТ СН'!$G$17</f>
        <v>4235.0407288300003</v>
      </c>
      <c r="C51" s="36">
        <f>SUMIFS(СВЦЭМ!$C$34:$C$777,СВЦЭМ!$A$34:$A$777,$A51,СВЦЭМ!$B$34:$B$777,C$47)+'СЕТ СН'!$G$9+СВЦЭМ!$D$10+'СЕТ СН'!$G$5-'СЕТ СН'!$G$17</f>
        <v>4415.2903050300001</v>
      </c>
      <c r="D51" s="36">
        <f>SUMIFS(СВЦЭМ!$C$34:$C$777,СВЦЭМ!$A$34:$A$777,$A51,СВЦЭМ!$B$34:$B$777,D$47)+'СЕТ СН'!$G$9+СВЦЭМ!$D$10+'СЕТ СН'!$G$5-'СЕТ СН'!$G$17</f>
        <v>4541.9883511899998</v>
      </c>
      <c r="E51" s="36">
        <f>SUMIFS(СВЦЭМ!$C$34:$C$777,СВЦЭМ!$A$34:$A$777,$A51,СВЦЭМ!$B$34:$B$777,E$47)+'СЕТ СН'!$G$9+СВЦЭМ!$D$10+'СЕТ СН'!$G$5-'СЕТ СН'!$G$17</f>
        <v>4572.4651021700001</v>
      </c>
      <c r="F51" s="36">
        <f>SUMIFS(СВЦЭМ!$C$34:$C$777,СВЦЭМ!$A$34:$A$777,$A51,СВЦЭМ!$B$34:$B$777,F$47)+'СЕТ СН'!$G$9+СВЦЭМ!$D$10+'СЕТ СН'!$G$5-'СЕТ СН'!$G$17</f>
        <v>4569.3230086399999</v>
      </c>
      <c r="G51" s="36">
        <f>SUMIFS(СВЦЭМ!$C$34:$C$777,СВЦЭМ!$A$34:$A$777,$A51,СВЦЭМ!$B$34:$B$777,G$47)+'СЕТ СН'!$G$9+СВЦЭМ!$D$10+'СЕТ СН'!$G$5-'СЕТ СН'!$G$17</f>
        <v>4576.3858526200002</v>
      </c>
      <c r="H51" s="36">
        <f>SUMIFS(СВЦЭМ!$C$34:$C$777,СВЦЭМ!$A$34:$A$777,$A51,СВЦЭМ!$B$34:$B$777,H$47)+'СЕТ СН'!$G$9+СВЦЭМ!$D$10+'СЕТ СН'!$G$5-'СЕТ СН'!$G$17</f>
        <v>4555.8551837999994</v>
      </c>
      <c r="I51" s="36">
        <f>SUMIFS(СВЦЭМ!$C$34:$C$777,СВЦЭМ!$A$34:$A$777,$A51,СВЦЭМ!$B$34:$B$777,I$47)+'СЕТ СН'!$G$9+СВЦЭМ!$D$10+'СЕТ СН'!$G$5-'СЕТ СН'!$G$17</f>
        <v>4505.00464001</v>
      </c>
      <c r="J51" s="36">
        <f>SUMIFS(СВЦЭМ!$C$34:$C$777,СВЦЭМ!$A$34:$A$777,$A51,СВЦЭМ!$B$34:$B$777,J$47)+'СЕТ СН'!$G$9+СВЦЭМ!$D$10+'СЕТ СН'!$G$5-'СЕТ СН'!$G$17</f>
        <v>4428.7415401999997</v>
      </c>
      <c r="K51" s="36">
        <f>SUMIFS(СВЦЭМ!$C$34:$C$777,СВЦЭМ!$A$34:$A$777,$A51,СВЦЭМ!$B$34:$B$777,K$47)+'СЕТ СН'!$G$9+СВЦЭМ!$D$10+'СЕТ СН'!$G$5-'СЕТ СН'!$G$17</f>
        <v>4373.0107576</v>
      </c>
      <c r="L51" s="36">
        <f>SUMIFS(СВЦЭМ!$C$34:$C$777,СВЦЭМ!$A$34:$A$777,$A51,СВЦЭМ!$B$34:$B$777,L$47)+'СЕТ СН'!$G$9+СВЦЭМ!$D$10+'СЕТ СН'!$G$5-'СЕТ СН'!$G$17</f>
        <v>4273.53127718</v>
      </c>
      <c r="M51" s="36">
        <f>SUMIFS(СВЦЭМ!$C$34:$C$777,СВЦЭМ!$A$34:$A$777,$A51,СВЦЭМ!$B$34:$B$777,M$47)+'СЕТ СН'!$G$9+СВЦЭМ!$D$10+'СЕТ СН'!$G$5-'СЕТ СН'!$G$17</f>
        <v>4188.46277852</v>
      </c>
      <c r="N51" s="36">
        <f>SUMIFS(СВЦЭМ!$C$34:$C$777,СВЦЭМ!$A$34:$A$777,$A51,СВЦЭМ!$B$34:$B$777,N$47)+'СЕТ СН'!$G$9+СВЦЭМ!$D$10+'СЕТ СН'!$G$5-'СЕТ СН'!$G$17</f>
        <v>4096.0899510700001</v>
      </c>
      <c r="O51" s="36">
        <f>SUMIFS(СВЦЭМ!$C$34:$C$777,СВЦЭМ!$A$34:$A$777,$A51,СВЦЭМ!$B$34:$B$777,O$47)+'СЕТ СН'!$G$9+СВЦЭМ!$D$10+'СЕТ СН'!$G$5-'СЕТ СН'!$G$17</f>
        <v>3999.2230480400003</v>
      </c>
      <c r="P51" s="36">
        <f>SUMIFS(СВЦЭМ!$C$34:$C$777,СВЦЭМ!$A$34:$A$777,$A51,СВЦЭМ!$B$34:$B$777,P$47)+'СЕТ СН'!$G$9+СВЦЭМ!$D$10+'СЕТ СН'!$G$5-'СЕТ СН'!$G$17</f>
        <v>3991.7290051299997</v>
      </c>
      <c r="Q51" s="36">
        <f>SUMIFS(СВЦЭМ!$C$34:$C$777,СВЦЭМ!$A$34:$A$777,$A51,СВЦЭМ!$B$34:$B$777,Q$47)+'СЕТ СН'!$G$9+СВЦЭМ!$D$10+'СЕТ СН'!$G$5-'СЕТ СН'!$G$17</f>
        <v>4008.1004533099995</v>
      </c>
      <c r="R51" s="36">
        <f>SUMIFS(СВЦЭМ!$C$34:$C$777,СВЦЭМ!$A$34:$A$777,$A51,СВЦЭМ!$B$34:$B$777,R$47)+'СЕТ СН'!$G$9+СВЦЭМ!$D$10+'СЕТ СН'!$G$5-'СЕТ СН'!$G$17</f>
        <v>4005.1911977600003</v>
      </c>
      <c r="S51" s="36">
        <f>SUMIFS(СВЦЭМ!$C$34:$C$777,СВЦЭМ!$A$34:$A$777,$A51,СВЦЭМ!$B$34:$B$777,S$47)+'СЕТ СН'!$G$9+СВЦЭМ!$D$10+'СЕТ СН'!$G$5-'СЕТ СН'!$G$17</f>
        <v>3997.1127279700004</v>
      </c>
      <c r="T51" s="36">
        <f>SUMIFS(СВЦЭМ!$C$34:$C$777,СВЦЭМ!$A$34:$A$777,$A51,СВЦЭМ!$B$34:$B$777,T$47)+'СЕТ СН'!$G$9+СВЦЭМ!$D$10+'СЕТ СН'!$G$5-'СЕТ СН'!$G$17</f>
        <v>3989.8880787999997</v>
      </c>
      <c r="U51" s="36">
        <f>SUMIFS(СВЦЭМ!$C$34:$C$777,СВЦЭМ!$A$34:$A$777,$A51,СВЦЭМ!$B$34:$B$777,U$47)+'СЕТ СН'!$G$9+СВЦЭМ!$D$10+'СЕТ СН'!$G$5-'СЕТ СН'!$G$17</f>
        <v>3986.91359156</v>
      </c>
      <c r="V51" s="36">
        <f>SUMIFS(СВЦЭМ!$C$34:$C$777,СВЦЭМ!$A$34:$A$777,$A51,СВЦЭМ!$B$34:$B$777,V$47)+'СЕТ СН'!$G$9+СВЦЭМ!$D$10+'СЕТ СН'!$G$5-'СЕТ СН'!$G$17</f>
        <v>3999.92463804</v>
      </c>
      <c r="W51" s="36">
        <f>SUMIFS(СВЦЭМ!$C$34:$C$777,СВЦЭМ!$A$34:$A$777,$A51,СВЦЭМ!$B$34:$B$777,W$47)+'СЕТ СН'!$G$9+СВЦЭМ!$D$10+'СЕТ СН'!$G$5-'СЕТ СН'!$G$17</f>
        <v>3974.3205791700002</v>
      </c>
      <c r="X51" s="36">
        <f>SUMIFS(СВЦЭМ!$C$34:$C$777,СВЦЭМ!$A$34:$A$777,$A51,СВЦЭМ!$B$34:$B$777,X$47)+'СЕТ СН'!$G$9+СВЦЭМ!$D$10+'СЕТ СН'!$G$5-'СЕТ СН'!$G$17</f>
        <v>3971.4916542999999</v>
      </c>
      <c r="Y51" s="36">
        <f>SUMIFS(СВЦЭМ!$C$34:$C$777,СВЦЭМ!$A$34:$A$777,$A51,СВЦЭМ!$B$34:$B$777,Y$47)+'СЕТ СН'!$G$9+СВЦЭМ!$D$10+'СЕТ СН'!$G$5-'СЕТ СН'!$G$17</f>
        <v>4073.0652394500003</v>
      </c>
    </row>
    <row r="52" spans="1:25" ht="15.75" x14ac:dyDescent="0.2">
      <c r="A52" s="35">
        <f t="shared" si="1"/>
        <v>43348</v>
      </c>
      <c r="B52" s="36">
        <f>SUMIFS(СВЦЭМ!$C$34:$C$777,СВЦЭМ!$A$34:$A$777,$A52,СВЦЭМ!$B$34:$B$777,B$47)+'СЕТ СН'!$G$9+СВЦЭМ!$D$10+'СЕТ СН'!$G$5-'СЕТ СН'!$G$17</f>
        <v>4235.1297563099997</v>
      </c>
      <c r="C52" s="36">
        <f>SUMIFS(СВЦЭМ!$C$34:$C$777,СВЦЭМ!$A$34:$A$777,$A52,СВЦЭМ!$B$34:$B$777,C$47)+'СЕТ СН'!$G$9+СВЦЭМ!$D$10+'СЕТ СН'!$G$5-'СЕТ СН'!$G$17</f>
        <v>4437.1850841599999</v>
      </c>
      <c r="D52" s="36">
        <f>SUMIFS(СВЦЭМ!$C$34:$C$777,СВЦЭМ!$A$34:$A$777,$A52,СВЦЭМ!$B$34:$B$777,D$47)+'СЕТ СН'!$G$9+СВЦЭМ!$D$10+'СЕТ СН'!$G$5-'СЕТ СН'!$G$17</f>
        <v>4533.1415923499999</v>
      </c>
      <c r="E52" s="36">
        <f>SUMIFS(СВЦЭМ!$C$34:$C$777,СВЦЭМ!$A$34:$A$777,$A52,СВЦЭМ!$B$34:$B$777,E$47)+'СЕТ СН'!$G$9+СВЦЭМ!$D$10+'СЕТ СН'!$G$5-'СЕТ СН'!$G$17</f>
        <v>4572.7835760600001</v>
      </c>
      <c r="F52" s="36">
        <f>SUMIFS(СВЦЭМ!$C$34:$C$777,СВЦЭМ!$A$34:$A$777,$A52,СВЦЭМ!$B$34:$B$777,F$47)+'СЕТ СН'!$G$9+СВЦЭМ!$D$10+'СЕТ СН'!$G$5-'СЕТ СН'!$G$17</f>
        <v>4565.7720671500001</v>
      </c>
      <c r="G52" s="36">
        <f>SUMIFS(СВЦЭМ!$C$34:$C$777,СВЦЭМ!$A$34:$A$777,$A52,СВЦЭМ!$B$34:$B$777,G$47)+'СЕТ СН'!$G$9+СВЦЭМ!$D$10+'СЕТ СН'!$G$5-'СЕТ СН'!$G$17</f>
        <v>4575.6118862699996</v>
      </c>
      <c r="H52" s="36">
        <f>SUMIFS(СВЦЭМ!$C$34:$C$777,СВЦЭМ!$A$34:$A$777,$A52,СВЦЭМ!$B$34:$B$777,H$47)+'СЕТ СН'!$G$9+СВЦЭМ!$D$10+'СЕТ СН'!$G$5-'СЕТ СН'!$G$17</f>
        <v>4553.1700516000001</v>
      </c>
      <c r="I52" s="36">
        <f>SUMIFS(СВЦЭМ!$C$34:$C$777,СВЦЭМ!$A$34:$A$777,$A52,СВЦЭМ!$B$34:$B$777,I$47)+'СЕТ СН'!$G$9+СВЦЭМ!$D$10+'СЕТ СН'!$G$5-'СЕТ СН'!$G$17</f>
        <v>4527.26116619</v>
      </c>
      <c r="J52" s="36">
        <f>SUMIFS(СВЦЭМ!$C$34:$C$777,СВЦЭМ!$A$34:$A$777,$A52,СВЦЭМ!$B$34:$B$777,J$47)+'СЕТ СН'!$G$9+СВЦЭМ!$D$10+'СЕТ СН'!$G$5-'СЕТ СН'!$G$17</f>
        <v>4464.6847771100001</v>
      </c>
      <c r="K52" s="36">
        <f>SUMIFS(СВЦЭМ!$C$34:$C$777,СВЦЭМ!$A$34:$A$777,$A52,СВЦЭМ!$B$34:$B$777,K$47)+'СЕТ СН'!$G$9+СВЦЭМ!$D$10+'СЕТ СН'!$G$5-'СЕТ СН'!$G$17</f>
        <v>4427.53274642</v>
      </c>
      <c r="L52" s="36">
        <f>SUMIFS(СВЦЭМ!$C$34:$C$777,СВЦЭМ!$A$34:$A$777,$A52,СВЦЭМ!$B$34:$B$777,L$47)+'СЕТ СН'!$G$9+СВЦЭМ!$D$10+'СЕТ СН'!$G$5-'СЕТ СН'!$G$17</f>
        <v>4324.5175181099994</v>
      </c>
      <c r="M52" s="36">
        <f>SUMIFS(СВЦЭМ!$C$34:$C$777,СВЦЭМ!$A$34:$A$777,$A52,СВЦЭМ!$B$34:$B$777,M$47)+'СЕТ СН'!$G$9+СВЦЭМ!$D$10+'СЕТ СН'!$G$5-'СЕТ СН'!$G$17</f>
        <v>4242.3173829300003</v>
      </c>
      <c r="N52" s="36">
        <f>SUMIFS(СВЦЭМ!$C$34:$C$777,СВЦЭМ!$A$34:$A$777,$A52,СВЦЭМ!$B$34:$B$777,N$47)+'СЕТ СН'!$G$9+СВЦЭМ!$D$10+'СЕТ СН'!$G$5-'СЕТ СН'!$G$17</f>
        <v>4112.4697615699997</v>
      </c>
      <c r="O52" s="36">
        <f>SUMIFS(СВЦЭМ!$C$34:$C$777,СВЦЭМ!$A$34:$A$777,$A52,СВЦЭМ!$B$34:$B$777,O$47)+'СЕТ СН'!$G$9+СВЦЭМ!$D$10+'СЕТ СН'!$G$5-'СЕТ СН'!$G$17</f>
        <v>4014.7866008999999</v>
      </c>
      <c r="P52" s="36">
        <f>SUMIFS(СВЦЭМ!$C$34:$C$777,СВЦЭМ!$A$34:$A$777,$A52,СВЦЭМ!$B$34:$B$777,P$47)+'СЕТ СН'!$G$9+СВЦЭМ!$D$10+'СЕТ СН'!$G$5-'СЕТ СН'!$G$17</f>
        <v>4000.0132375799994</v>
      </c>
      <c r="Q52" s="36">
        <f>SUMIFS(СВЦЭМ!$C$34:$C$777,СВЦЭМ!$A$34:$A$777,$A52,СВЦЭМ!$B$34:$B$777,Q$47)+'СЕТ СН'!$G$9+СВЦЭМ!$D$10+'СЕТ СН'!$G$5-'СЕТ СН'!$G$17</f>
        <v>4000.8305892799999</v>
      </c>
      <c r="R52" s="36">
        <f>SUMIFS(СВЦЭМ!$C$34:$C$777,СВЦЭМ!$A$34:$A$777,$A52,СВЦЭМ!$B$34:$B$777,R$47)+'СЕТ СН'!$G$9+СВЦЭМ!$D$10+'СЕТ СН'!$G$5-'СЕТ СН'!$G$17</f>
        <v>4001.4067338199993</v>
      </c>
      <c r="S52" s="36">
        <f>SUMIFS(СВЦЭМ!$C$34:$C$777,СВЦЭМ!$A$34:$A$777,$A52,СВЦЭМ!$B$34:$B$777,S$47)+'СЕТ СН'!$G$9+СВЦЭМ!$D$10+'СЕТ СН'!$G$5-'СЕТ СН'!$G$17</f>
        <v>4000.13424596</v>
      </c>
      <c r="T52" s="36">
        <f>SUMIFS(СВЦЭМ!$C$34:$C$777,СВЦЭМ!$A$34:$A$777,$A52,СВЦЭМ!$B$34:$B$777,T$47)+'СЕТ СН'!$G$9+СВЦЭМ!$D$10+'СЕТ СН'!$G$5-'СЕТ СН'!$G$17</f>
        <v>3997.2413214099997</v>
      </c>
      <c r="U52" s="36">
        <f>SUMIFS(СВЦЭМ!$C$34:$C$777,СВЦЭМ!$A$34:$A$777,$A52,СВЦЭМ!$B$34:$B$777,U$47)+'СЕТ СН'!$G$9+СВЦЭМ!$D$10+'СЕТ СН'!$G$5-'СЕТ СН'!$G$17</f>
        <v>3992.7768622899994</v>
      </c>
      <c r="V52" s="36">
        <f>SUMIFS(СВЦЭМ!$C$34:$C$777,СВЦЭМ!$A$34:$A$777,$A52,СВЦЭМ!$B$34:$B$777,V$47)+'СЕТ СН'!$G$9+СВЦЭМ!$D$10+'СЕТ СН'!$G$5-'СЕТ СН'!$G$17</f>
        <v>3999.8948558000002</v>
      </c>
      <c r="W52" s="36">
        <f>SUMIFS(СВЦЭМ!$C$34:$C$777,СВЦЭМ!$A$34:$A$777,$A52,СВЦЭМ!$B$34:$B$777,W$47)+'СЕТ СН'!$G$9+СВЦЭМ!$D$10+'СЕТ СН'!$G$5-'СЕТ СН'!$G$17</f>
        <v>3988.48377377</v>
      </c>
      <c r="X52" s="36">
        <f>SUMIFS(СВЦЭМ!$C$34:$C$777,СВЦЭМ!$A$34:$A$777,$A52,СВЦЭМ!$B$34:$B$777,X$47)+'СЕТ СН'!$G$9+СВЦЭМ!$D$10+'СЕТ СН'!$G$5-'СЕТ СН'!$G$17</f>
        <v>3973.2016271700004</v>
      </c>
      <c r="Y52" s="36">
        <f>SUMIFS(СВЦЭМ!$C$34:$C$777,СВЦЭМ!$A$34:$A$777,$A52,СВЦЭМ!$B$34:$B$777,Y$47)+'СЕТ СН'!$G$9+СВЦЭМ!$D$10+'СЕТ СН'!$G$5-'СЕТ СН'!$G$17</f>
        <v>4063.7138155599996</v>
      </c>
    </row>
    <row r="53" spans="1:25" ht="15.75" x14ac:dyDescent="0.2">
      <c r="A53" s="35">
        <f t="shared" si="1"/>
        <v>43349</v>
      </c>
      <c r="B53" s="36">
        <f>SUMIFS(СВЦЭМ!$C$34:$C$777,СВЦЭМ!$A$34:$A$777,$A53,СВЦЭМ!$B$34:$B$777,B$47)+'СЕТ СН'!$G$9+СВЦЭМ!$D$10+'СЕТ СН'!$G$5-'СЕТ СН'!$G$17</f>
        <v>4258.8466134599994</v>
      </c>
      <c r="C53" s="36">
        <f>SUMIFS(СВЦЭМ!$C$34:$C$777,СВЦЭМ!$A$34:$A$777,$A53,СВЦЭМ!$B$34:$B$777,C$47)+'СЕТ СН'!$G$9+СВЦЭМ!$D$10+'СЕТ СН'!$G$5-'СЕТ СН'!$G$17</f>
        <v>4483.7234904299994</v>
      </c>
      <c r="D53" s="36">
        <f>SUMIFS(СВЦЭМ!$C$34:$C$777,СВЦЭМ!$A$34:$A$777,$A53,СВЦЭМ!$B$34:$B$777,D$47)+'СЕТ СН'!$G$9+СВЦЭМ!$D$10+'СЕТ СН'!$G$5-'СЕТ СН'!$G$17</f>
        <v>4599.1508093799994</v>
      </c>
      <c r="E53" s="36">
        <f>SUMIFS(СВЦЭМ!$C$34:$C$777,СВЦЭМ!$A$34:$A$777,$A53,СВЦЭМ!$B$34:$B$777,E$47)+'СЕТ СН'!$G$9+СВЦЭМ!$D$10+'СЕТ СН'!$G$5-'СЕТ СН'!$G$17</f>
        <v>4617.24874757</v>
      </c>
      <c r="F53" s="36">
        <f>SUMIFS(СВЦЭМ!$C$34:$C$777,СВЦЭМ!$A$34:$A$777,$A53,СВЦЭМ!$B$34:$B$777,F$47)+'СЕТ СН'!$G$9+СВЦЭМ!$D$10+'СЕТ СН'!$G$5-'СЕТ СН'!$G$17</f>
        <v>4614.4010843699998</v>
      </c>
      <c r="G53" s="36">
        <f>SUMIFS(СВЦЭМ!$C$34:$C$777,СВЦЭМ!$A$34:$A$777,$A53,СВЦЭМ!$B$34:$B$777,G$47)+'СЕТ СН'!$G$9+СВЦЭМ!$D$10+'СЕТ СН'!$G$5-'СЕТ СН'!$G$17</f>
        <v>4621.5611839399999</v>
      </c>
      <c r="H53" s="36">
        <f>SUMIFS(СВЦЭМ!$C$34:$C$777,СВЦЭМ!$A$34:$A$777,$A53,СВЦЭМ!$B$34:$B$777,H$47)+'СЕТ СН'!$G$9+СВЦЭМ!$D$10+'СЕТ СН'!$G$5-'СЕТ СН'!$G$17</f>
        <v>4606.19498828</v>
      </c>
      <c r="I53" s="36">
        <f>SUMIFS(СВЦЭМ!$C$34:$C$777,СВЦЭМ!$A$34:$A$777,$A53,СВЦЭМ!$B$34:$B$777,I$47)+'СЕТ СН'!$G$9+СВЦЭМ!$D$10+'СЕТ СН'!$G$5-'СЕТ СН'!$G$17</f>
        <v>4534.3191939500002</v>
      </c>
      <c r="J53" s="36">
        <f>SUMIFS(СВЦЭМ!$C$34:$C$777,СВЦЭМ!$A$34:$A$777,$A53,СВЦЭМ!$B$34:$B$777,J$47)+'СЕТ СН'!$G$9+СВЦЭМ!$D$10+'СЕТ СН'!$G$5-'СЕТ СН'!$G$17</f>
        <v>4450.3611167899999</v>
      </c>
      <c r="K53" s="36">
        <f>SUMIFS(СВЦЭМ!$C$34:$C$777,СВЦЭМ!$A$34:$A$777,$A53,СВЦЭМ!$B$34:$B$777,K$47)+'СЕТ СН'!$G$9+СВЦЭМ!$D$10+'СЕТ СН'!$G$5-'СЕТ СН'!$G$17</f>
        <v>4380.8276065599994</v>
      </c>
      <c r="L53" s="36">
        <f>SUMIFS(СВЦЭМ!$C$34:$C$777,СВЦЭМ!$A$34:$A$777,$A53,СВЦЭМ!$B$34:$B$777,L$47)+'СЕТ СН'!$G$9+СВЦЭМ!$D$10+'СЕТ СН'!$G$5-'СЕТ СН'!$G$17</f>
        <v>4295.71143605</v>
      </c>
      <c r="M53" s="36">
        <f>SUMIFS(СВЦЭМ!$C$34:$C$777,СВЦЭМ!$A$34:$A$777,$A53,СВЦЭМ!$B$34:$B$777,M$47)+'СЕТ СН'!$G$9+СВЦЭМ!$D$10+'СЕТ СН'!$G$5-'СЕТ СН'!$G$17</f>
        <v>4157.54817086</v>
      </c>
      <c r="N53" s="36">
        <f>SUMIFS(СВЦЭМ!$C$34:$C$777,СВЦЭМ!$A$34:$A$777,$A53,СВЦЭМ!$B$34:$B$777,N$47)+'СЕТ СН'!$G$9+СВЦЭМ!$D$10+'СЕТ СН'!$G$5-'СЕТ СН'!$G$17</f>
        <v>4056.3272975499995</v>
      </c>
      <c r="O53" s="36">
        <f>SUMIFS(СВЦЭМ!$C$34:$C$777,СВЦЭМ!$A$34:$A$777,$A53,СВЦЭМ!$B$34:$B$777,O$47)+'СЕТ СН'!$G$9+СВЦЭМ!$D$10+'СЕТ СН'!$G$5-'СЕТ СН'!$G$17</f>
        <v>3957.3795686200001</v>
      </c>
      <c r="P53" s="36">
        <f>SUMIFS(СВЦЭМ!$C$34:$C$777,СВЦЭМ!$A$34:$A$777,$A53,СВЦЭМ!$B$34:$B$777,P$47)+'СЕТ СН'!$G$9+СВЦЭМ!$D$10+'СЕТ СН'!$G$5-'СЕТ СН'!$G$17</f>
        <v>3941.76877977</v>
      </c>
      <c r="Q53" s="36">
        <f>SUMIFS(СВЦЭМ!$C$34:$C$777,СВЦЭМ!$A$34:$A$777,$A53,СВЦЭМ!$B$34:$B$777,Q$47)+'СЕТ СН'!$G$9+СВЦЭМ!$D$10+'СЕТ СН'!$G$5-'СЕТ СН'!$G$17</f>
        <v>3947.0391910799999</v>
      </c>
      <c r="R53" s="36">
        <f>SUMIFS(СВЦЭМ!$C$34:$C$777,СВЦЭМ!$A$34:$A$777,$A53,СВЦЭМ!$B$34:$B$777,R$47)+'СЕТ СН'!$G$9+СВЦЭМ!$D$10+'СЕТ СН'!$G$5-'СЕТ СН'!$G$17</f>
        <v>3968.3383520399993</v>
      </c>
      <c r="S53" s="36">
        <f>SUMIFS(СВЦЭМ!$C$34:$C$777,СВЦЭМ!$A$34:$A$777,$A53,СВЦЭМ!$B$34:$B$777,S$47)+'СЕТ СН'!$G$9+СВЦЭМ!$D$10+'СЕТ СН'!$G$5-'СЕТ СН'!$G$17</f>
        <v>3965.9618237499999</v>
      </c>
      <c r="T53" s="36">
        <f>SUMIFS(СВЦЭМ!$C$34:$C$777,СВЦЭМ!$A$34:$A$777,$A53,СВЦЭМ!$B$34:$B$777,T$47)+'СЕТ СН'!$G$9+СВЦЭМ!$D$10+'СЕТ СН'!$G$5-'СЕТ СН'!$G$17</f>
        <v>3969.8415800100001</v>
      </c>
      <c r="U53" s="36">
        <f>SUMIFS(СВЦЭМ!$C$34:$C$777,СВЦЭМ!$A$34:$A$777,$A53,СВЦЭМ!$B$34:$B$777,U$47)+'СЕТ СН'!$G$9+СВЦЭМ!$D$10+'СЕТ СН'!$G$5-'СЕТ СН'!$G$17</f>
        <v>3967.5572157300003</v>
      </c>
      <c r="V53" s="36">
        <f>SUMIFS(СВЦЭМ!$C$34:$C$777,СВЦЭМ!$A$34:$A$777,$A53,СВЦЭМ!$B$34:$B$777,V$47)+'СЕТ СН'!$G$9+СВЦЭМ!$D$10+'СЕТ СН'!$G$5-'СЕТ СН'!$G$17</f>
        <v>3974.8150446099999</v>
      </c>
      <c r="W53" s="36">
        <f>SUMIFS(СВЦЭМ!$C$34:$C$777,СВЦЭМ!$A$34:$A$777,$A53,СВЦЭМ!$B$34:$B$777,W$47)+'СЕТ СН'!$G$9+СВЦЭМ!$D$10+'СЕТ СН'!$G$5-'СЕТ СН'!$G$17</f>
        <v>3973.8567587999996</v>
      </c>
      <c r="X53" s="36">
        <f>SUMIFS(СВЦЭМ!$C$34:$C$777,СВЦЭМ!$A$34:$A$777,$A53,СВЦЭМ!$B$34:$B$777,X$47)+'СЕТ СН'!$G$9+СВЦЭМ!$D$10+'СЕТ СН'!$G$5-'СЕТ СН'!$G$17</f>
        <v>3967.6253031799997</v>
      </c>
      <c r="Y53" s="36">
        <f>SUMIFS(СВЦЭМ!$C$34:$C$777,СВЦЭМ!$A$34:$A$777,$A53,СВЦЭМ!$B$34:$B$777,Y$47)+'СЕТ СН'!$G$9+СВЦЭМ!$D$10+'СЕТ СН'!$G$5-'СЕТ СН'!$G$17</f>
        <v>4088.9468744799997</v>
      </c>
    </row>
    <row r="54" spans="1:25" ht="15.75" x14ac:dyDescent="0.2">
      <c r="A54" s="35">
        <f t="shared" si="1"/>
        <v>43350</v>
      </c>
      <c r="B54" s="36">
        <f>SUMIFS(СВЦЭМ!$C$34:$C$777,СВЦЭМ!$A$34:$A$777,$A54,СВЦЭМ!$B$34:$B$777,B$47)+'СЕТ СН'!$G$9+СВЦЭМ!$D$10+'СЕТ СН'!$G$5-'СЕТ СН'!$G$17</f>
        <v>4279.1368300900003</v>
      </c>
      <c r="C54" s="36">
        <f>SUMIFS(СВЦЭМ!$C$34:$C$777,СВЦЭМ!$A$34:$A$777,$A54,СВЦЭМ!$B$34:$B$777,C$47)+'СЕТ СН'!$G$9+СВЦЭМ!$D$10+'СЕТ СН'!$G$5-'СЕТ СН'!$G$17</f>
        <v>4439.8475751400001</v>
      </c>
      <c r="D54" s="36">
        <f>SUMIFS(СВЦЭМ!$C$34:$C$777,СВЦЭМ!$A$34:$A$777,$A54,СВЦЭМ!$B$34:$B$777,D$47)+'СЕТ СН'!$G$9+СВЦЭМ!$D$10+'СЕТ СН'!$G$5-'СЕТ СН'!$G$17</f>
        <v>4557.1237793700002</v>
      </c>
      <c r="E54" s="36">
        <f>SUMIFS(СВЦЭМ!$C$34:$C$777,СВЦЭМ!$A$34:$A$777,$A54,СВЦЭМ!$B$34:$B$777,E$47)+'СЕТ СН'!$G$9+СВЦЭМ!$D$10+'СЕТ СН'!$G$5-'СЕТ СН'!$G$17</f>
        <v>4610.0495829599995</v>
      </c>
      <c r="F54" s="36">
        <f>SUMIFS(СВЦЭМ!$C$34:$C$777,СВЦЭМ!$A$34:$A$777,$A54,СВЦЭМ!$B$34:$B$777,F$47)+'СЕТ СН'!$G$9+СВЦЭМ!$D$10+'СЕТ СН'!$G$5-'СЕТ СН'!$G$17</f>
        <v>4607.2262717499998</v>
      </c>
      <c r="G54" s="36">
        <f>SUMIFS(СВЦЭМ!$C$34:$C$777,СВЦЭМ!$A$34:$A$777,$A54,СВЦЭМ!$B$34:$B$777,G$47)+'СЕТ СН'!$G$9+СВЦЭМ!$D$10+'СЕТ СН'!$G$5-'СЕТ СН'!$G$17</f>
        <v>4609.89127285</v>
      </c>
      <c r="H54" s="36">
        <f>SUMIFS(СВЦЭМ!$C$34:$C$777,СВЦЭМ!$A$34:$A$777,$A54,СВЦЭМ!$B$34:$B$777,H$47)+'СЕТ СН'!$G$9+СВЦЭМ!$D$10+'СЕТ СН'!$G$5-'СЕТ СН'!$G$17</f>
        <v>4611.5419923399995</v>
      </c>
      <c r="I54" s="36">
        <f>SUMIFS(СВЦЭМ!$C$34:$C$777,СВЦЭМ!$A$34:$A$777,$A54,СВЦЭМ!$B$34:$B$777,I$47)+'СЕТ СН'!$G$9+СВЦЭМ!$D$10+'СЕТ СН'!$G$5-'СЕТ СН'!$G$17</f>
        <v>4548.5382379100001</v>
      </c>
      <c r="J54" s="36">
        <f>SUMIFS(СВЦЭМ!$C$34:$C$777,СВЦЭМ!$A$34:$A$777,$A54,СВЦЭМ!$B$34:$B$777,J$47)+'СЕТ СН'!$G$9+СВЦЭМ!$D$10+'СЕТ СН'!$G$5-'СЕТ СН'!$G$17</f>
        <v>4455.6394438399993</v>
      </c>
      <c r="K54" s="36">
        <f>SUMIFS(СВЦЭМ!$C$34:$C$777,СВЦЭМ!$A$34:$A$777,$A54,СВЦЭМ!$B$34:$B$777,K$47)+'СЕТ СН'!$G$9+СВЦЭМ!$D$10+'СЕТ СН'!$G$5-'СЕТ СН'!$G$17</f>
        <v>4409.2287986199999</v>
      </c>
      <c r="L54" s="36">
        <f>SUMIFS(СВЦЭМ!$C$34:$C$777,СВЦЭМ!$A$34:$A$777,$A54,СВЦЭМ!$B$34:$B$777,L$47)+'СЕТ СН'!$G$9+СВЦЭМ!$D$10+'СЕТ СН'!$G$5-'СЕТ СН'!$G$17</f>
        <v>4279.1614418600002</v>
      </c>
      <c r="M54" s="36">
        <f>SUMIFS(СВЦЭМ!$C$34:$C$777,СВЦЭМ!$A$34:$A$777,$A54,СВЦЭМ!$B$34:$B$777,M$47)+'СЕТ СН'!$G$9+СВЦЭМ!$D$10+'СЕТ СН'!$G$5-'СЕТ СН'!$G$17</f>
        <v>4182.8391350000002</v>
      </c>
      <c r="N54" s="36">
        <f>SUMIFS(СВЦЭМ!$C$34:$C$777,СВЦЭМ!$A$34:$A$777,$A54,СВЦЭМ!$B$34:$B$777,N$47)+'СЕТ СН'!$G$9+СВЦЭМ!$D$10+'СЕТ СН'!$G$5-'СЕТ СН'!$G$17</f>
        <v>4050.79197914</v>
      </c>
      <c r="O54" s="36">
        <f>SUMIFS(СВЦЭМ!$C$34:$C$777,СВЦЭМ!$A$34:$A$777,$A54,СВЦЭМ!$B$34:$B$777,O$47)+'СЕТ СН'!$G$9+СВЦЭМ!$D$10+'СЕТ СН'!$G$5-'СЕТ СН'!$G$17</f>
        <v>3976.5466921099996</v>
      </c>
      <c r="P54" s="36">
        <f>SUMIFS(СВЦЭМ!$C$34:$C$777,СВЦЭМ!$A$34:$A$777,$A54,СВЦЭМ!$B$34:$B$777,P$47)+'СЕТ СН'!$G$9+СВЦЭМ!$D$10+'СЕТ СН'!$G$5-'СЕТ СН'!$G$17</f>
        <v>3967.5191833999997</v>
      </c>
      <c r="Q54" s="36">
        <f>SUMIFS(СВЦЭМ!$C$34:$C$777,СВЦЭМ!$A$34:$A$777,$A54,СВЦЭМ!$B$34:$B$777,Q$47)+'СЕТ СН'!$G$9+СВЦЭМ!$D$10+'СЕТ СН'!$G$5-'СЕТ СН'!$G$17</f>
        <v>3931.0112748199999</v>
      </c>
      <c r="R54" s="36">
        <f>SUMIFS(СВЦЭМ!$C$34:$C$777,СВЦЭМ!$A$34:$A$777,$A54,СВЦЭМ!$B$34:$B$777,R$47)+'СЕТ СН'!$G$9+СВЦЭМ!$D$10+'СЕТ СН'!$G$5-'СЕТ СН'!$G$17</f>
        <v>3958.5316675000004</v>
      </c>
      <c r="S54" s="36">
        <f>SUMIFS(СВЦЭМ!$C$34:$C$777,СВЦЭМ!$A$34:$A$777,$A54,СВЦЭМ!$B$34:$B$777,S$47)+'СЕТ СН'!$G$9+СВЦЭМ!$D$10+'СЕТ СН'!$G$5-'СЕТ СН'!$G$17</f>
        <v>3971.7043874599995</v>
      </c>
      <c r="T54" s="36">
        <f>SUMIFS(СВЦЭМ!$C$34:$C$777,СВЦЭМ!$A$34:$A$777,$A54,СВЦЭМ!$B$34:$B$777,T$47)+'СЕТ СН'!$G$9+СВЦЭМ!$D$10+'СЕТ СН'!$G$5-'СЕТ СН'!$G$17</f>
        <v>3962.5248327099998</v>
      </c>
      <c r="U54" s="36">
        <f>SUMIFS(СВЦЭМ!$C$34:$C$777,СВЦЭМ!$A$34:$A$777,$A54,СВЦЭМ!$B$34:$B$777,U$47)+'СЕТ СН'!$G$9+СВЦЭМ!$D$10+'СЕТ СН'!$G$5-'СЕТ СН'!$G$17</f>
        <v>3972.8857259200004</v>
      </c>
      <c r="V54" s="36">
        <f>SUMIFS(СВЦЭМ!$C$34:$C$777,СВЦЭМ!$A$34:$A$777,$A54,СВЦЭМ!$B$34:$B$777,V$47)+'СЕТ СН'!$G$9+СВЦЭМ!$D$10+'СЕТ СН'!$G$5-'СЕТ СН'!$G$17</f>
        <v>3963.5194598400003</v>
      </c>
      <c r="W54" s="36">
        <f>SUMIFS(СВЦЭМ!$C$34:$C$777,СВЦЭМ!$A$34:$A$777,$A54,СВЦЭМ!$B$34:$B$777,W$47)+'СЕТ СН'!$G$9+СВЦЭМ!$D$10+'СЕТ СН'!$G$5-'СЕТ СН'!$G$17</f>
        <v>3996.7494694200004</v>
      </c>
      <c r="X54" s="36">
        <f>SUMIFS(СВЦЭМ!$C$34:$C$777,СВЦЭМ!$A$34:$A$777,$A54,СВЦЭМ!$B$34:$B$777,X$47)+'СЕТ СН'!$G$9+СВЦЭМ!$D$10+'СЕТ СН'!$G$5-'СЕТ СН'!$G$17</f>
        <v>3985.0680321499995</v>
      </c>
      <c r="Y54" s="36">
        <f>SUMIFS(СВЦЭМ!$C$34:$C$777,СВЦЭМ!$A$34:$A$777,$A54,СВЦЭМ!$B$34:$B$777,Y$47)+'СЕТ СН'!$G$9+СВЦЭМ!$D$10+'СЕТ СН'!$G$5-'СЕТ СН'!$G$17</f>
        <v>4039.51011509</v>
      </c>
    </row>
    <row r="55" spans="1:25" ht="15.75" x14ac:dyDescent="0.2">
      <c r="A55" s="35">
        <f t="shared" si="1"/>
        <v>43351</v>
      </c>
      <c r="B55" s="36">
        <f>SUMIFS(СВЦЭМ!$C$34:$C$777,СВЦЭМ!$A$34:$A$777,$A55,СВЦЭМ!$B$34:$B$777,B$47)+'СЕТ СН'!$G$9+СВЦЭМ!$D$10+'СЕТ СН'!$G$5-'СЕТ СН'!$G$17</f>
        <v>4242.7934237299996</v>
      </c>
      <c r="C55" s="36">
        <f>SUMIFS(СВЦЭМ!$C$34:$C$777,СВЦЭМ!$A$34:$A$777,$A55,СВЦЭМ!$B$34:$B$777,C$47)+'СЕТ СН'!$G$9+СВЦЭМ!$D$10+'СЕТ СН'!$G$5-'СЕТ СН'!$G$17</f>
        <v>4419.2708076899999</v>
      </c>
      <c r="D55" s="36">
        <f>SUMIFS(СВЦЭМ!$C$34:$C$777,СВЦЭМ!$A$34:$A$777,$A55,СВЦЭМ!$B$34:$B$777,D$47)+'СЕТ СН'!$G$9+СВЦЭМ!$D$10+'СЕТ СН'!$G$5-'СЕТ СН'!$G$17</f>
        <v>4533.1603254699994</v>
      </c>
      <c r="E55" s="36">
        <f>SUMIFS(СВЦЭМ!$C$34:$C$777,СВЦЭМ!$A$34:$A$777,$A55,СВЦЭМ!$B$34:$B$777,E$47)+'СЕТ СН'!$G$9+СВЦЭМ!$D$10+'СЕТ СН'!$G$5-'СЕТ СН'!$G$17</f>
        <v>4582.2253344299997</v>
      </c>
      <c r="F55" s="36">
        <f>SUMIFS(СВЦЭМ!$C$34:$C$777,СВЦЭМ!$A$34:$A$777,$A55,СВЦЭМ!$B$34:$B$777,F$47)+'СЕТ СН'!$G$9+СВЦЭМ!$D$10+'СЕТ СН'!$G$5-'СЕТ СН'!$G$17</f>
        <v>4539.6257303100001</v>
      </c>
      <c r="G55" s="36">
        <f>SUMIFS(СВЦЭМ!$C$34:$C$777,СВЦЭМ!$A$34:$A$777,$A55,СВЦЭМ!$B$34:$B$777,G$47)+'СЕТ СН'!$G$9+СВЦЭМ!$D$10+'СЕТ СН'!$G$5-'СЕТ СН'!$G$17</f>
        <v>4544.2045948099994</v>
      </c>
      <c r="H55" s="36">
        <f>SUMIFS(СВЦЭМ!$C$34:$C$777,СВЦЭМ!$A$34:$A$777,$A55,СВЦЭМ!$B$34:$B$777,H$47)+'СЕТ СН'!$G$9+СВЦЭМ!$D$10+'СЕТ СН'!$G$5-'СЕТ СН'!$G$17</f>
        <v>4543.7448986999998</v>
      </c>
      <c r="I55" s="36">
        <f>SUMIFS(СВЦЭМ!$C$34:$C$777,СВЦЭМ!$A$34:$A$777,$A55,СВЦЭМ!$B$34:$B$777,I$47)+'СЕТ СН'!$G$9+СВЦЭМ!$D$10+'СЕТ СН'!$G$5-'СЕТ СН'!$G$17</f>
        <v>4552.6707637099998</v>
      </c>
      <c r="J55" s="36">
        <f>SUMIFS(СВЦЭМ!$C$34:$C$777,СВЦЭМ!$A$34:$A$777,$A55,СВЦЭМ!$B$34:$B$777,J$47)+'СЕТ СН'!$G$9+СВЦЭМ!$D$10+'СЕТ СН'!$G$5-'СЕТ СН'!$G$17</f>
        <v>4484.6263987000002</v>
      </c>
      <c r="K55" s="36">
        <f>SUMIFS(СВЦЭМ!$C$34:$C$777,СВЦЭМ!$A$34:$A$777,$A55,СВЦЭМ!$B$34:$B$777,K$47)+'СЕТ СН'!$G$9+СВЦЭМ!$D$10+'СЕТ СН'!$G$5-'СЕТ СН'!$G$17</f>
        <v>4408.3210112699999</v>
      </c>
      <c r="L55" s="36">
        <f>SUMIFS(СВЦЭМ!$C$34:$C$777,СВЦЭМ!$A$34:$A$777,$A55,СВЦЭМ!$B$34:$B$777,L$47)+'СЕТ СН'!$G$9+СВЦЭМ!$D$10+'СЕТ СН'!$G$5-'СЕТ СН'!$G$17</f>
        <v>4303.3493820100002</v>
      </c>
      <c r="M55" s="36">
        <f>SUMIFS(СВЦЭМ!$C$34:$C$777,СВЦЭМ!$A$34:$A$777,$A55,СВЦЭМ!$B$34:$B$777,M$47)+'СЕТ СН'!$G$9+СВЦЭМ!$D$10+'СЕТ СН'!$G$5-'СЕТ СН'!$G$17</f>
        <v>4220.7803163099998</v>
      </c>
      <c r="N55" s="36">
        <f>SUMIFS(СВЦЭМ!$C$34:$C$777,СВЦЭМ!$A$34:$A$777,$A55,СВЦЭМ!$B$34:$B$777,N$47)+'СЕТ СН'!$G$9+СВЦЭМ!$D$10+'СЕТ СН'!$G$5-'СЕТ СН'!$G$17</f>
        <v>4096.7196556499994</v>
      </c>
      <c r="O55" s="36">
        <f>SUMIFS(СВЦЭМ!$C$34:$C$777,СВЦЭМ!$A$34:$A$777,$A55,СВЦЭМ!$B$34:$B$777,O$47)+'СЕТ СН'!$G$9+СВЦЭМ!$D$10+'СЕТ СН'!$G$5-'СЕТ СН'!$G$17</f>
        <v>4014.4794250499999</v>
      </c>
      <c r="P55" s="36">
        <f>SUMIFS(СВЦЭМ!$C$34:$C$777,СВЦЭМ!$A$34:$A$777,$A55,СВЦЭМ!$B$34:$B$777,P$47)+'СЕТ СН'!$G$9+СВЦЭМ!$D$10+'СЕТ СН'!$G$5-'СЕТ СН'!$G$17</f>
        <v>3997.1571884699997</v>
      </c>
      <c r="Q55" s="36">
        <f>SUMIFS(СВЦЭМ!$C$34:$C$777,СВЦЭМ!$A$34:$A$777,$A55,СВЦЭМ!$B$34:$B$777,Q$47)+'СЕТ СН'!$G$9+СВЦЭМ!$D$10+'СЕТ СН'!$G$5-'СЕТ СН'!$G$17</f>
        <v>4007.4278134400001</v>
      </c>
      <c r="R55" s="36">
        <f>SUMIFS(СВЦЭМ!$C$34:$C$777,СВЦЭМ!$A$34:$A$777,$A55,СВЦЭМ!$B$34:$B$777,R$47)+'СЕТ СН'!$G$9+СВЦЭМ!$D$10+'СЕТ СН'!$G$5-'СЕТ СН'!$G$17</f>
        <v>3999.2814562399999</v>
      </c>
      <c r="S55" s="36">
        <f>SUMIFS(СВЦЭМ!$C$34:$C$777,СВЦЭМ!$A$34:$A$777,$A55,СВЦЭМ!$B$34:$B$777,S$47)+'СЕТ СН'!$G$9+СВЦЭМ!$D$10+'СЕТ СН'!$G$5-'СЕТ СН'!$G$17</f>
        <v>3991.2998624599995</v>
      </c>
      <c r="T55" s="36">
        <f>SUMIFS(СВЦЭМ!$C$34:$C$777,СВЦЭМ!$A$34:$A$777,$A55,СВЦЭМ!$B$34:$B$777,T$47)+'СЕТ СН'!$G$9+СВЦЭМ!$D$10+'СЕТ СН'!$G$5-'СЕТ СН'!$G$17</f>
        <v>3985.1385606399999</v>
      </c>
      <c r="U55" s="36">
        <f>SUMIFS(СВЦЭМ!$C$34:$C$777,СВЦЭМ!$A$34:$A$777,$A55,СВЦЭМ!$B$34:$B$777,U$47)+'СЕТ СН'!$G$9+СВЦЭМ!$D$10+'СЕТ СН'!$G$5-'СЕТ СН'!$G$17</f>
        <v>4004.6518674400004</v>
      </c>
      <c r="V55" s="36">
        <f>SUMIFS(СВЦЭМ!$C$34:$C$777,СВЦЭМ!$A$34:$A$777,$A55,СВЦЭМ!$B$34:$B$777,V$47)+'СЕТ СН'!$G$9+СВЦЭМ!$D$10+'СЕТ СН'!$G$5-'СЕТ СН'!$G$17</f>
        <v>4009.1415534999996</v>
      </c>
      <c r="W55" s="36">
        <f>SUMIFS(СВЦЭМ!$C$34:$C$777,СВЦЭМ!$A$34:$A$777,$A55,СВЦЭМ!$B$34:$B$777,W$47)+'СЕТ СН'!$G$9+СВЦЭМ!$D$10+'СЕТ СН'!$G$5-'СЕТ СН'!$G$17</f>
        <v>4005.1755380799996</v>
      </c>
      <c r="X55" s="36">
        <f>SUMIFS(СВЦЭМ!$C$34:$C$777,СВЦЭМ!$A$34:$A$777,$A55,СВЦЭМ!$B$34:$B$777,X$47)+'СЕТ СН'!$G$9+СВЦЭМ!$D$10+'СЕТ СН'!$G$5-'СЕТ СН'!$G$17</f>
        <v>4017.47683005</v>
      </c>
      <c r="Y55" s="36">
        <f>SUMIFS(СВЦЭМ!$C$34:$C$777,СВЦЭМ!$A$34:$A$777,$A55,СВЦЭМ!$B$34:$B$777,Y$47)+'СЕТ СН'!$G$9+СВЦЭМ!$D$10+'СЕТ СН'!$G$5-'СЕТ СН'!$G$17</f>
        <v>4099.7080677099993</v>
      </c>
    </row>
    <row r="56" spans="1:25" ht="15.75" x14ac:dyDescent="0.2">
      <c r="A56" s="35">
        <f t="shared" si="1"/>
        <v>43352</v>
      </c>
      <c r="B56" s="36">
        <f>SUMIFS(СВЦЭМ!$C$34:$C$777,СВЦЭМ!$A$34:$A$777,$A56,СВЦЭМ!$B$34:$B$777,B$47)+'СЕТ СН'!$G$9+СВЦЭМ!$D$10+'СЕТ СН'!$G$5-'СЕТ СН'!$G$17</f>
        <v>4198.2113859900001</v>
      </c>
      <c r="C56" s="36">
        <f>SUMIFS(СВЦЭМ!$C$34:$C$777,СВЦЭМ!$A$34:$A$777,$A56,СВЦЭМ!$B$34:$B$777,C$47)+'СЕТ СН'!$G$9+СВЦЭМ!$D$10+'СЕТ СН'!$G$5-'СЕТ СН'!$G$17</f>
        <v>4351.2571050899996</v>
      </c>
      <c r="D56" s="36">
        <f>SUMIFS(СВЦЭМ!$C$34:$C$777,СВЦЭМ!$A$34:$A$777,$A56,СВЦЭМ!$B$34:$B$777,D$47)+'СЕТ СН'!$G$9+СВЦЭМ!$D$10+'СЕТ СН'!$G$5-'СЕТ СН'!$G$17</f>
        <v>4533.5274992499999</v>
      </c>
      <c r="E56" s="36">
        <f>SUMIFS(СВЦЭМ!$C$34:$C$777,СВЦЭМ!$A$34:$A$777,$A56,СВЦЭМ!$B$34:$B$777,E$47)+'СЕТ СН'!$G$9+СВЦЭМ!$D$10+'СЕТ СН'!$G$5-'СЕТ СН'!$G$17</f>
        <v>4567.2443794000001</v>
      </c>
      <c r="F56" s="36">
        <f>SUMIFS(СВЦЭМ!$C$34:$C$777,СВЦЭМ!$A$34:$A$777,$A56,СВЦЭМ!$B$34:$B$777,F$47)+'СЕТ СН'!$G$9+СВЦЭМ!$D$10+'СЕТ СН'!$G$5-'СЕТ СН'!$G$17</f>
        <v>4564.2401456699999</v>
      </c>
      <c r="G56" s="36">
        <f>SUMIFS(СВЦЭМ!$C$34:$C$777,СВЦЭМ!$A$34:$A$777,$A56,СВЦЭМ!$B$34:$B$777,G$47)+'СЕТ СН'!$G$9+СВЦЭМ!$D$10+'СЕТ СН'!$G$5-'СЕТ СН'!$G$17</f>
        <v>4557.7049350500001</v>
      </c>
      <c r="H56" s="36">
        <f>SUMIFS(СВЦЭМ!$C$34:$C$777,СВЦЭМ!$A$34:$A$777,$A56,СВЦЭМ!$B$34:$B$777,H$47)+'СЕТ СН'!$G$9+СВЦЭМ!$D$10+'СЕТ СН'!$G$5-'СЕТ СН'!$G$17</f>
        <v>4566.68184423</v>
      </c>
      <c r="I56" s="36">
        <f>SUMIFS(СВЦЭМ!$C$34:$C$777,СВЦЭМ!$A$34:$A$777,$A56,СВЦЭМ!$B$34:$B$777,I$47)+'СЕТ СН'!$G$9+СВЦЭМ!$D$10+'СЕТ СН'!$G$5-'СЕТ СН'!$G$17</f>
        <v>4548.8520223400001</v>
      </c>
      <c r="J56" s="36">
        <f>SUMIFS(СВЦЭМ!$C$34:$C$777,СВЦЭМ!$A$34:$A$777,$A56,СВЦЭМ!$B$34:$B$777,J$47)+'СЕТ СН'!$G$9+СВЦЭМ!$D$10+'СЕТ СН'!$G$5-'СЕТ СН'!$G$17</f>
        <v>4489.3991656400003</v>
      </c>
      <c r="K56" s="36">
        <f>SUMIFS(СВЦЭМ!$C$34:$C$777,СВЦЭМ!$A$34:$A$777,$A56,СВЦЭМ!$B$34:$B$777,K$47)+'СЕТ СН'!$G$9+СВЦЭМ!$D$10+'СЕТ СН'!$G$5-'СЕТ СН'!$G$17</f>
        <v>4424.7663003999996</v>
      </c>
      <c r="L56" s="36">
        <f>SUMIFS(СВЦЭМ!$C$34:$C$777,СВЦЭМ!$A$34:$A$777,$A56,СВЦЭМ!$B$34:$B$777,L$47)+'СЕТ СН'!$G$9+СВЦЭМ!$D$10+'СЕТ СН'!$G$5-'СЕТ СН'!$G$17</f>
        <v>4305.7992366499993</v>
      </c>
      <c r="M56" s="36">
        <f>SUMIFS(СВЦЭМ!$C$34:$C$777,СВЦЭМ!$A$34:$A$777,$A56,СВЦЭМ!$B$34:$B$777,M$47)+'СЕТ СН'!$G$9+СВЦЭМ!$D$10+'СЕТ СН'!$G$5-'СЕТ СН'!$G$17</f>
        <v>4170.2585253099996</v>
      </c>
      <c r="N56" s="36">
        <f>SUMIFS(СВЦЭМ!$C$34:$C$777,СВЦЭМ!$A$34:$A$777,$A56,СВЦЭМ!$B$34:$B$777,N$47)+'СЕТ СН'!$G$9+СВЦЭМ!$D$10+'СЕТ СН'!$G$5-'СЕТ СН'!$G$17</f>
        <v>4101.56249097</v>
      </c>
      <c r="O56" s="36">
        <f>SUMIFS(СВЦЭМ!$C$34:$C$777,СВЦЭМ!$A$34:$A$777,$A56,СВЦЭМ!$B$34:$B$777,O$47)+'СЕТ СН'!$G$9+СВЦЭМ!$D$10+'СЕТ СН'!$G$5-'СЕТ СН'!$G$17</f>
        <v>4015.7545156899996</v>
      </c>
      <c r="P56" s="36">
        <f>SUMIFS(СВЦЭМ!$C$34:$C$777,СВЦЭМ!$A$34:$A$777,$A56,СВЦЭМ!$B$34:$B$777,P$47)+'СЕТ СН'!$G$9+СВЦЭМ!$D$10+'СЕТ СН'!$G$5-'СЕТ СН'!$G$17</f>
        <v>4016.5577151799998</v>
      </c>
      <c r="Q56" s="36">
        <f>SUMIFS(СВЦЭМ!$C$34:$C$777,СВЦЭМ!$A$34:$A$777,$A56,СВЦЭМ!$B$34:$B$777,Q$47)+'СЕТ СН'!$G$9+СВЦЭМ!$D$10+'СЕТ СН'!$G$5-'СЕТ СН'!$G$17</f>
        <v>4019.6216394200001</v>
      </c>
      <c r="R56" s="36">
        <f>SUMIFS(СВЦЭМ!$C$34:$C$777,СВЦЭМ!$A$34:$A$777,$A56,СВЦЭМ!$B$34:$B$777,R$47)+'СЕТ СН'!$G$9+СВЦЭМ!$D$10+'СЕТ СН'!$G$5-'СЕТ СН'!$G$17</f>
        <v>4019.2823282600002</v>
      </c>
      <c r="S56" s="36">
        <f>SUMIFS(СВЦЭМ!$C$34:$C$777,СВЦЭМ!$A$34:$A$777,$A56,СВЦЭМ!$B$34:$B$777,S$47)+'СЕТ СН'!$G$9+СВЦЭМ!$D$10+'СЕТ СН'!$G$5-'СЕТ СН'!$G$17</f>
        <v>4014.2668972800002</v>
      </c>
      <c r="T56" s="36">
        <f>SUMIFS(СВЦЭМ!$C$34:$C$777,СВЦЭМ!$A$34:$A$777,$A56,СВЦЭМ!$B$34:$B$777,T$47)+'СЕТ СН'!$G$9+СВЦЭМ!$D$10+'СЕТ СН'!$G$5-'СЕТ СН'!$G$17</f>
        <v>4006.27170484</v>
      </c>
      <c r="U56" s="36">
        <f>SUMIFS(СВЦЭМ!$C$34:$C$777,СВЦЭМ!$A$34:$A$777,$A56,СВЦЭМ!$B$34:$B$777,U$47)+'СЕТ СН'!$G$9+СВЦЭМ!$D$10+'СЕТ СН'!$G$5-'СЕТ СН'!$G$17</f>
        <v>3990.3313493799997</v>
      </c>
      <c r="V56" s="36">
        <f>SUMIFS(СВЦЭМ!$C$34:$C$777,СВЦЭМ!$A$34:$A$777,$A56,СВЦЭМ!$B$34:$B$777,V$47)+'СЕТ СН'!$G$9+СВЦЭМ!$D$10+'СЕТ СН'!$G$5-'СЕТ СН'!$G$17</f>
        <v>3982.2481747399997</v>
      </c>
      <c r="W56" s="36">
        <f>SUMIFS(СВЦЭМ!$C$34:$C$777,СВЦЭМ!$A$34:$A$777,$A56,СВЦЭМ!$B$34:$B$777,W$47)+'СЕТ СН'!$G$9+СВЦЭМ!$D$10+'СЕТ СН'!$G$5-'СЕТ СН'!$G$17</f>
        <v>3976.6452634899997</v>
      </c>
      <c r="X56" s="36">
        <f>SUMIFS(СВЦЭМ!$C$34:$C$777,СВЦЭМ!$A$34:$A$777,$A56,СВЦЭМ!$B$34:$B$777,X$47)+'СЕТ СН'!$G$9+СВЦЭМ!$D$10+'СЕТ СН'!$G$5-'СЕТ СН'!$G$17</f>
        <v>4006.8434470900002</v>
      </c>
      <c r="Y56" s="36">
        <f>SUMIFS(СВЦЭМ!$C$34:$C$777,СВЦЭМ!$A$34:$A$777,$A56,СВЦЭМ!$B$34:$B$777,Y$47)+'СЕТ СН'!$G$9+СВЦЭМ!$D$10+'СЕТ СН'!$G$5-'СЕТ СН'!$G$17</f>
        <v>4107.8583256499996</v>
      </c>
    </row>
    <row r="57" spans="1:25" ht="15.75" x14ac:dyDescent="0.2">
      <c r="A57" s="35">
        <f t="shared" si="1"/>
        <v>43353</v>
      </c>
      <c r="B57" s="36">
        <f>SUMIFS(СВЦЭМ!$C$34:$C$777,СВЦЭМ!$A$34:$A$777,$A57,СВЦЭМ!$B$34:$B$777,B$47)+'СЕТ СН'!$G$9+СВЦЭМ!$D$10+'СЕТ СН'!$G$5-'СЕТ СН'!$G$17</f>
        <v>4125.3986464099999</v>
      </c>
      <c r="C57" s="36">
        <f>SUMIFS(СВЦЭМ!$C$34:$C$777,СВЦЭМ!$A$34:$A$777,$A57,СВЦЭМ!$B$34:$B$777,C$47)+'СЕТ СН'!$G$9+СВЦЭМ!$D$10+'СЕТ СН'!$G$5-'СЕТ СН'!$G$17</f>
        <v>4290.8935632299999</v>
      </c>
      <c r="D57" s="36">
        <f>SUMIFS(СВЦЭМ!$C$34:$C$777,СВЦЭМ!$A$34:$A$777,$A57,СВЦЭМ!$B$34:$B$777,D$47)+'СЕТ СН'!$G$9+СВЦЭМ!$D$10+'СЕТ СН'!$G$5-'СЕТ СН'!$G$17</f>
        <v>4400.2453734199999</v>
      </c>
      <c r="E57" s="36">
        <f>SUMIFS(СВЦЭМ!$C$34:$C$777,СВЦЭМ!$A$34:$A$777,$A57,СВЦЭМ!$B$34:$B$777,E$47)+'СЕТ СН'!$G$9+СВЦЭМ!$D$10+'СЕТ СН'!$G$5-'СЕТ СН'!$G$17</f>
        <v>4503.6120122000002</v>
      </c>
      <c r="F57" s="36">
        <f>SUMIFS(СВЦЭМ!$C$34:$C$777,СВЦЭМ!$A$34:$A$777,$A57,СВЦЭМ!$B$34:$B$777,F$47)+'СЕТ СН'!$G$9+СВЦЭМ!$D$10+'СЕТ СН'!$G$5-'СЕТ СН'!$G$17</f>
        <v>4505.5031862799997</v>
      </c>
      <c r="G57" s="36">
        <f>SUMIFS(СВЦЭМ!$C$34:$C$777,СВЦЭМ!$A$34:$A$777,$A57,СВЦЭМ!$B$34:$B$777,G$47)+'СЕТ СН'!$G$9+СВЦЭМ!$D$10+'СЕТ СН'!$G$5-'СЕТ СН'!$G$17</f>
        <v>4481.1992274899994</v>
      </c>
      <c r="H57" s="36">
        <f>SUMIFS(СВЦЭМ!$C$34:$C$777,СВЦЭМ!$A$34:$A$777,$A57,СВЦЭМ!$B$34:$B$777,H$47)+'СЕТ СН'!$G$9+СВЦЭМ!$D$10+'СЕТ СН'!$G$5-'СЕТ СН'!$G$17</f>
        <v>4425.6818040600001</v>
      </c>
      <c r="I57" s="36">
        <f>SUMIFS(СВЦЭМ!$C$34:$C$777,СВЦЭМ!$A$34:$A$777,$A57,СВЦЭМ!$B$34:$B$777,I$47)+'СЕТ СН'!$G$9+СВЦЭМ!$D$10+'СЕТ СН'!$G$5-'СЕТ СН'!$G$17</f>
        <v>4355.2587417699997</v>
      </c>
      <c r="J57" s="36">
        <f>SUMIFS(СВЦЭМ!$C$34:$C$777,СВЦЭМ!$A$34:$A$777,$A57,СВЦЭМ!$B$34:$B$777,J$47)+'СЕТ СН'!$G$9+СВЦЭМ!$D$10+'СЕТ СН'!$G$5-'СЕТ СН'!$G$17</f>
        <v>4303.2481952400003</v>
      </c>
      <c r="K57" s="36">
        <f>SUMIFS(СВЦЭМ!$C$34:$C$777,СВЦЭМ!$A$34:$A$777,$A57,СВЦЭМ!$B$34:$B$777,K$47)+'СЕТ СН'!$G$9+СВЦЭМ!$D$10+'СЕТ СН'!$G$5-'СЕТ СН'!$G$17</f>
        <v>4252.4806927700001</v>
      </c>
      <c r="L57" s="36">
        <f>SUMIFS(СВЦЭМ!$C$34:$C$777,СВЦЭМ!$A$34:$A$777,$A57,СВЦЭМ!$B$34:$B$777,L$47)+'СЕТ СН'!$G$9+СВЦЭМ!$D$10+'СЕТ СН'!$G$5-'СЕТ СН'!$G$17</f>
        <v>4158.7701069699997</v>
      </c>
      <c r="M57" s="36">
        <f>SUMIFS(СВЦЭМ!$C$34:$C$777,СВЦЭМ!$A$34:$A$777,$A57,СВЦЭМ!$B$34:$B$777,M$47)+'СЕТ СН'!$G$9+СВЦЭМ!$D$10+'СЕТ СН'!$G$5-'СЕТ СН'!$G$17</f>
        <v>4089.3106642299999</v>
      </c>
      <c r="N57" s="36">
        <f>SUMIFS(СВЦЭМ!$C$34:$C$777,СВЦЭМ!$A$34:$A$777,$A57,СВЦЭМ!$B$34:$B$777,N$47)+'СЕТ СН'!$G$9+СВЦЭМ!$D$10+'СЕТ СН'!$G$5-'СЕТ СН'!$G$17</f>
        <v>4035.2349928399999</v>
      </c>
      <c r="O57" s="36">
        <f>SUMIFS(СВЦЭМ!$C$34:$C$777,СВЦЭМ!$A$34:$A$777,$A57,СВЦЭМ!$B$34:$B$777,O$47)+'СЕТ СН'!$G$9+СВЦЭМ!$D$10+'СЕТ СН'!$G$5-'СЕТ СН'!$G$17</f>
        <v>3937.0029954800002</v>
      </c>
      <c r="P57" s="36">
        <f>SUMIFS(СВЦЭМ!$C$34:$C$777,СВЦЭМ!$A$34:$A$777,$A57,СВЦЭМ!$B$34:$B$777,P$47)+'СЕТ СН'!$G$9+СВЦЭМ!$D$10+'СЕТ СН'!$G$5-'СЕТ СН'!$G$17</f>
        <v>3904.91055676</v>
      </c>
      <c r="Q57" s="36">
        <f>SUMIFS(СВЦЭМ!$C$34:$C$777,СВЦЭМ!$A$34:$A$777,$A57,СВЦЭМ!$B$34:$B$777,Q$47)+'СЕТ СН'!$G$9+СВЦЭМ!$D$10+'СЕТ СН'!$G$5-'СЕТ СН'!$G$17</f>
        <v>3906.6398707999997</v>
      </c>
      <c r="R57" s="36">
        <f>SUMIFS(СВЦЭМ!$C$34:$C$777,СВЦЭМ!$A$34:$A$777,$A57,СВЦЭМ!$B$34:$B$777,R$47)+'СЕТ СН'!$G$9+СВЦЭМ!$D$10+'СЕТ СН'!$G$5-'СЕТ СН'!$G$17</f>
        <v>3897.0854032199995</v>
      </c>
      <c r="S57" s="36">
        <f>SUMIFS(СВЦЭМ!$C$34:$C$777,СВЦЭМ!$A$34:$A$777,$A57,СВЦЭМ!$B$34:$B$777,S$47)+'СЕТ СН'!$G$9+СВЦЭМ!$D$10+'СЕТ СН'!$G$5-'СЕТ СН'!$G$17</f>
        <v>3905.3903523099998</v>
      </c>
      <c r="T57" s="36">
        <f>SUMIFS(СВЦЭМ!$C$34:$C$777,СВЦЭМ!$A$34:$A$777,$A57,СВЦЭМ!$B$34:$B$777,T$47)+'СЕТ СН'!$G$9+СВЦЭМ!$D$10+'СЕТ СН'!$G$5-'СЕТ СН'!$G$17</f>
        <v>3909.1130585999999</v>
      </c>
      <c r="U57" s="36">
        <f>SUMIFS(СВЦЭМ!$C$34:$C$777,СВЦЭМ!$A$34:$A$777,$A57,СВЦЭМ!$B$34:$B$777,U$47)+'СЕТ СН'!$G$9+СВЦЭМ!$D$10+'СЕТ СН'!$G$5-'СЕТ СН'!$G$17</f>
        <v>3881.90998201</v>
      </c>
      <c r="V57" s="36">
        <f>SUMIFS(СВЦЭМ!$C$34:$C$777,СВЦЭМ!$A$34:$A$777,$A57,СВЦЭМ!$B$34:$B$777,V$47)+'СЕТ СН'!$G$9+СВЦЭМ!$D$10+'СЕТ СН'!$G$5-'СЕТ СН'!$G$17</f>
        <v>3910.2599670099999</v>
      </c>
      <c r="W57" s="36">
        <f>SUMIFS(СВЦЭМ!$C$34:$C$777,СВЦЭМ!$A$34:$A$777,$A57,СВЦЭМ!$B$34:$B$777,W$47)+'СЕТ СН'!$G$9+СВЦЭМ!$D$10+'СЕТ СН'!$G$5-'СЕТ СН'!$G$17</f>
        <v>3898.3817962599996</v>
      </c>
      <c r="X57" s="36">
        <f>SUMIFS(СВЦЭМ!$C$34:$C$777,СВЦЭМ!$A$34:$A$777,$A57,СВЦЭМ!$B$34:$B$777,X$47)+'СЕТ СН'!$G$9+СВЦЭМ!$D$10+'СЕТ СН'!$G$5-'СЕТ СН'!$G$17</f>
        <v>3869.1259657999999</v>
      </c>
      <c r="Y57" s="36">
        <f>SUMIFS(СВЦЭМ!$C$34:$C$777,СВЦЭМ!$A$34:$A$777,$A57,СВЦЭМ!$B$34:$B$777,Y$47)+'СЕТ СН'!$G$9+СВЦЭМ!$D$10+'СЕТ СН'!$G$5-'СЕТ СН'!$G$17</f>
        <v>3967.1380659899996</v>
      </c>
    </row>
    <row r="58" spans="1:25" ht="15.75" x14ac:dyDescent="0.2">
      <c r="A58" s="35">
        <f t="shared" si="1"/>
        <v>43354</v>
      </c>
      <c r="B58" s="36">
        <f>SUMIFS(СВЦЭМ!$C$34:$C$777,СВЦЭМ!$A$34:$A$777,$A58,СВЦЭМ!$B$34:$B$777,B$47)+'СЕТ СН'!$G$9+СВЦЭМ!$D$10+'СЕТ СН'!$G$5-'СЕТ СН'!$G$17</f>
        <v>4151.2068820899995</v>
      </c>
      <c r="C58" s="36">
        <f>SUMIFS(СВЦЭМ!$C$34:$C$777,СВЦЭМ!$A$34:$A$777,$A58,СВЦЭМ!$B$34:$B$777,C$47)+'СЕТ СН'!$G$9+СВЦЭМ!$D$10+'СЕТ СН'!$G$5-'СЕТ СН'!$G$17</f>
        <v>4319.0965338400001</v>
      </c>
      <c r="D58" s="36">
        <f>SUMIFS(СВЦЭМ!$C$34:$C$777,СВЦЭМ!$A$34:$A$777,$A58,СВЦЭМ!$B$34:$B$777,D$47)+'СЕТ СН'!$G$9+СВЦЭМ!$D$10+'СЕТ СН'!$G$5-'СЕТ СН'!$G$17</f>
        <v>4443.1885201100004</v>
      </c>
      <c r="E58" s="36">
        <f>SUMIFS(СВЦЭМ!$C$34:$C$777,СВЦЭМ!$A$34:$A$777,$A58,СВЦЭМ!$B$34:$B$777,E$47)+'СЕТ СН'!$G$9+СВЦЭМ!$D$10+'СЕТ СН'!$G$5-'СЕТ СН'!$G$17</f>
        <v>4521.0342938200001</v>
      </c>
      <c r="F58" s="36">
        <f>SUMIFS(СВЦЭМ!$C$34:$C$777,СВЦЭМ!$A$34:$A$777,$A58,СВЦЭМ!$B$34:$B$777,F$47)+'СЕТ СН'!$G$9+СВЦЭМ!$D$10+'СЕТ СН'!$G$5-'СЕТ СН'!$G$17</f>
        <v>4521.0088747099999</v>
      </c>
      <c r="G58" s="36">
        <f>SUMIFS(СВЦЭМ!$C$34:$C$777,СВЦЭМ!$A$34:$A$777,$A58,СВЦЭМ!$B$34:$B$777,G$47)+'СЕТ СН'!$G$9+СВЦЭМ!$D$10+'СЕТ СН'!$G$5-'СЕТ СН'!$G$17</f>
        <v>4511.8922492000002</v>
      </c>
      <c r="H58" s="36">
        <f>SUMIFS(СВЦЭМ!$C$34:$C$777,СВЦЭМ!$A$34:$A$777,$A58,СВЦЭМ!$B$34:$B$777,H$47)+'СЕТ СН'!$G$9+СВЦЭМ!$D$10+'СЕТ СН'!$G$5-'СЕТ СН'!$G$17</f>
        <v>4438.6323306900003</v>
      </c>
      <c r="I58" s="36">
        <f>SUMIFS(СВЦЭМ!$C$34:$C$777,СВЦЭМ!$A$34:$A$777,$A58,СВЦЭМ!$B$34:$B$777,I$47)+'СЕТ СН'!$G$9+СВЦЭМ!$D$10+'СЕТ СН'!$G$5-'СЕТ СН'!$G$17</f>
        <v>4373.6288073999995</v>
      </c>
      <c r="J58" s="36">
        <f>SUMIFS(СВЦЭМ!$C$34:$C$777,СВЦЭМ!$A$34:$A$777,$A58,СВЦЭМ!$B$34:$B$777,J$47)+'СЕТ СН'!$G$9+СВЦЭМ!$D$10+'СЕТ СН'!$G$5-'СЕТ СН'!$G$17</f>
        <v>4348.1820023999999</v>
      </c>
      <c r="K58" s="36">
        <f>SUMIFS(СВЦЭМ!$C$34:$C$777,СВЦЭМ!$A$34:$A$777,$A58,СВЦЭМ!$B$34:$B$777,K$47)+'СЕТ СН'!$G$9+СВЦЭМ!$D$10+'СЕТ СН'!$G$5-'СЕТ СН'!$G$17</f>
        <v>4329.6977156599996</v>
      </c>
      <c r="L58" s="36">
        <f>SUMIFS(СВЦЭМ!$C$34:$C$777,СВЦЭМ!$A$34:$A$777,$A58,СВЦЭМ!$B$34:$B$777,L$47)+'СЕТ СН'!$G$9+СВЦЭМ!$D$10+'СЕТ СН'!$G$5-'СЕТ СН'!$G$17</f>
        <v>4211.3196914999999</v>
      </c>
      <c r="M58" s="36">
        <f>SUMIFS(СВЦЭМ!$C$34:$C$777,СВЦЭМ!$A$34:$A$777,$A58,СВЦЭМ!$B$34:$B$777,M$47)+'СЕТ СН'!$G$9+СВЦЭМ!$D$10+'СЕТ СН'!$G$5-'СЕТ СН'!$G$17</f>
        <v>4121.2036475699997</v>
      </c>
      <c r="N58" s="36">
        <f>SUMIFS(СВЦЭМ!$C$34:$C$777,СВЦЭМ!$A$34:$A$777,$A58,СВЦЭМ!$B$34:$B$777,N$47)+'СЕТ СН'!$G$9+СВЦЭМ!$D$10+'СЕТ СН'!$G$5-'СЕТ СН'!$G$17</f>
        <v>4027.9053422500001</v>
      </c>
      <c r="O58" s="36">
        <f>SUMIFS(СВЦЭМ!$C$34:$C$777,СВЦЭМ!$A$34:$A$777,$A58,СВЦЭМ!$B$34:$B$777,O$47)+'СЕТ СН'!$G$9+СВЦЭМ!$D$10+'СЕТ СН'!$G$5-'СЕТ СН'!$G$17</f>
        <v>3933.1489053699997</v>
      </c>
      <c r="P58" s="36">
        <f>SUMIFS(СВЦЭМ!$C$34:$C$777,СВЦЭМ!$A$34:$A$777,$A58,СВЦЭМ!$B$34:$B$777,P$47)+'СЕТ СН'!$G$9+СВЦЭМ!$D$10+'СЕТ СН'!$G$5-'СЕТ СН'!$G$17</f>
        <v>3937.6440650799996</v>
      </c>
      <c r="Q58" s="36">
        <f>SUMIFS(СВЦЭМ!$C$34:$C$777,СВЦЭМ!$A$34:$A$777,$A58,СВЦЭМ!$B$34:$B$777,Q$47)+'СЕТ СН'!$G$9+СВЦЭМ!$D$10+'СЕТ СН'!$G$5-'СЕТ СН'!$G$17</f>
        <v>3938.7215969199997</v>
      </c>
      <c r="R58" s="36">
        <f>SUMIFS(СВЦЭМ!$C$34:$C$777,СВЦЭМ!$A$34:$A$777,$A58,СВЦЭМ!$B$34:$B$777,R$47)+'СЕТ СН'!$G$9+СВЦЭМ!$D$10+'СЕТ СН'!$G$5-'СЕТ СН'!$G$17</f>
        <v>3942.6877855000002</v>
      </c>
      <c r="S58" s="36">
        <f>SUMIFS(СВЦЭМ!$C$34:$C$777,СВЦЭМ!$A$34:$A$777,$A58,СВЦЭМ!$B$34:$B$777,S$47)+'СЕТ СН'!$G$9+СВЦЭМ!$D$10+'СЕТ СН'!$G$5-'СЕТ СН'!$G$17</f>
        <v>3962.4870478700004</v>
      </c>
      <c r="T58" s="36">
        <f>SUMIFS(СВЦЭМ!$C$34:$C$777,СВЦЭМ!$A$34:$A$777,$A58,СВЦЭМ!$B$34:$B$777,T$47)+'СЕТ СН'!$G$9+СВЦЭМ!$D$10+'СЕТ СН'!$G$5-'СЕТ СН'!$G$17</f>
        <v>3966.5482008899999</v>
      </c>
      <c r="U58" s="36">
        <f>SUMIFS(СВЦЭМ!$C$34:$C$777,СВЦЭМ!$A$34:$A$777,$A58,СВЦЭМ!$B$34:$B$777,U$47)+'СЕТ СН'!$G$9+СВЦЭМ!$D$10+'СЕТ СН'!$G$5-'СЕТ СН'!$G$17</f>
        <v>3990.6177312199998</v>
      </c>
      <c r="V58" s="36">
        <f>SUMIFS(СВЦЭМ!$C$34:$C$777,СВЦЭМ!$A$34:$A$777,$A58,СВЦЭМ!$B$34:$B$777,V$47)+'СЕТ СН'!$G$9+СВЦЭМ!$D$10+'СЕТ СН'!$G$5-'СЕТ СН'!$G$17</f>
        <v>4009.0294747500002</v>
      </c>
      <c r="W58" s="36">
        <f>SUMIFS(СВЦЭМ!$C$34:$C$777,СВЦЭМ!$A$34:$A$777,$A58,СВЦЭМ!$B$34:$B$777,W$47)+'СЕТ СН'!$G$9+СВЦЭМ!$D$10+'СЕТ СН'!$G$5-'СЕТ СН'!$G$17</f>
        <v>4013.4487133100001</v>
      </c>
      <c r="X58" s="36">
        <f>SUMIFS(СВЦЭМ!$C$34:$C$777,СВЦЭМ!$A$34:$A$777,$A58,СВЦЭМ!$B$34:$B$777,X$47)+'СЕТ СН'!$G$9+СВЦЭМ!$D$10+'СЕТ СН'!$G$5-'СЕТ СН'!$G$17</f>
        <v>3942.9144860999995</v>
      </c>
      <c r="Y58" s="36">
        <f>SUMIFS(СВЦЭМ!$C$34:$C$777,СВЦЭМ!$A$34:$A$777,$A58,СВЦЭМ!$B$34:$B$777,Y$47)+'СЕТ СН'!$G$9+СВЦЭМ!$D$10+'СЕТ СН'!$G$5-'СЕТ СН'!$G$17</f>
        <v>4010.05144913</v>
      </c>
    </row>
    <row r="59" spans="1:25" ht="15.75" x14ac:dyDescent="0.2">
      <c r="A59" s="35">
        <f t="shared" si="1"/>
        <v>43355</v>
      </c>
      <c r="B59" s="36">
        <f>SUMIFS(СВЦЭМ!$C$34:$C$777,СВЦЭМ!$A$34:$A$777,$A59,СВЦЭМ!$B$34:$B$777,B$47)+'СЕТ СН'!$G$9+СВЦЭМ!$D$10+'СЕТ СН'!$G$5-'СЕТ СН'!$G$17</f>
        <v>4187.8661346899999</v>
      </c>
      <c r="C59" s="36">
        <f>SUMIFS(СВЦЭМ!$C$34:$C$777,СВЦЭМ!$A$34:$A$777,$A59,СВЦЭМ!$B$34:$B$777,C$47)+'СЕТ СН'!$G$9+СВЦЭМ!$D$10+'СЕТ СН'!$G$5-'СЕТ СН'!$G$17</f>
        <v>4359.6279276199994</v>
      </c>
      <c r="D59" s="36">
        <f>SUMIFS(СВЦЭМ!$C$34:$C$777,СВЦЭМ!$A$34:$A$777,$A59,СВЦЭМ!$B$34:$B$777,D$47)+'СЕТ СН'!$G$9+СВЦЭМ!$D$10+'СЕТ СН'!$G$5-'СЕТ СН'!$G$17</f>
        <v>4463.7217837199996</v>
      </c>
      <c r="E59" s="36">
        <f>SUMIFS(СВЦЭМ!$C$34:$C$777,СВЦЭМ!$A$34:$A$777,$A59,СВЦЭМ!$B$34:$B$777,E$47)+'СЕТ СН'!$G$9+СВЦЭМ!$D$10+'СЕТ СН'!$G$5-'СЕТ СН'!$G$17</f>
        <v>4547.5536438700001</v>
      </c>
      <c r="F59" s="36">
        <f>SUMIFS(СВЦЭМ!$C$34:$C$777,СВЦЭМ!$A$34:$A$777,$A59,СВЦЭМ!$B$34:$B$777,F$47)+'СЕТ СН'!$G$9+СВЦЭМ!$D$10+'СЕТ СН'!$G$5-'СЕТ СН'!$G$17</f>
        <v>4541.5170444300002</v>
      </c>
      <c r="G59" s="36">
        <f>SUMIFS(СВЦЭМ!$C$34:$C$777,СВЦЭМ!$A$34:$A$777,$A59,СВЦЭМ!$B$34:$B$777,G$47)+'СЕТ СН'!$G$9+СВЦЭМ!$D$10+'СЕТ СН'!$G$5-'СЕТ СН'!$G$17</f>
        <v>4514.2480672900001</v>
      </c>
      <c r="H59" s="36">
        <f>SUMIFS(СВЦЭМ!$C$34:$C$777,СВЦЭМ!$A$34:$A$777,$A59,СВЦЭМ!$B$34:$B$777,H$47)+'СЕТ СН'!$G$9+СВЦЭМ!$D$10+'СЕТ СН'!$G$5-'СЕТ СН'!$G$17</f>
        <v>4440.9058984599997</v>
      </c>
      <c r="I59" s="36">
        <f>SUMIFS(СВЦЭМ!$C$34:$C$777,СВЦЭМ!$A$34:$A$777,$A59,СВЦЭМ!$B$34:$B$777,I$47)+'СЕТ СН'!$G$9+СВЦЭМ!$D$10+'СЕТ СН'!$G$5-'СЕТ СН'!$G$17</f>
        <v>4393.3798799400001</v>
      </c>
      <c r="J59" s="36">
        <f>SUMIFS(СВЦЭМ!$C$34:$C$777,СВЦЭМ!$A$34:$A$777,$A59,СВЦЭМ!$B$34:$B$777,J$47)+'СЕТ СН'!$G$9+СВЦЭМ!$D$10+'СЕТ СН'!$G$5-'СЕТ СН'!$G$17</f>
        <v>4354.9228716299995</v>
      </c>
      <c r="K59" s="36">
        <f>SUMIFS(СВЦЭМ!$C$34:$C$777,СВЦЭМ!$A$34:$A$777,$A59,СВЦЭМ!$B$34:$B$777,K$47)+'СЕТ СН'!$G$9+СВЦЭМ!$D$10+'СЕТ СН'!$G$5-'СЕТ СН'!$G$17</f>
        <v>4324.3787136599994</v>
      </c>
      <c r="L59" s="36">
        <f>SUMIFS(СВЦЭМ!$C$34:$C$777,СВЦЭМ!$A$34:$A$777,$A59,СВЦЭМ!$B$34:$B$777,L$47)+'СЕТ СН'!$G$9+СВЦЭМ!$D$10+'СЕТ СН'!$G$5-'СЕТ СН'!$G$17</f>
        <v>4241.7329051099996</v>
      </c>
      <c r="M59" s="36">
        <f>SUMIFS(СВЦЭМ!$C$34:$C$777,СВЦЭМ!$A$34:$A$777,$A59,СВЦЭМ!$B$34:$B$777,M$47)+'СЕТ СН'!$G$9+СВЦЭМ!$D$10+'СЕТ СН'!$G$5-'СЕТ СН'!$G$17</f>
        <v>4165.3569799200004</v>
      </c>
      <c r="N59" s="36">
        <f>SUMIFS(СВЦЭМ!$C$34:$C$777,СВЦЭМ!$A$34:$A$777,$A59,СВЦЭМ!$B$34:$B$777,N$47)+'СЕТ СН'!$G$9+СВЦЭМ!$D$10+'СЕТ СН'!$G$5-'СЕТ СН'!$G$17</f>
        <v>4079.08598979</v>
      </c>
      <c r="O59" s="36">
        <f>SUMIFS(СВЦЭМ!$C$34:$C$777,СВЦЭМ!$A$34:$A$777,$A59,СВЦЭМ!$B$34:$B$777,O$47)+'СЕТ СН'!$G$9+СВЦЭМ!$D$10+'СЕТ СН'!$G$5-'СЕТ СН'!$G$17</f>
        <v>3995.4653813699997</v>
      </c>
      <c r="P59" s="36">
        <f>SUMIFS(СВЦЭМ!$C$34:$C$777,СВЦЭМ!$A$34:$A$777,$A59,СВЦЭМ!$B$34:$B$777,P$47)+'СЕТ СН'!$G$9+СВЦЭМ!$D$10+'СЕТ СН'!$G$5-'СЕТ СН'!$G$17</f>
        <v>3980.7687344599999</v>
      </c>
      <c r="Q59" s="36">
        <f>SUMIFS(СВЦЭМ!$C$34:$C$777,СВЦЭМ!$A$34:$A$777,$A59,СВЦЭМ!$B$34:$B$777,Q$47)+'СЕТ СН'!$G$9+СВЦЭМ!$D$10+'СЕТ СН'!$G$5-'СЕТ СН'!$G$17</f>
        <v>3997.7456991499994</v>
      </c>
      <c r="R59" s="36">
        <f>SUMIFS(СВЦЭМ!$C$34:$C$777,СВЦЭМ!$A$34:$A$777,$A59,СВЦЭМ!$B$34:$B$777,R$47)+'СЕТ СН'!$G$9+СВЦЭМ!$D$10+'СЕТ СН'!$G$5-'СЕТ СН'!$G$17</f>
        <v>3990.7848932299994</v>
      </c>
      <c r="S59" s="36">
        <f>SUMIFS(СВЦЭМ!$C$34:$C$777,СВЦЭМ!$A$34:$A$777,$A59,СВЦЭМ!$B$34:$B$777,S$47)+'СЕТ СН'!$G$9+СВЦЭМ!$D$10+'СЕТ СН'!$G$5-'СЕТ СН'!$G$17</f>
        <v>3984.5139651500003</v>
      </c>
      <c r="T59" s="36">
        <f>SUMIFS(СВЦЭМ!$C$34:$C$777,СВЦЭМ!$A$34:$A$777,$A59,СВЦЭМ!$B$34:$B$777,T$47)+'СЕТ СН'!$G$9+СВЦЭМ!$D$10+'СЕТ СН'!$G$5-'СЕТ СН'!$G$17</f>
        <v>3980.5904349299999</v>
      </c>
      <c r="U59" s="36">
        <f>SUMIFS(СВЦЭМ!$C$34:$C$777,СВЦЭМ!$A$34:$A$777,$A59,СВЦЭМ!$B$34:$B$777,U$47)+'СЕТ СН'!$G$9+СВЦЭМ!$D$10+'СЕТ СН'!$G$5-'СЕТ СН'!$G$17</f>
        <v>3991.3525226000002</v>
      </c>
      <c r="V59" s="36">
        <f>SUMIFS(СВЦЭМ!$C$34:$C$777,СВЦЭМ!$A$34:$A$777,$A59,СВЦЭМ!$B$34:$B$777,V$47)+'СЕТ СН'!$G$9+СВЦЭМ!$D$10+'СЕТ СН'!$G$5-'СЕТ СН'!$G$17</f>
        <v>3994.9449556700001</v>
      </c>
      <c r="W59" s="36">
        <f>SUMIFS(СВЦЭМ!$C$34:$C$777,СВЦЭМ!$A$34:$A$777,$A59,СВЦЭМ!$B$34:$B$777,W$47)+'СЕТ СН'!$G$9+СВЦЭМ!$D$10+'СЕТ СН'!$G$5-'СЕТ СН'!$G$17</f>
        <v>4007.5157188900002</v>
      </c>
      <c r="X59" s="36">
        <f>SUMIFS(СВЦЭМ!$C$34:$C$777,СВЦЭМ!$A$34:$A$777,$A59,СВЦЭМ!$B$34:$B$777,X$47)+'СЕТ СН'!$G$9+СВЦЭМ!$D$10+'СЕТ СН'!$G$5-'СЕТ СН'!$G$17</f>
        <v>3984.1377601800004</v>
      </c>
      <c r="Y59" s="36">
        <f>SUMIFS(СВЦЭМ!$C$34:$C$777,СВЦЭМ!$A$34:$A$777,$A59,СВЦЭМ!$B$34:$B$777,Y$47)+'СЕТ СН'!$G$9+СВЦЭМ!$D$10+'СЕТ СН'!$G$5-'СЕТ СН'!$G$17</f>
        <v>4039.8052793300003</v>
      </c>
    </row>
    <row r="60" spans="1:25" ht="15.75" x14ac:dyDescent="0.2">
      <c r="A60" s="35">
        <f t="shared" si="1"/>
        <v>43356</v>
      </c>
      <c r="B60" s="36">
        <f>SUMIFS(СВЦЭМ!$C$34:$C$777,СВЦЭМ!$A$34:$A$777,$A60,СВЦЭМ!$B$34:$B$777,B$47)+'СЕТ СН'!$G$9+СВЦЭМ!$D$10+'СЕТ СН'!$G$5-'СЕТ СН'!$G$17</f>
        <v>4299.7798303299996</v>
      </c>
      <c r="C60" s="36">
        <f>SUMIFS(СВЦЭМ!$C$34:$C$777,СВЦЭМ!$A$34:$A$777,$A60,СВЦЭМ!$B$34:$B$777,C$47)+'СЕТ СН'!$G$9+СВЦЭМ!$D$10+'СЕТ СН'!$G$5-'СЕТ СН'!$G$17</f>
        <v>4463.8966066599996</v>
      </c>
      <c r="D60" s="36">
        <f>SUMIFS(СВЦЭМ!$C$34:$C$777,СВЦЭМ!$A$34:$A$777,$A60,СВЦЭМ!$B$34:$B$777,D$47)+'СЕТ СН'!$G$9+СВЦЭМ!$D$10+'СЕТ СН'!$G$5-'СЕТ СН'!$G$17</f>
        <v>4559.6991568100002</v>
      </c>
      <c r="E60" s="36">
        <f>SUMIFS(СВЦЭМ!$C$34:$C$777,СВЦЭМ!$A$34:$A$777,$A60,СВЦЭМ!$B$34:$B$777,E$47)+'СЕТ СН'!$G$9+СВЦЭМ!$D$10+'СЕТ СН'!$G$5-'СЕТ СН'!$G$17</f>
        <v>4595.2954973900005</v>
      </c>
      <c r="F60" s="36">
        <f>SUMIFS(СВЦЭМ!$C$34:$C$777,СВЦЭМ!$A$34:$A$777,$A60,СВЦЭМ!$B$34:$B$777,F$47)+'СЕТ СН'!$G$9+СВЦЭМ!$D$10+'СЕТ СН'!$G$5-'СЕТ СН'!$G$17</f>
        <v>4590.9160341699999</v>
      </c>
      <c r="G60" s="36">
        <f>SUMIFS(СВЦЭМ!$C$34:$C$777,СВЦЭМ!$A$34:$A$777,$A60,СВЦЭМ!$B$34:$B$777,G$47)+'СЕТ СН'!$G$9+СВЦЭМ!$D$10+'СЕТ СН'!$G$5-'СЕТ СН'!$G$17</f>
        <v>4569.41408976</v>
      </c>
      <c r="H60" s="36">
        <f>SUMIFS(СВЦЭМ!$C$34:$C$777,СВЦЭМ!$A$34:$A$777,$A60,СВЦЭМ!$B$34:$B$777,H$47)+'СЕТ СН'!$G$9+СВЦЭМ!$D$10+'СЕТ СН'!$G$5-'СЕТ СН'!$G$17</f>
        <v>4533.1373707699995</v>
      </c>
      <c r="I60" s="36">
        <f>SUMIFS(СВЦЭМ!$C$34:$C$777,СВЦЭМ!$A$34:$A$777,$A60,СВЦЭМ!$B$34:$B$777,I$47)+'СЕТ СН'!$G$9+СВЦЭМ!$D$10+'СЕТ СН'!$G$5-'СЕТ СН'!$G$17</f>
        <v>4457.59890834</v>
      </c>
      <c r="J60" s="36">
        <f>SUMIFS(СВЦЭМ!$C$34:$C$777,СВЦЭМ!$A$34:$A$777,$A60,СВЦЭМ!$B$34:$B$777,J$47)+'СЕТ СН'!$G$9+СВЦЭМ!$D$10+'СЕТ СН'!$G$5-'СЕТ СН'!$G$17</f>
        <v>4426.95593792</v>
      </c>
      <c r="K60" s="36">
        <f>SUMIFS(СВЦЭМ!$C$34:$C$777,СВЦЭМ!$A$34:$A$777,$A60,СВЦЭМ!$B$34:$B$777,K$47)+'СЕТ СН'!$G$9+СВЦЭМ!$D$10+'СЕТ СН'!$G$5-'СЕТ СН'!$G$17</f>
        <v>4410.4623431</v>
      </c>
      <c r="L60" s="36">
        <f>SUMIFS(СВЦЭМ!$C$34:$C$777,СВЦЭМ!$A$34:$A$777,$A60,СВЦЭМ!$B$34:$B$777,L$47)+'СЕТ СН'!$G$9+СВЦЭМ!$D$10+'СЕТ СН'!$G$5-'СЕТ СН'!$G$17</f>
        <v>4334.1136779999997</v>
      </c>
      <c r="M60" s="36">
        <f>SUMIFS(СВЦЭМ!$C$34:$C$777,СВЦЭМ!$A$34:$A$777,$A60,СВЦЭМ!$B$34:$B$777,M$47)+'СЕТ СН'!$G$9+СВЦЭМ!$D$10+'СЕТ СН'!$G$5-'СЕТ СН'!$G$17</f>
        <v>4251.8793782399998</v>
      </c>
      <c r="N60" s="36">
        <f>SUMIFS(СВЦЭМ!$C$34:$C$777,СВЦЭМ!$A$34:$A$777,$A60,СВЦЭМ!$B$34:$B$777,N$47)+'СЕТ СН'!$G$9+СВЦЭМ!$D$10+'СЕТ СН'!$G$5-'СЕТ СН'!$G$17</f>
        <v>4136.7038534699996</v>
      </c>
      <c r="O60" s="36">
        <f>SUMIFS(СВЦЭМ!$C$34:$C$777,СВЦЭМ!$A$34:$A$777,$A60,СВЦЭМ!$B$34:$B$777,O$47)+'СЕТ СН'!$G$9+СВЦЭМ!$D$10+'СЕТ СН'!$G$5-'СЕТ СН'!$G$17</f>
        <v>4040.4172190199997</v>
      </c>
      <c r="P60" s="36">
        <f>SUMIFS(СВЦЭМ!$C$34:$C$777,СВЦЭМ!$A$34:$A$777,$A60,СВЦЭМ!$B$34:$B$777,P$47)+'СЕТ СН'!$G$9+СВЦЭМ!$D$10+'СЕТ СН'!$G$5-'СЕТ СН'!$G$17</f>
        <v>4038.3458909399997</v>
      </c>
      <c r="Q60" s="36">
        <f>SUMIFS(СВЦЭМ!$C$34:$C$777,СВЦЭМ!$A$34:$A$777,$A60,СВЦЭМ!$B$34:$B$777,Q$47)+'СЕТ СН'!$G$9+СВЦЭМ!$D$10+'СЕТ СН'!$G$5-'СЕТ СН'!$G$17</f>
        <v>4040.2182383999998</v>
      </c>
      <c r="R60" s="36">
        <f>SUMIFS(СВЦЭМ!$C$34:$C$777,СВЦЭМ!$A$34:$A$777,$A60,СВЦЭМ!$B$34:$B$777,R$47)+'СЕТ СН'!$G$9+СВЦЭМ!$D$10+'СЕТ СН'!$G$5-'СЕТ СН'!$G$17</f>
        <v>4052.04763267</v>
      </c>
      <c r="S60" s="36">
        <f>SUMIFS(СВЦЭМ!$C$34:$C$777,СВЦЭМ!$A$34:$A$777,$A60,СВЦЭМ!$B$34:$B$777,S$47)+'СЕТ СН'!$G$9+СВЦЭМ!$D$10+'СЕТ СН'!$G$5-'СЕТ СН'!$G$17</f>
        <v>4063.0526240899999</v>
      </c>
      <c r="T60" s="36">
        <f>SUMIFS(СВЦЭМ!$C$34:$C$777,СВЦЭМ!$A$34:$A$777,$A60,СВЦЭМ!$B$34:$B$777,T$47)+'СЕТ СН'!$G$9+СВЦЭМ!$D$10+'СЕТ СН'!$G$5-'СЕТ СН'!$G$17</f>
        <v>4048.18097356</v>
      </c>
      <c r="U60" s="36">
        <f>SUMIFS(СВЦЭМ!$C$34:$C$777,СВЦЭМ!$A$34:$A$777,$A60,СВЦЭМ!$B$34:$B$777,U$47)+'СЕТ СН'!$G$9+СВЦЭМ!$D$10+'СЕТ СН'!$G$5-'СЕТ СН'!$G$17</f>
        <v>4035.7769951599994</v>
      </c>
      <c r="V60" s="36">
        <f>SUMIFS(СВЦЭМ!$C$34:$C$777,СВЦЭМ!$A$34:$A$777,$A60,СВЦЭМ!$B$34:$B$777,V$47)+'СЕТ СН'!$G$9+СВЦЭМ!$D$10+'СЕТ СН'!$G$5-'СЕТ СН'!$G$17</f>
        <v>4014.8002567399999</v>
      </c>
      <c r="W60" s="36">
        <f>SUMIFS(СВЦЭМ!$C$34:$C$777,СВЦЭМ!$A$34:$A$777,$A60,СВЦЭМ!$B$34:$B$777,W$47)+'СЕТ СН'!$G$9+СВЦЭМ!$D$10+'СЕТ СН'!$G$5-'СЕТ СН'!$G$17</f>
        <v>4025.0341892299994</v>
      </c>
      <c r="X60" s="36">
        <f>SUMIFS(СВЦЭМ!$C$34:$C$777,СВЦЭМ!$A$34:$A$777,$A60,СВЦЭМ!$B$34:$B$777,X$47)+'СЕТ СН'!$G$9+СВЦЭМ!$D$10+'СЕТ СН'!$G$5-'СЕТ СН'!$G$17</f>
        <v>4062.24062185</v>
      </c>
      <c r="Y60" s="36">
        <f>SUMIFS(СВЦЭМ!$C$34:$C$777,СВЦЭМ!$A$34:$A$777,$A60,СВЦЭМ!$B$34:$B$777,Y$47)+'СЕТ СН'!$G$9+СВЦЭМ!$D$10+'СЕТ СН'!$G$5-'СЕТ СН'!$G$17</f>
        <v>4149.6255516800002</v>
      </c>
    </row>
    <row r="61" spans="1:25" ht="15.75" x14ac:dyDescent="0.2">
      <c r="A61" s="35">
        <f t="shared" si="1"/>
        <v>43357</v>
      </c>
      <c r="B61" s="36">
        <f>SUMIFS(СВЦЭМ!$C$34:$C$777,СВЦЭМ!$A$34:$A$777,$A61,СВЦЭМ!$B$34:$B$777,B$47)+'СЕТ СН'!$G$9+СВЦЭМ!$D$10+'СЕТ СН'!$G$5-'СЕТ СН'!$G$17</f>
        <v>4308.1019773799999</v>
      </c>
      <c r="C61" s="36">
        <f>SUMIFS(СВЦЭМ!$C$34:$C$777,СВЦЭМ!$A$34:$A$777,$A61,СВЦЭМ!$B$34:$B$777,C$47)+'СЕТ СН'!$G$9+СВЦЭМ!$D$10+'СЕТ СН'!$G$5-'СЕТ СН'!$G$17</f>
        <v>4473.8255287800002</v>
      </c>
      <c r="D61" s="36">
        <f>SUMIFS(СВЦЭМ!$C$34:$C$777,СВЦЭМ!$A$34:$A$777,$A61,СВЦЭМ!$B$34:$B$777,D$47)+'СЕТ СН'!$G$9+СВЦЭМ!$D$10+'СЕТ СН'!$G$5-'СЕТ СН'!$G$17</f>
        <v>4516.2144391499996</v>
      </c>
      <c r="E61" s="36">
        <f>SUMIFS(СВЦЭМ!$C$34:$C$777,СВЦЭМ!$A$34:$A$777,$A61,СВЦЭМ!$B$34:$B$777,E$47)+'СЕТ СН'!$G$9+СВЦЭМ!$D$10+'СЕТ СН'!$G$5-'СЕТ СН'!$G$17</f>
        <v>4550.4419448500003</v>
      </c>
      <c r="F61" s="36">
        <f>SUMIFS(СВЦЭМ!$C$34:$C$777,СВЦЭМ!$A$34:$A$777,$A61,СВЦЭМ!$B$34:$B$777,F$47)+'СЕТ СН'!$G$9+СВЦЭМ!$D$10+'СЕТ СН'!$G$5-'СЕТ СН'!$G$17</f>
        <v>4544.1664689700001</v>
      </c>
      <c r="G61" s="36">
        <f>SUMIFS(СВЦЭМ!$C$34:$C$777,СВЦЭМ!$A$34:$A$777,$A61,СВЦЭМ!$B$34:$B$777,G$47)+'СЕТ СН'!$G$9+СВЦЭМ!$D$10+'СЕТ СН'!$G$5-'СЕТ СН'!$G$17</f>
        <v>4524.1036107299997</v>
      </c>
      <c r="H61" s="36">
        <f>SUMIFS(СВЦЭМ!$C$34:$C$777,СВЦЭМ!$A$34:$A$777,$A61,СВЦЭМ!$B$34:$B$777,H$47)+'СЕТ СН'!$G$9+СВЦЭМ!$D$10+'СЕТ СН'!$G$5-'СЕТ СН'!$G$17</f>
        <v>4524.0168414600003</v>
      </c>
      <c r="I61" s="36">
        <f>SUMIFS(СВЦЭМ!$C$34:$C$777,СВЦЭМ!$A$34:$A$777,$A61,СВЦЭМ!$B$34:$B$777,I$47)+'СЕТ СН'!$G$9+СВЦЭМ!$D$10+'СЕТ СН'!$G$5-'СЕТ СН'!$G$17</f>
        <v>4455.1932958999996</v>
      </c>
      <c r="J61" s="36">
        <f>SUMIFS(СВЦЭМ!$C$34:$C$777,СВЦЭМ!$A$34:$A$777,$A61,СВЦЭМ!$B$34:$B$777,J$47)+'СЕТ СН'!$G$9+СВЦЭМ!$D$10+'СЕТ СН'!$G$5-'СЕТ СН'!$G$17</f>
        <v>4413.30155586</v>
      </c>
      <c r="K61" s="36">
        <f>SUMIFS(СВЦЭМ!$C$34:$C$777,СВЦЭМ!$A$34:$A$777,$A61,СВЦЭМ!$B$34:$B$777,K$47)+'СЕТ СН'!$G$9+СВЦЭМ!$D$10+'СЕТ СН'!$G$5-'СЕТ СН'!$G$17</f>
        <v>4418.3490797999993</v>
      </c>
      <c r="L61" s="36">
        <f>SUMIFS(СВЦЭМ!$C$34:$C$777,СВЦЭМ!$A$34:$A$777,$A61,СВЦЭМ!$B$34:$B$777,L$47)+'СЕТ СН'!$G$9+СВЦЭМ!$D$10+'СЕТ СН'!$G$5-'СЕТ СН'!$G$17</f>
        <v>4332.25512265</v>
      </c>
      <c r="M61" s="36">
        <f>SUMIFS(СВЦЭМ!$C$34:$C$777,СВЦЭМ!$A$34:$A$777,$A61,СВЦЭМ!$B$34:$B$777,M$47)+'СЕТ СН'!$G$9+СВЦЭМ!$D$10+'СЕТ СН'!$G$5-'СЕТ СН'!$G$17</f>
        <v>4262.6914835699999</v>
      </c>
      <c r="N61" s="36">
        <f>SUMIFS(СВЦЭМ!$C$34:$C$777,СВЦЭМ!$A$34:$A$777,$A61,СВЦЭМ!$B$34:$B$777,N$47)+'СЕТ СН'!$G$9+СВЦЭМ!$D$10+'СЕТ СН'!$G$5-'СЕТ СН'!$G$17</f>
        <v>4132.2336300300003</v>
      </c>
      <c r="O61" s="36">
        <f>SUMIFS(СВЦЭМ!$C$34:$C$777,СВЦЭМ!$A$34:$A$777,$A61,СВЦЭМ!$B$34:$B$777,O$47)+'СЕТ СН'!$G$9+СВЦЭМ!$D$10+'СЕТ СН'!$G$5-'СЕТ СН'!$G$17</f>
        <v>4040.97173088</v>
      </c>
      <c r="P61" s="36">
        <f>SUMIFS(СВЦЭМ!$C$34:$C$777,СВЦЭМ!$A$34:$A$777,$A61,СВЦЭМ!$B$34:$B$777,P$47)+'СЕТ СН'!$G$9+СВЦЭМ!$D$10+'СЕТ СН'!$G$5-'СЕТ СН'!$G$17</f>
        <v>4041.0041792900001</v>
      </c>
      <c r="Q61" s="36">
        <f>SUMIFS(СВЦЭМ!$C$34:$C$777,СВЦЭМ!$A$34:$A$777,$A61,СВЦЭМ!$B$34:$B$777,Q$47)+'СЕТ СН'!$G$9+СВЦЭМ!$D$10+'СЕТ СН'!$G$5-'СЕТ СН'!$G$17</f>
        <v>4051.3177111199993</v>
      </c>
      <c r="R61" s="36">
        <f>SUMIFS(СВЦЭМ!$C$34:$C$777,СВЦЭМ!$A$34:$A$777,$A61,СВЦЭМ!$B$34:$B$777,R$47)+'СЕТ СН'!$G$9+СВЦЭМ!$D$10+'СЕТ СН'!$G$5-'СЕТ СН'!$G$17</f>
        <v>4043.5724062999998</v>
      </c>
      <c r="S61" s="36">
        <f>SUMIFS(СВЦЭМ!$C$34:$C$777,СВЦЭМ!$A$34:$A$777,$A61,СВЦЭМ!$B$34:$B$777,S$47)+'СЕТ СН'!$G$9+СВЦЭМ!$D$10+'СЕТ СН'!$G$5-'СЕТ СН'!$G$17</f>
        <v>4062.7406798000002</v>
      </c>
      <c r="T61" s="36">
        <f>SUMIFS(СВЦЭМ!$C$34:$C$777,СВЦЭМ!$A$34:$A$777,$A61,СВЦЭМ!$B$34:$B$777,T$47)+'СЕТ СН'!$G$9+СВЦЭМ!$D$10+'СЕТ СН'!$G$5-'СЕТ СН'!$G$17</f>
        <v>4063.3066825400001</v>
      </c>
      <c r="U61" s="36">
        <f>SUMIFS(СВЦЭМ!$C$34:$C$777,СВЦЭМ!$A$34:$A$777,$A61,СВЦЭМ!$B$34:$B$777,U$47)+'СЕТ СН'!$G$9+СВЦЭМ!$D$10+'СЕТ СН'!$G$5-'СЕТ СН'!$G$17</f>
        <v>4049.0421632600001</v>
      </c>
      <c r="V61" s="36">
        <f>SUMIFS(СВЦЭМ!$C$34:$C$777,СВЦЭМ!$A$34:$A$777,$A61,СВЦЭМ!$B$34:$B$777,V$47)+'СЕТ СН'!$G$9+СВЦЭМ!$D$10+'СЕТ СН'!$G$5-'СЕТ СН'!$G$17</f>
        <v>4023.8483108</v>
      </c>
      <c r="W61" s="36">
        <f>SUMIFS(СВЦЭМ!$C$34:$C$777,СВЦЭМ!$A$34:$A$777,$A61,СВЦЭМ!$B$34:$B$777,W$47)+'СЕТ СН'!$G$9+СВЦЭМ!$D$10+'СЕТ СН'!$G$5-'СЕТ СН'!$G$17</f>
        <v>3974.02239009</v>
      </c>
      <c r="X61" s="36">
        <f>SUMIFS(СВЦЭМ!$C$34:$C$777,СВЦЭМ!$A$34:$A$777,$A61,СВЦЭМ!$B$34:$B$777,X$47)+'СЕТ СН'!$G$9+СВЦЭМ!$D$10+'СЕТ СН'!$G$5-'СЕТ СН'!$G$17</f>
        <v>4019.56380833</v>
      </c>
      <c r="Y61" s="36">
        <f>SUMIFS(СВЦЭМ!$C$34:$C$777,СВЦЭМ!$A$34:$A$777,$A61,СВЦЭМ!$B$34:$B$777,Y$47)+'СЕТ СН'!$G$9+СВЦЭМ!$D$10+'СЕТ СН'!$G$5-'СЕТ СН'!$G$17</f>
        <v>4124.7739039799999</v>
      </c>
    </row>
    <row r="62" spans="1:25" ht="15.75" x14ac:dyDescent="0.2">
      <c r="A62" s="35">
        <f t="shared" si="1"/>
        <v>43358</v>
      </c>
      <c r="B62" s="36">
        <f>SUMIFS(СВЦЭМ!$C$34:$C$777,СВЦЭМ!$A$34:$A$777,$A62,СВЦЭМ!$B$34:$B$777,B$47)+'СЕТ СН'!$G$9+СВЦЭМ!$D$10+'СЕТ СН'!$G$5-'СЕТ СН'!$G$17</f>
        <v>4299.2597219099998</v>
      </c>
      <c r="C62" s="36">
        <f>SUMIFS(СВЦЭМ!$C$34:$C$777,СВЦЭМ!$A$34:$A$777,$A62,СВЦЭМ!$B$34:$B$777,C$47)+'СЕТ СН'!$G$9+СВЦЭМ!$D$10+'СЕТ СН'!$G$5-'СЕТ СН'!$G$17</f>
        <v>4369.1331835399997</v>
      </c>
      <c r="D62" s="36">
        <f>SUMIFS(СВЦЭМ!$C$34:$C$777,СВЦЭМ!$A$34:$A$777,$A62,СВЦЭМ!$B$34:$B$777,D$47)+'СЕТ СН'!$G$9+СВЦЭМ!$D$10+'СЕТ СН'!$G$5-'СЕТ СН'!$G$17</f>
        <v>4470.0729703999996</v>
      </c>
      <c r="E62" s="36">
        <f>SUMIFS(СВЦЭМ!$C$34:$C$777,СВЦЭМ!$A$34:$A$777,$A62,СВЦЭМ!$B$34:$B$777,E$47)+'СЕТ СН'!$G$9+СВЦЭМ!$D$10+'СЕТ СН'!$G$5-'СЕТ СН'!$G$17</f>
        <v>4567.3752943099998</v>
      </c>
      <c r="F62" s="36">
        <f>SUMIFS(СВЦЭМ!$C$34:$C$777,СВЦЭМ!$A$34:$A$777,$A62,СВЦЭМ!$B$34:$B$777,F$47)+'СЕТ СН'!$G$9+СВЦЭМ!$D$10+'СЕТ СН'!$G$5-'СЕТ СН'!$G$17</f>
        <v>4555.6251352199997</v>
      </c>
      <c r="G62" s="36">
        <f>SUMIFS(СВЦЭМ!$C$34:$C$777,СВЦЭМ!$A$34:$A$777,$A62,СВЦЭМ!$B$34:$B$777,G$47)+'СЕТ СН'!$G$9+СВЦЭМ!$D$10+'СЕТ СН'!$G$5-'СЕТ СН'!$G$17</f>
        <v>4536.6048704800005</v>
      </c>
      <c r="H62" s="36">
        <f>SUMIFS(СВЦЭМ!$C$34:$C$777,СВЦЭМ!$A$34:$A$777,$A62,СВЦЭМ!$B$34:$B$777,H$47)+'СЕТ СН'!$G$9+СВЦЭМ!$D$10+'СЕТ СН'!$G$5-'СЕТ СН'!$G$17</f>
        <v>4541.9631168400001</v>
      </c>
      <c r="I62" s="36">
        <f>SUMIFS(СВЦЭМ!$C$34:$C$777,СВЦЭМ!$A$34:$A$777,$A62,СВЦЭМ!$B$34:$B$777,I$47)+'СЕТ СН'!$G$9+СВЦЭМ!$D$10+'СЕТ СН'!$G$5-'СЕТ СН'!$G$17</f>
        <v>4465.4330035000003</v>
      </c>
      <c r="J62" s="36">
        <f>SUMIFS(СВЦЭМ!$C$34:$C$777,СВЦЭМ!$A$34:$A$777,$A62,СВЦЭМ!$B$34:$B$777,J$47)+'СЕТ СН'!$G$9+СВЦЭМ!$D$10+'СЕТ СН'!$G$5-'СЕТ СН'!$G$17</f>
        <v>4419.9337509200004</v>
      </c>
      <c r="K62" s="36">
        <f>SUMIFS(СВЦЭМ!$C$34:$C$777,СВЦЭМ!$A$34:$A$777,$A62,СВЦЭМ!$B$34:$B$777,K$47)+'СЕТ СН'!$G$9+СВЦЭМ!$D$10+'СЕТ СН'!$G$5-'СЕТ СН'!$G$17</f>
        <v>4386.3262011199995</v>
      </c>
      <c r="L62" s="36">
        <f>SUMIFS(СВЦЭМ!$C$34:$C$777,СВЦЭМ!$A$34:$A$777,$A62,СВЦЭМ!$B$34:$B$777,L$47)+'СЕТ СН'!$G$9+СВЦЭМ!$D$10+'СЕТ СН'!$G$5-'СЕТ СН'!$G$17</f>
        <v>4310.6584545799997</v>
      </c>
      <c r="M62" s="36">
        <f>SUMIFS(СВЦЭМ!$C$34:$C$777,СВЦЭМ!$A$34:$A$777,$A62,СВЦЭМ!$B$34:$B$777,M$47)+'СЕТ СН'!$G$9+СВЦЭМ!$D$10+'СЕТ СН'!$G$5-'СЕТ СН'!$G$17</f>
        <v>4235.6500491699999</v>
      </c>
      <c r="N62" s="36">
        <f>SUMIFS(СВЦЭМ!$C$34:$C$777,СВЦЭМ!$A$34:$A$777,$A62,СВЦЭМ!$B$34:$B$777,N$47)+'СЕТ СН'!$G$9+СВЦЭМ!$D$10+'СЕТ СН'!$G$5-'СЕТ СН'!$G$17</f>
        <v>4128.3925072699994</v>
      </c>
      <c r="O62" s="36">
        <f>SUMIFS(СВЦЭМ!$C$34:$C$777,СВЦЭМ!$A$34:$A$777,$A62,СВЦЭМ!$B$34:$B$777,O$47)+'СЕТ СН'!$G$9+СВЦЭМ!$D$10+'СЕТ СН'!$G$5-'СЕТ СН'!$G$17</f>
        <v>4041.80868078</v>
      </c>
      <c r="P62" s="36">
        <f>SUMIFS(СВЦЭМ!$C$34:$C$777,СВЦЭМ!$A$34:$A$777,$A62,СВЦЭМ!$B$34:$B$777,P$47)+'СЕТ СН'!$G$9+СВЦЭМ!$D$10+'СЕТ СН'!$G$5-'СЕТ СН'!$G$17</f>
        <v>4046.5847170400002</v>
      </c>
      <c r="Q62" s="36">
        <f>SUMIFS(СВЦЭМ!$C$34:$C$777,СВЦЭМ!$A$34:$A$777,$A62,СВЦЭМ!$B$34:$B$777,Q$47)+'СЕТ СН'!$G$9+СВЦЭМ!$D$10+'СЕТ СН'!$G$5-'СЕТ СН'!$G$17</f>
        <v>4042.9099554699997</v>
      </c>
      <c r="R62" s="36">
        <f>SUMIFS(СВЦЭМ!$C$34:$C$777,СВЦЭМ!$A$34:$A$777,$A62,СВЦЭМ!$B$34:$B$777,R$47)+'СЕТ СН'!$G$9+СВЦЭМ!$D$10+'СЕТ СН'!$G$5-'СЕТ СН'!$G$17</f>
        <v>4032.1488492199996</v>
      </c>
      <c r="S62" s="36">
        <f>SUMIFS(СВЦЭМ!$C$34:$C$777,СВЦЭМ!$A$34:$A$777,$A62,СВЦЭМ!$B$34:$B$777,S$47)+'СЕТ СН'!$G$9+СВЦЭМ!$D$10+'СЕТ СН'!$G$5-'СЕТ СН'!$G$17</f>
        <v>4031.33966332</v>
      </c>
      <c r="T62" s="36">
        <f>SUMIFS(СВЦЭМ!$C$34:$C$777,СВЦЭМ!$A$34:$A$777,$A62,СВЦЭМ!$B$34:$B$777,T$47)+'СЕТ СН'!$G$9+СВЦЭМ!$D$10+'СЕТ СН'!$G$5-'СЕТ СН'!$G$17</f>
        <v>4039.4048513799999</v>
      </c>
      <c r="U62" s="36">
        <f>SUMIFS(СВЦЭМ!$C$34:$C$777,СВЦЭМ!$A$34:$A$777,$A62,СВЦЭМ!$B$34:$B$777,U$47)+'СЕТ СН'!$G$9+СВЦЭМ!$D$10+'СЕТ СН'!$G$5-'СЕТ СН'!$G$17</f>
        <v>4026.9792163900001</v>
      </c>
      <c r="V62" s="36">
        <f>SUMIFS(СВЦЭМ!$C$34:$C$777,СВЦЭМ!$A$34:$A$777,$A62,СВЦЭМ!$B$34:$B$777,V$47)+'СЕТ СН'!$G$9+СВЦЭМ!$D$10+'СЕТ СН'!$G$5-'СЕТ СН'!$G$17</f>
        <v>4006.6750890200001</v>
      </c>
      <c r="W62" s="36">
        <f>SUMIFS(СВЦЭМ!$C$34:$C$777,СВЦЭМ!$A$34:$A$777,$A62,СВЦЭМ!$B$34:$B$777,W$47)+'СЕТ СН'!$G$9+СВЦЭМ!$D$10+'СЕТ СН'!$G$5-'СЕТ СН'!$G$17</f>
        <v>4016.0575156499999</v>
      </c>
      <c r="X62" s="36">
        <f>SUMIFS(СВЦЭМ!$C$34:$C$777,СВЦЭМ!$A$34:$A$777,$A62,СВЦЭМ!$B$34:$B$777,X$47)+'СЕТ СН'!$G$9+СВЦЭМ!$D$10+'СЕТ СН'!$G$5-'СЕТ СН'!$G$17</f>
        <v>4051.1780639500003</v>
      </c>
      <c r="Y62" s="36">
        <f>SUMIFS(СВЦЭМ!$C$34:$C$777,СВЦЭМ!$A$34:$A$777,$A62,СВЦЭМ!$B$34:$B$777,Y$47)+'СЕТ СН'!$G$9+СВЦЭМ!$D$10+'СЕТ СН'!$G$5-'СЕТ СН'!$G$17</f>
        <v>4167.9482708799997</v>
      </c>
    </row>
    <row r="63" spans="1:25" ht="15.75" x14ac:dyDescent="0.2">
      <c r="A63" s="35">
        <f t="shared" si="1"/>
        <v>43359</v>
      </c>
      <c r="B63" s="36">
        <f>SUMIFS(СВЦЭМ!$C$34:$C$777,СВЦЭМ!$A$34:$A$777,$A63,СВЦЭМ!$B$34:$B$777,B$47)+'СЕТ СН'!$G$9+СВЦЭМ!$D$10+'СЕТ СН'!$G$5-'СЕТ СН'!$G$17</f>
        <v>4313.2582499700002</v>
      </c>
      <c r="C63" s="36">
        <f>SUMIFS(СВЦЭМ!$C$34:$C$777,СВЦЭМ!$A$34:$A$777,$A63,СВЦЭМ!$B$34:$B$777,C$47)+'СЕТ СН'!$G$9+СВЦЭМ!$D$10+'СЕТ СН'!$G$5-'СЕТ СН'!$G$17</f>
        <v>4394.1897974899994</v>
      </c>
      <c r="D63" s="36">
        <f>SUMIFS(СВЦЭМ!$C$34:$C$777,СВЦЭМ!$A$34:$A$777,$A63,СВЦЭМ!$B$34:$B$777,D$47)+'СЕТ СН'!$G$9+СВЦЭМ!$D$10+'СЕТ СН'!$G$5-'СЕТ СН'!$G$17</f>
        <v>4479.6380245700002</v>
      </c>
      <c r="E63" s="36">
        <f>SUMIFS(СВЦЭМ!$C$34:$C$777,СВЦЭМ!$A$34:$A$777,$A63,СВЦЭМ!$B$34:$B$777,E$47)+'СЕТ СН'!$G$9+СВЦЭМ!$D$10+'СЕТ СН'!$G$5-'СЕТ СН'!$G$17</f>
        <v>4566.5330911900001</v>
      </c>
      <c r="F63" s="36">
        <f>SUMIFS(СВЦЭМ!$C$34:$C$777,СВЦЭМ!$A$34:$A$777,$A63,СВЦЭМ!$B$34:$B$777,F$47)+'СЕТ СН'!$G$9+СВЦЭМ!$D$10+'СЕТ СН'!$G$5-'СЕТ СН'!$G$17</f>
        <v>4545.42027504</v>
      </c>
      <c r="G63" s="36">
        <f>SUMIFS(СВЦЭМ!$C$34:$C$777,СВЦЭМ!$A$34:$A$777,$A63,СВЦЭМ!$B$34:$B$777,G$47)+'СЕТ СН'!$G$9+СВЦЭМ!$D$10+'СЕТ СН'!$G$5-'СЕТ СН'!$G$17</f>
        <v>4549.0947058600004</v>
      </c>
      <c r="H63" s="36">
        <f>SUMIFS(СВЦЭМ!$C$34:$C$777,СВЦЭМ!$A$34:$A$777,$A63,СВЦЭМ!$B$34:$B$777,H$47)+'СЕТ СН'!$G$9+СВЦЭМ!$D$10+'СЕТ СН'!$G$5-'СЕТ СН'!$G$17</f>
        <v>4525.69316643</v>
      </c>
      <c r="I63" s="36">
        <f>SUMIFS(СВЦЭМ!$C$34:$C$777,СВЦЭМ!$A$34:$A$777,$A63,СВЦЭМ!$B$34:$B$777,I$47)+'СЕТ СН'!$G$9+СВЦЭМ!$D$10+'СЕТ СН'!$G$5-'СЕТ СН'!$G$17</f>
        <v>4444.6481839500002</v>
      </c>
      <c r="J63" s="36">
        <f>SUMIFS(СВЦЭМ!$C$34:$C$777,СВЦЭМ!$A$34:$A$777,$A63,СВЦЭМ!$B$34:$B$777,J$47)+'СЕТ СН'!$G$9+СВЦЭМ!$D$10+'СЕТ СН'!$G$5-'СЕТ СН'!$G$17</f>
        <v>4420.8188279400001</v>
      </c>
      <c r="K63" s="36">
        <f>SUMIFS(СВЦЭМ!$C$34:$C$777,СВЦЭМ!$A$34:$A$777,$A63,СВЦЭМ!$B$34:$B$777,K$47)+'СЕТ СН'!$G$9+СВЦЭМ!$D$10+'СЕТ СН'!$G$5-'СЕТ СН'!$G$17</f>
        <v>4390.1566542800001</v>
      </c>
      <c r="L63" s="36">
        <f>SUMIFS(СВЦЭМ!$C$34:$C$777,СВЦЭМ!$A$34:$A$777,$A63,СВЦЭМ!$B$34:$B$777,L$47)+'СЕТ СН'!$G$9+СВЦЭМ!$D$10+'СЕТ СН'!$G$5-'СЕТ СН'!$G$17</f>
        <v>4296.9949010199998</v>
      </c>
      <c r="M63" s="36">
        <f>SUMIFS(СВЦЭМ!$C$34:$C$777,СВЦЭМ!$A$34:$A$777,$A63,СВЦЭМ!$B$34:$B$777,M$47)+'СЕТ СН'!$G$9+СВЦЭМ!$D$10+'СЕТ СН'!$G$5-'СЕТ СН'!$G$17</f>
        <v>4236.2098458399996</v>
      </c>
      <c r="N63" s="36">
        <f>SUMIFS(СВЦЭМ!$C$34:$C$777,СВЦЭМ!$A$34:$A$777,$A63,СВЦЭМ!$B$34:$B$777,N$47)+'СЕТ СН'!$G$9+СВЦЭМ!$D$10+'СЕТ СН'!$G$5-'СЕТ СН'!$G$17</f>
        <v>4139.6396420900001</v>
      </c>
      <c r="O63" s="36">
        <f>SUMIFS(СВЦЭМ!$C$34:$C$777,СВЦЭМ!$A$34:$A$777,$A63,СВЦЭМ!$B$34:$B$777,O$47)+'СЕТ СН'!$G$9+СВЦЭМ!$D$10+'СЕТ СН'!$G$5-'СЕТ СН'!$G$17</f>
        <v>4048.3337534900002</v>
      </c>
      <c r="P63" s="36">
        <f>SUMIFS(СВЦЭМ!$C$34:$C$777,СВЦЭМ!$A$34:$A$777,$A63,СВЦЭМ!$B$34:$B$777,P$47)+'СЕТ СН'!$G$9+СВЦЭМ!$D$10+'СЕТ СН'!$G$5-'СЕТ СН'!$G$17</f>
        <v>4053.5408072</v>
      </c>
      <c r="Q63" s="36">
        <f>SUMIFS(СВЦЭМ!$C$34:$C$777,СВЦЭМ!$A$34:$A$777,$A63,СВЦЭМ!$B$34:$B$777,Q$47)+'СЕТ СН'!$G$9+СВЦЭМ!$D$10+'СЕТ СН'!$G$5-'СЕТ СН'!$G$17</f>
        <v>4056.9949050200003</v>
      </c>
      <c r="R63" s="36">
        <f>SUMIFS(СВЦЭМ!$C$34:$C$777,СВЦЭМ!$A$34:$A$777,$A63,СВЦЭМ!$B$34:$B$777,R$47)+'СЕТ СН'!$G$9+СВЦЭМ!$D$10+'СЕТ СН'!$G$5-'СЕТ СН'!$G$17</f>
        <v>4040.3909377700002</v>
      </c>
      <c r="S63" s="36">
        <f>SUMIFS(СВЦЭМ!$C$34:$C$777,СВЦЭМ!$A$34:$A$777,$A63,СВЦЭМ!$B$34:$B$777,S$47)+'СЕТ СН'!$G$9+СВЦЭМ!$D$10+'СЕТ СН'!$G$5-'СЕТ СН'!$G$17</f>
        <v>4033.7738619599995</v>
      </c>
      <c r="T63" s="36">
        <f>SUMIFS(СВЦЭМ!$C$34:$C$777,СВЦЭМ!$A$34:$A$777,$A63,СВЦЭМ!$B$34:$B$777,T$47)+'СЕТ СН'!$G$9+СВЦЭМ!$D$10+'СЕТ СН'!$G$5-'СЕТ СН'!$G$17</f>
        <v>4037.6089517800001</v>
      </c>
      <c r="U63" s="36">
        <f>SUMIFS(СВЦЭМ!$C$34:$C$777,СВЦЭМ!$A$34:$A$777,$A63,СВЦЭМ!$B$34:$B$777,U$47)+'СЕТ СН'!$G$9+СВЦЭМ!$D$10+'СЕТ СН'!$G$5-'СЕТ СН'!$G$17</f>
        <v>4001.1852102399998</v>
      </c>
      <c r="V63" s="36">
        <f>SUMIFS(СВЦЭМ!$C$34:$C$777,СВЦЭМ!$A$34:$A$777,$A63,СВЦЭМ!$B$34:$B$777,V$47)+'СЕТ СН'!$G$9+СВЦЭМ!$D$10+'СЕТ СН'!$G$5-'СЕТ СН'!$G$17</f>
        <v>3977.6718128499997</v>
      </c>
      <c r="W63" s="36">
        <f>SUMIFS(СВЦЭМ!$C$34:$C$777,СВЦЭМ!$A$34:$A$777,$A63,СВЦЭМ!$B$34:$B$777,W$47)+'СЕТ СН'!$G$9+СВЦЭМ!$D$10+'СЕТ СН'!$G$5-'СЕТ СН'!$G$17</f>
        <v>3982.0690779899996</v>
      </c>
      <c r="X63" s="36">
        <f>SUMIFS(СВЦЭМ!$C$34:$C$777,СВЦЭМ!$A$34:$A$777,$A63,СВЦЭМ!$B$34:$B$777,X$47)+'СЕТ СН'!$G$9+СВЦЭМ!$D$10+'СЕТ СН'!$G$5-'СЕТ СН'!$G$17</f>
        <v>4020.7853170600001</v>
      </c>
      <c r="Y63" s="36">
        <f>SUMIFS(СВЦЭМ!$C$34:$C$777,СВЦЭМ!$A$34:$A$777,$A63,СВЦЭМ!$B$34:$B$777,Y$47)+'СЕТ СН'!$G$9+СВЦЭМ!$D$10+'СЕТ СН'!$G$5-'СЕТ СН'!$G$17</f>
        <v>4130.4410564</v>
      </c>
    </row>
    <row r="64" spans="1:25" ht="15.75" x14ac:dyDescent="0.2">
      <c r="A64" s="35">
        <f t="shared" si="1"/>
        <v>43360</v>
      </c>
      <c r="B64" s="36">
        <f>SUMIFS(СВЦЭМ!$C$34:$C$777,СВЦЭМ!$A$34:$A$777,$A64,СВЦЭМ!$B$34:$B$777,B$47)+'СЕТ СН'!$G$9+СВЦЭМ!$D$10+'СЕТ СН'!$G$5-'СЕТ СН'!$G$17</f>
        <v>4300.48665996</v>
      </c>
      <c r="C64" s="36">
        <f>SUMIFS(СВЦЭМ!$C$34:$C$777,СВЦЭМ!$A$34:$A$777,$A64,СВЦЭМ!$B$34:$B$777,C$47)+'СЕТ СН'!$G$9+СВЦЭМ!$D$10+'СЕТ СН'!$G$5-'СЕТ СН'!$G$17</f>
        <v>4386.3505397600002</v>
      </c>
      <c r="D64" s="36">
        <f>SUMIFS(СВЦЭМ!$C$34:$C$777,СВЦЭМ!$A$34:$A$777,$A64,СВЦЭМ!$B$34:$B$777,D$47)+'СЕТ СН'!$G$9+СВЦЭМ!$D$10+'СЕТ СН'!$G$5-'СЕТ СН'!$G$17</f>
        <v>4495.5729073299999</v>
      </c>
      <c r="E64" s="36">
        <f>SUMIFS(СВЦЭМ!$C$34:$C$777,СВЦЭМ!$A$34:$A$777,$A64,СВЦЭМ!$B$34:$B$777,E$47)+'СЕТ СН'!$G$9+СВЦЭМ!$D$10+'СЕТ СН'!$G$5-'СЕТ СН'!$G$17</f>
        <v>4543.6985624600002</v>
      </c>
      <c r="F64" s="36">
        <f>SUMIFS(СВЦЭМ!$C$34:$C$777,СВЦЭМ!$A$34:$A$777,$A64,СВЦЭМ!$B$34:$B$777,F$47)+'СЕТ СН'!$G$9+СВЦЭМ!$D$10+'СЕТ СН'!$G$5-'СЕТ СН'!$G$17</f>
        <v>4524.55035761</v>
      </c>
      <c r="G64" s="36">
        <f>SUMIFS(СВЦЭМ!$C$34:$C$777,СВЦЭМ!$A$34:$A$777,$A64,СВЦЭМ!$B$34:$B$777,G$47)+'СЕТ СН'!$G$9+СВЦЭМ!$D$10+'СЕТ СН'!$G$5-'СЕТ СН'!$G$17</f>
        <v>4541.4455651899998</v>
      </c>
      <c r="H64" s="36">
        <f>SUMIFS(СВЦЭМ!$C$34:$C$777,СВЦЭМ!$A$34:$A$777,$A64,СВЦЭМ!$B$34:$B$777,H$47)+'СЕТ СН'!$G$9+СВЦЭМ!$D$10+'СЕТ СН'!$G$5-'СЕТ СН'!$G$17</f>
        <v>4550.9505235200004</v>
      </c>
      <c r="I64" s="36">
        <f>SUMIFS(СВЦЭМ!$C$34:$C$777,СВЦЭМ!$A$34:$A$777,$A64,СВЦЭМ!$B$34:$B$777,I$47)+'СЕТ СН'!$G$9+СВЦЭМ!$D$10+'СЕТ СН'!$G$5-'СЕТ СН'!$G$17</f>
        <v>4491.6849537600001</v>
      </c>
      <c r="J64" s="36">
        <f>SUMIFS(СВЦЭМ!$C$34:$C$777,СВЦЭМ!$A$34:$A$777,$A64,СВЦЭМ!$B$34:$B$777,J$47)+'СЕТ СН'!$G$9+СВЦЭМ!$D$10+'СЕТ СН'!$G$5-'СЕТ СН'!$G$17</f>
        <v>4452.2400507800003</v>
      </c>
      <c r="K64" s="36">
        <f>SUMIFS(СВЦЭМ!$C$34:$C$777,СВЦЭМ!$A$34:$A$777,$A64,СВЦЭМ!$B$34:$B$777,K$47)+'СЕТ СН'!$G$9+СВЦЭМ!$D$10+'СЕТ СН'!$G$5-'СЕТ СН'!$G$17</f>
        <v>4410.7942588799997</v>
      </c>
      <c r="L64" s="36">
        <f>SUMIFS(СВЦЭМ!$C$34:$C$777,СВЦЭМ!$A$34:$A$777,$A64,СВЦЭМ!$B$34:$B$777,L$47)+'СЕТ СН'!$G$9+СВЦЭМ!$D$10+'СЕТ СН'!$G$5-'СЕТ СН'!$G$17</f>
        <v>4333.9526146500002</v>
      </c>
      <c r="M64" s="36">
        <f>SUMIFS(СВЦЭМ!$C$34:$C$777,СВЦЭМ!$A$34:$A$777,$A64,СВЦЭМ!$B$34:$B$777,M$47)+'СЕТ СН'!$G$9+СВЦЭМ!$D$10+'СЕТ СН'!$G$5-'СЕТ СН'!$G$17</f>
        <v>4271.1814084299995</v>
      </c>
      <c r="N64" s="36">
        <f>SUMIFS(СВЦЭМ!$C$34:$C$777,СВЦЭМ!$A$34:$A$777,$A64,СВЦЭМ!$B$34:$B$777,N$47)+'СЕТ СН'!$G$9+СВЦЭМ!$D$10+'СЕТ СН'!$G$5-'СЕТ СН'!$G$17</f>
        <v>4150.6473749400002</v>
      </c>
      <c r="O64" s="36">
        <f>SUMIFS(СВЦЭМ!$C$34:$C$777,СВЦЭМ!$A$34:$A$777,$A64,СВЦЭМ!$B$34:$B$777,O$47)+'СЕТ СН'!$G$9+СВЦЭМ!$D$10+'СЕТ СН'!$G$5-'СЕТ СН'!$G$17</f>
        <v>4066.1193672999998</v>
      </c>
      <c r="P64" s="36">
        <f>SUMIFS(СВЦЭМ!$C$34:$C$777,СВЦЭМ!$A$34:$A$777,$A64,СВЦЭМ!$B$34:$B$777,P$47)+'СЕТ СН'!$G$9+СВЦЭМ!$D$10+'СЕТ СН'!$G$5-'СЕТ СН'!$G$17</f>
        <v>4057.1292146099995</v>
      </c>
      <c r="Q64" s="36">
        <f>SUMIFS(СВЦЭМ!$C$34:$C$777,СВЦЭМ!$A$34:$A$777,$A64,СВЦЭМ!$B$34:$B$777,Q$47)+'СЕТ СН'!$G$9+СВЦЭМ!$D$10+'СЕТ СН'!$G$5-'СЕТ СН'!$G$17</f>
        <v>4059.8674281599997</v>
      </c>
      <c r="R64" s="36">
        <f>SUMIFS(СВЦЭМ!$C$34:$C$777,СВЦЭМ!$A$34:$A$777,$A64,СВЦЭМ!$B$34:$B$777,R$47)+'СЕТ СН'!$G$9+СВЦЭМ!$D$10+'СЕТ СН'!$G$5-'СЕТ СН'!$G$17</f>
        <v>4053.1704581099993</v>
      </c>
      <c r="S64" s="36">
        <f>SUMIFS(СВЦЭМ!$C$34:$C$777,СВЦЭМ!$A$34:$A$777,$A64,СВЦЭМ!$B$34:$B$777,S$47)+'СЕТ СН'!$G$9+СВЦЭМ!$D$10+'СЕТ СН'!$G$5-'СЕТ СН'!$G$17</f>
        <v>4052.1324191499998</v>
      </c>
      <c r="T64" s="36">
        <f>SUMIFS(СВЦЭМ!$C$34:$C$777,СВЦЭМ!$A$34:$A$777,$A64,СВЦЭМ!$B$34:$B$777,T$47)+'СЕТ СН'!$G$9+СВЦЭМ!$D$10+'СЕТ СН'!$G$5-'СЕТ СН'!$G$17</f>
        <v>4046.3965099799998</v>
      </c>
      <c r="U64" s="36">
        <f>SUMIFS(СВЦЭМ!$C$34:$C$777,СВЦЭМ!$A$34:$A$777,$A64,СВЦЭМ!$B$34:$B$777,U$47)+'СЕТ СН'!$G$9+СВЦЭМ!$D$10+'СЕТ СН'!$G$5-'СЕТ СН'!$G$17</f>
        <v>4028.7958463099994</v>
      </c>
      <c r="V64" s="36">
        <f>SUMIFS(СВЦЭМ!$C$34:$C$777,СВЦЭМ!$A$34:$A$777,$A64,СВЦЭМ!$B$34:$B$777,V$47)+'СЕТ СН'!$G$9+СВЦЭМ!$D$10+'СЕТ СН'!$G$5-'СЕТ СН'!$G$17</f>
        <v>3989.5733709599999</v>
      </c>
      <c r="W64" s="36">
        <f>SUMIFS(СВЦЭМ!$C$34:$C$777,СВЦЭМ!$A$34:$A$777,$A64,СВЦЭМ!$B$34:$B$777,W$47)+'СЕТ СН'!$G$9+СВЦЭМ!$D$10+'СЕТ СН'!$G$5-'СЕТ СН'!$G$17</f>
        <v>4002.8514576699999</v>
      </c>
      <c r="X64" s="36">
        <f>SUMIFS(СВЦЭМ!$C$34:$C$777,СВЦЭМ!$A$34:$A$777,$A64,СВЦЭМ!$B$34:$B$777,X$47)+'СЕТ СН'!$G$9+СВЦЭМ!$D$10+'СЕТ СН'!$G$5-'СЕТ СН'!$G$17</f>
        <v>4033.8786707999998</v>
      </c>
      <c r="Y64" s="36">
        <f>SUMIFS(СВЦЭМ!$C$34:$C$777,СВЦЭМ!$A$34:$A$777,$A64,СВЦЭМ!$B$34:$B$777,Y$47)+'СЕТ СН'!$G$9+СВЦЭМ!$D$10+'СЕТ СН'!$G$5-'СЕТ СН'!$G$17</f>
        <v>4128.7837664099998</v>
      </c>
    </row>
    <row r="65" spans="1:27" ht="15.75" x14ac:dyDescent="0.2">
      <c r="A65" s="35">
        <f t="shared" si="1"/>
        <v>43361</v>
      </c>
      <c r="B65" s="36">
        <f>SUMIFS(СВЦЭМ!$C$34:$C$777,СВЦЭМ!$A$34:$A$777,$A65,СВЦЭМ!$B$34:$B$777,B$47)+'СЕТ СН'!$G$9+СВЦЭМ!$D$10+'СЕТ СН'!$G$5-'СЕТ СН'!$G$17</f>
        <v>4310.3562078499999</v>
      </c>
      <c r="C65" s="36">
        <f>SUMIFS(СВЦЭМ!$C$34:$C$777,СВЦЭМ!$A$34:$A$777,$A65,СВЦЭМ!$B$34:$B$777,C$47)+'СЕТ СН'!$G$9+СВЦЭМ!$D$10+'СЕТ СН'!$G$5-'СЕТ СН'!$G$17</f>
        <v>4456.7592807600004</v>
      </c>
      <c r="D65" s="36">
        <f>SUMIFS(СВЦЭМ!$C$34:$C$777,СВЦЭМ!$A$34:$A$777,$A65,СВЦЭМ!$B$34:$B$777,D$47)+'СЕТ СН'!$G$9+СВЦЭМ!$D$10+'СЕТ СН'!$G$5-'СЕТ СН'!$G$17</f>
        <v>4516.1471417599996</v>
      </c>
      <c r="E65" s="36">
        <f>SUMIFS(СВЦЭМ!$C$34:$C$777,СВЦЭМ!$A$34:$A$777,$A65,СВЦЭМ!$B$34:$B$777,E$47)+'СЕТ СН'!$G$9+СВЦЭМ!$D$10+'СЕТ СН'!$G$5-'СЕТ СН'!$G$17</f>
        <v>4573.5920226400003</v>
      </c>
      <c r="F65" s="36">
        <f>SUMIFS(СВЦЭМ!$C$34:$C$777,СВЦЭМ!$A$34:$A$777,$A65,СВЦЭМ!$B$34:$B$777,F$47)+'СЕТ СН'!$G$9+СВЦЭМ!$D$10+'СЕТ СН'!$G$5-'СЕТ СН'!$G$17</f>
        <v>4572.9369573100003</v>
      </c>
      <c r="G65" s="36">
        <f>SUMIFS(СВЦЭМ!$C$34:$C$777,СВЦЭМ!$A$34:$A$777,$A65,СВЦЭМ!$B$34:$B$777,G$47)+'СЕТ СН'!$G$9+СВЦЭМ!$D$10+'СЕТ СН'!$G$5-'СЕТ СН'!$G$17</f>
        <v>4571.0876272599999</v>
      </c>
      <c r="H65" s="36">
        <f>SUMIFS(СВЦЭМ!$C$34:$C$777,СВЦЭМ!$A$34:$A$777,$A65,СВЦЭМ!$B$34:$B$777,H$47)+'СЕТ СН'!$G$9+СВЦЭМ!$D$10+'СЕТ СН'!$G$5-'СЕТ СН'!$G$17</f>
        <v>4561.8904803100004</v>
      </c>
      <c r="I65" s="36">
        <f>SUMIFS(СВЦЭМ!$C$34:$C$777,СВЦЭМ!$A$34:$A$777,$A65,СВЦЭМ!$B$34:$B$777,I$47)+'СЕТ СН'!$G$9+СВЦЭМ!$D$10+'СЕТ СН'!$G$5-'СЕТ СН'!$G$17</f>
        <v>4450.0424183999994</v>
      </c>
      <c r="J65" s="36">
        <f>SUMIFS(СВЦЭМ!$C$34:$C$777,СВЦЭМ!$A$34:$A$777,$A65,СВЦЭМ!$B$34:$B$777,J$47)+'СЕТ СН'!$G$9+СВЦЭМ!$D$10+'СЕТ СН'!$G$5-'СЕТ СН'!$G$17</f>
        <v>4373.90646578</v>
      </c>
      <c r="K65" s="36">
        <f>SUMIFS(СВЦЭМ!$C$34:$C$777,СВЦЭМ!$A$34:$A$777,$A65,СВЦЭМ!$B$34:$B$777,K$47)+'СЕТ СН'!$G$9+СВЦЭМ!$D$10+'СЕТ СН'!$G$5-'СЕТ СН'!$G$17</f>
        <v>4375.4213645499995</v>
      </c>
      <c r="L65" s="36">
        <f>SUMIFS(СВЦЭМ!$C$34:$C$777,СВЦЭМ!$A$34:$A$777,$A65,СВЦЭМ!$B$34:$B$777,L$47)+'СЕТ СН'!$G$9+СВЦЭМ!$D$10+'СЕТ СН'!$G$5-'СЕТ СН'!$G$17</f>
        <v>4317.6767510299997</v>
      </c>
      <c r="M65" s="36">
        <f>SUMIFS(СВЦЭМ!$C$34:$C$777,СВЦЭМ!$A$34:$A$777,$A65,СВЦЭМ!$B$34:$B$777,M$47)+'СЕТ СН'!$G$9+СВЦЭМ!$D$10+'СЕТ СН'!$G$5-'СЕТ СН'!$G$17</f>
        <v>4233.4460786999998</v>
      </c>
      <c r="N65" s="36">
        <f>SUMIFS(СВЦЭМ!$C$34:$C$777,СВЦЭМ!$A$34:$A$777,$A65,СВЦЭМ!$B$34:$B$777,N$47)+'СЕТ СН'!$G$9+СВЦЭМ!$D$10+'СЕТ СН'!$G$5-'СЕТ СН'!$G$17</f>
        <v>4126.7405803900001</v>
      </c>
      <c r="O65" s="36">
        <f>SUMIFS(СВЦЭМ!$C$34:$C$777,СВЦЭМ!$A$34:$A$777,$A65,СВЦЭМ!$B$34:$B$777,O$47)+'СЕТ СН'!$G$9+СВЦЭМ!$D$10+'СЕТ СН'!$G$5-'СЕТ СН'!$G$17</f>
        <v>4022.0246978699997</v>
      </c>
      <c r="P65" s="36">
        <f>SUMIFS(СВЦЭМ!$C$34:$C$777,СВЦЭМ!$A$34:$A$777,$A65,СВЦЭМ!$B$34:$B$777,P$47)+'СЕТ СН'!$G$9+СВЦЭМ!$D$10+'СЕТ СН'!$G$5-'СЕТ СН'!$G$17</f>
        <v>4032.9286769999999</v>
      </c>
      <c r="Q65" s="36">
        <f>SUMIFS(СВЦЭМ!$C$34:$C$777,СВЦЭМ!$A$34:$A$777,$A65,СВЦЭМ!$B$34:$B$777,Q$47)+'СЕТ СН'!$G$9+СВЦЭМ!$D$10+'СЕТ СН'!$G$5-'СЕТ СН'!$G$17</f>
        <v>4041.5335544500003</v>
      </c>
      <c r="R65" s="36">
        <f>SUMIFS(СВЦЭМ!$C$34:$C$777,СВЦЭМ!$A$34:$A$777,$A65,СВЦЭМ!$B$34:$B$777,R$47)+'СЕТ СН'!$G$9+СВЦЭМ!$D$10+'СЕТ СН'!$G$5-'СЕТ СН'!$G$17</f>
        <v>4061.1384093400002</v>
      </c>
      <c r="S65" s="36">
        <f>SUMIFS(СВЦЭМ!$C$34:$C$777,СВЦЭМ!$A$34:$A$777,$A65,СВЦЭМ!$B$34:$B$777,S$47)+'СЕТ СН'!$G$9+СВЦЭМ!$D$10+'СЕТ СН'!$G$5-'СЕТ СН'!$G$17</f>
        <v>4083.6572109199997</v>
      </c>
      <c r="T65" s="36">
        <f>SUMIFS(СВЦЭМ!$C$34:$C$777,СВЦЭМ!$A$34:$A$777,$A65,СВЦЭМ!$B$34:$B$777,T$47)+'СЕТ СН'!$G$9+СВЦЭМ!$D$10+'СЕТ СН'!$G$5-'СЕТ СН'!$G$17</f>
        <v>4086.93035229</v>
      </c>
      <c r="U65" s="36">
        <f>SUMIFS(СВЦЭМ!$C$34:$C$777,СВЦЭМ!$A$34:$A$777,$A65,СВЦЭМ!$B$34:$B$777,U$47)+'СЕТ СН'!$G$9+СВЦЭМ!$D$10+'СЕТ СН'!$G$5-'СЕТ СН'!$G$17</f>
        <v>4083.2604363399996</v>
      </c>
      <c r="V65" s="36">
        <f>SUMIFS(СВЦЭМ!$C$34:$C$777,СВЦЭМ!$A$34:$A$777,$A65,СВЦЭМ!$B$34:$B$777,V$47)+'СЕТ СН'!$G$9+СВЦЭМ!$D$10+'СЕТ СН'!$G$5-'СЕТ СН'!$G$17</f>
        <v>4082.0640533799997</v>
      </c>
      <c r="W65" s="36">
        <f>SUMIFS(СВЦЭМ!$C$34:$C$777,СВЦЭМ!$A$34:$A$777,$A65,СВЦЭМ!$B$34:$B$777,W$47)+'СЕТ СН'!$G$9+СВЦЭМ!$D$10+'СЕТ СН'!$G$5-'СЕТ СН'!$G$17</f>
        <v>4086.0158666399993</v>
      </c>
      <c r="X65" s="36">
        <f>SUMIFS(СВЦЭМ!$C$34:$C$777,СВЦЭМ!$A$34:$A$777,$A65,СВЦЭМ!$B$34:$B$777,X$47)+'СЕТ СН'!$G$9+СВЦЭМ!$D$10+'СЕТ СН'!$G$5-'СЕТ СН'!$G$17</f>
        <v>4048.9079736800004</v>
      </c>
      <c r="Y65" s="36">
        <f>SUMIFS(СВЦЭМ!$C$34:$C$777,СВЦЭМ!$A$34:$A$777,$A65,СВЦЭМ!$B$34:$B$777,Y$47)+'СЕТ СН'!$G$9+СВЦЭМ!$D$10+'СЕТ СН'!$G$5-'СЕТ СН'!$G$17</f>
        <v>4146.4220184899996</v>
      </c>
    </row>
    <row r="66" spans="1:27" ht="15.75" x14ac:dyDescent="0.2">
      <c r="A66" s="35">
        <f t="shared" si="1"/>
        <v>43362</v>
      </c>
      <c r="B66" s="36">
        <f>SUMIFS(СВЦЭМ!$C$34:$C$777,СВЦЭМ!$A$34:$A$777,$A66,СВЦЭМ!$B$34:$B$777,B$47)+'СЕТ СН'!$G$9+СВЦЭМ!$D$10+'СЕТ СН'!$G$5-'СЕТ СН'!$G$17</f>
        <v>4206.6347401599996</v>
      </c>
      <c r="C66" s="36">
        <f>SUMIFS(СВЦЭМ!$C$34:$C$777,СВЦЭМ!$A$34:$A$777,$A66,СВЦЭМ!$B$34:$B$777,C$47)+'СЕТ СН'!$G$9+СВЦЭМ!$D$10+'СЕТ СН'!$G$5-'СЕТ СН'!$G$17</f>
        <v>4364.78661448</v>
      </c>
      <c r="D66" s="36">
        <f>SUMIFS(СВЦЭМ!$C$34:$C$777,СВЦЭМ!$A$34:$A$777,$A66,СВЦЭМ!$B$34:$B$777,D$47)+'СЕТ СН'!$G$9+СВЦЭМ!$D$10+'СЕТ СН'!$G$5-'СЕТ СН'!$G$17</f>
        <v>4479.18143392</v>
      </c>
      <c r="E66" s="36">
        <f>SUMIFS(СВЦЭМ!$C$34:$C$777,СВЦЭМ!$A$34:$A$777,$A66,СВЦЭМ!$B$34:$B$777,E$47)+'СЕТ СН'!$G$9+СВЦЭМ!$D$10+'СЕТ СН'!$G$5-'СЕТ СН'!$G$17</f>
        <v>4552.7393716100005</v>
      </c>
      <c r="F66" s="36">
        <f>SUMIFS(СВЦЭМ!$C$34:$C$777,СВЦЭМ!$A$34:$A$777,$A66,СВЦЭМ!$B$34:$B$777,F$47)+'СЕТ СН'!$G$9+СВЦЭМ!$D$10+'СЕТ СН'!$G$5-'СЕТ СН'!$G$17</f>
        <v>4549.6762221600002</v>
      </c>
      <c r="G66" s="36">
        <f>SUMIFS(СВЦЭМ!$C$34:$C$777,СВЦЭМ!$A$34:$A$777,$A66,СВЦЭМ!$B$34:$B$777,G$47)+'СЕТ СН'!$G$9+СВЦЭМ!$D$10+'СЕТ СН'!$G$5-'СЕТ СН'!$G$17</f>
        <v>4567.7001125500001</v>
      </c>
      <c r="H66" s="36">
        <f>SUMIFS(СВЦЭМ!$C$34:$C$777,СВЦЭМ!$A$34:$A$777,$A66,СВЦЭМ!$B$34:$B$777,H$47)+'СЕТ СН'!$G$9+СВЦЭМ!$D$10+'СЕТ СН'!$G$5-'СЕТ СН'!$G$17</f>
        <v>4511.8654761299995</v>
      </c>
      <c r="I66" s="36">
        <f>SUMIFS(СВЦЭМ!$C$34:$C$777,СВЦЭМ!$A$34:$A$777,$A66,СВЦЭМ!$B$34:$B$777,I$47)+'СЕТ СН'!$G$9+СВЦЭМ!$D$10+'СЕТ СН'!$G$5-'СЕТ СН'!$G$17</f>
        <v>4399.2633227799997</v>
      </c>
      <c r="J66" s="36">
        <f>SUMIFS(СВЦЭМ!$C$34:$C$777,СВЦЭМ!$A$34:$A$777,$A66,СВЦЭМ!$B$34:$B$777,J$47)+'СЕТ СН'!$G$9+СВЦЭМ!$D$10+'СЕТ СН'!$G$5-'СЕТ СН'!$G$17</f>
        <v>4406.69972659</v>
      </c>
      <c r="K66" s="36">
        <f>SUMIFS(СВЦЭМ!$C$34:$C$777,СВЦЭМ!$A$34:$A$777,$A66,СВЦЭМ!$B$34:$B$777,K$47)+'СЕТ СН'!$G$9+СВЦЭМ!$D$10+'СЕТ СН'!$G$5-'СЕТ СН'!$G$17</f>
        <v>4377.5644547700003</v>
      </c>
      <c r="L66" s="36">
        <f>SUMIFS(СВЦЭМ!$C$34:$C$777,СВЦЭМ!$A$34:$A$777,$A66,СВЦЭМ!$B$34:$B$777,L$47)+'СЕТ СН'!$G$9+СВЦЭМ!$D$10+'СЕТ СН'!$G$5-'СЕТ СН'!$G$17</f>
        <v>4298.9853027700001</v>
      </c>
      <c r="M66" s="36">
        <f>SUMIFS(СВЦЭМ!$C$34:$C$777,СВЦЭМ!$A$34:$A$777,$A66,СВЦЭМ!$B$34:$B$777,M$47)+'СЕТ СН'!$G$9+СВЦЭМ!$D$10+'СЕТ СН'!$G$5-'СЕТ СН'!$G$17</f>
        <v>4230.6205066599996</v>
      </c>
      <c r="N66" s="36">
        <f>SUMIFS(СВЦЭМ!$C$34:$C$777,СВЦЭМ!$A$34:$A$777,$A66,СВЦЭМ!$B$34:$B$777,N$47)+'СЕТ СН'!$G$9+СВЦЭМ!$D$10+'СЕТ СН'!$G$5-'СЕТ СН'!$G$17</f>
        <v>4143.9591237899995</v>
      </c>
      <c r="O66" s="36">
        <f>SUMIFS(СВЦЭМ!$C$34:$C$777,СВЦЭМ!$A$34:$A$777,$A66,СВЦЭМ!$B$34:$B$777,O$47)+'СЕТ СН'!$G$9+СВЦЭМ!$D$10+'СЕТ СН'!$G$5-'СЕТ СН'!$G$17</f>
        <v>4086.3933670099996</v>
      </c>
      <c r="P66" s="36">
        <f>SUMIFS(СВЦЭМ!$C$34:$C$777,СВЦЭМ!$A$34:$A$777,$A66,СВЦЭМ!$B$34:$B$777,P$47)+'СЕТ СН'!$G$9+СВЦЭМ!$D$10+'СЕТ СН'!$G$5-'СЕТ СН'!$G$17</f>
        <v>4086.7743462799999</v>
      </c>
      <c r="Q66" s="36">
        <f>SUMIFS(СВЦЭМ!$C$34:$C$777,СВЦЭМ!$A$34:$A$777,$A66,СВЦЭМ!$B$34:$B$777,Q$47)+'СЕТ СН'!$G$9+СВЦЭМ!$D$10+'СЕТ СН'!$G$5-'СЕТ СН'!$G$17</f>
        <v>4086.0389629199999</v>
      </c>
      <c r="R66" s="36">
        <f>SUMIFS(СВЦЭМ!$C$34:$C$777,СВЦЭМ!$A$34:$A$777,$A66,СВЦЭМ!$B$34:$B$777,R$47)+'СЕТ СН'!$G$9+СВЦЭМ!$D$10+'СЕТ СН'!$G$5-'СЕТ СН'!$G$17</f>
        <v>4086.0784551400002</v>
      </c>
      <c r="S66" s="36">
        <f>SUMIFS(СВЦЭМ!$C$34:$C$777,СВЦЭМ!$A$34:$A$777,$A66,СВЦЭМ!$B$34:$B$777,S$47)+'СЕТ СН'!$G$9+СВЦЭМ!$D$10+'СЕТ СН'!$G$5-'СЕТ СН'!$G$17</f>
        <v>4085.2955171499998</v>
      </c>
      <c r="T66" s="36">
        <f>SUMIFS(СВЦЭМ!$C$34:$C$777,СВЦЭМ!$A$34:$A$777,$A66,СВЦЭМ!$B$34:$B$777,T$47)+'СЕТ СН'!$G$9+СВЦЭМ!$D$10+'СЕТ СН'!$G$5-'СЕТ СН'!$G$17</f>
        <v>4056.22552034</v>
      </c>
      <c r="U66" s="36">
        <f>SUMIFS(СВЦЭМ!$C$34:$C$777,СВЦЭМ!$A$34:$A$777,$A66,СВЦЭМ!$B$34:$B$777,U$47)+'СЕТ СН'!$G$9+СВЦЭМ!$D$10+'СЕТ СН'!$G$5-'СЕТ СН'!$G$17</f>
        <v>4080.9416045400003</v>
      </c>
      <c r="V66" s="36">
        <f>SUMIFS(СВЦЭМ!$C$34:$C$777,СВЦЭМ!$A$34:$A$777,$A66,СВЦЭМ!$B$34:$B$777,V$47)+'СЕТ СН'!$G$9+СВЦЭМ!$D$10+'СЕТ СН'!$G$5-'СЕТ СН'!$G$17</f>
        <v>4095.0209815899998</v>
      </c>
      <c r="W66" s="36">
        <f>SUMIFS(СВЦЭМ!$C$34:$C$777,СВЦЭМ!$A$34:$A$777,$A66,СВЦЭМ!$B$34:$B$777,W$47)+'СЕТ СН'!$G$9+СВЦЭМ!$D$10+'СЕТ СН'!$G$5-'СЕТ СН'!$G$17</f>
        <v>4083.8339865199996</v>
      </c>
      <c r="X66" s="36">
        <f>SUMIFS(СВЦЭМ!$C$34:$C$777,СВЦЭМ!$A$34:$A$777,$A66,СВЦЭМ!$B$34:$B$777,X$47)+'СЕТ СН'!$G$9+СВЦЭМ!$D$10+'СЕТ СН'!$G$5-'СЕТ СН'!$G$17</f>
        <v>4014.3328448299999</v>
      </c>
      <c r="Y66" s="36">
        <f>SUMIFS(СВЦЭМ!$C$34:$C$777,СВЦЭМ!$A$34:$A$777,$A66,СВЦЭМ!$B$34:$B$777,Y$47)+'СЕТ СН'!$G$9+СВЦЭМ!$D$10+'СЕТ СН'!$G$5-'СЕТ СН'!$G$17</f>
        <v>4052.2123521699996</v>
      </c>
    </row>
    <row r="67" spans="1:27" ht="15.75" x14ac:dyDescent="0.2">
      <c r="A67" s="35">
        <f t="shared" si="1"/>
        <v>43363</v>
      </c>
      <c r="B67" s="36">
        <f>SUMIFS(СВЦЭМ!$C$34:$C$777,СВЦЭМ!$A$34:$A$777,$A67,СВЦЭМ!$B$34:$B$777,B$47)+'СЕТ СН'!$G$9+СВЦЭМ!$D$10+'СЕТ СН'!$G$5-'СЕТ СН'!$G$17</f>
        <v>4331.1560079700002</v>
      </c>
      <c r="C67" s="36">
        <f>SUMIFS(СВЦЭМ!$C$34:$C$777,СВЦЭМ!$A$34:$A$777,$A67,СВЦЭМ!$B$34:$B$777,C$47)+'СЕТ СН'!$G$9+СВЦЭМ!$D$10+'СЕТ СН'!$G$5-'СЕТ СН'!$G$17</f>
        <v>4487.5346100799998</v>
      </c>
      <c r="D67" s="36">
        <f>SUMIFS(СВЦЭМ!$C$34:$C$777,СВЦЭМ!$A$34:$A$777,$A67,СВЦЭМ!$B$34:$B$777,D$47)+'СЕТ СН'!$G$9+СВЦЭМ!$D$10+'СЕТ СН'!$G$5-'СЕТ СН'!$G$17</f>
        <v>4490.6110008200003</v>
      </c>
      <c r="E67" s="36">
        <f>SUMIFS(СВЦЭМ!$C$34:$C$777,СВЦЭМ!$A$34:$A$777,$A67,СВЦЭМ!$B$34:$B$777,E$47)+'СЕТ СН'!$G$9+СВЦЭМ!$D$10+'СЕТ СН'!$G$5-'СЕТ СН'!$G$17</f>
        <v>4545.40722353</v>
      </c>
      <c r="F67" s="36">
        <f>SUMIFS(СВЦЭМ!$C$34:$C$777,СВЦЭМ!$A$34:$A$777,$A67,СВЦЭМ!$B$34:$B$777,F$47)+'СЕТ СН'!$G$9+СВЦЭМ!$D$10+'СЕТ СН'!$G$5-'СЕТ СН'!$G$17</f>
        <v>4543.1273501799997</v>
      </c>
      <c r="G67" s="36">
        <f>SUMIFS(СВЦЭМ!$C$34:$C$777,СВЦЭМ!$A$34:$A$777,$A67,СВЦЭМ!$B$34:$B$777,G$47)+'СЕТ СН'!$G$9+СВЦЭМ!$D$10+'СЕТ СН'!$G$5-'СЕТ СН'!$G$17</f>
        <v>4547.4783351400001</v>
      </c>
      <c r="H67" s="36">
        <f>SUMIFS(СВЦЭМ!$C$34:$C$777,СВЦЭМ!$A$34:$A$777,$A67,СВЦЭМ!$B$34:$B$777,H$47)+'СЕТ СН'!$G$9+СВЦЭМ!$D$10+'СЕТ СН'!$G$5-'СЕТ СН'!$G$17</f>
        <v>4542.6833927099997</v>
      </c>
      <c r="I67" s="36">
        <f>SUMIFS(СВЦЭМ!$C$34:$C$777,СВЦЭМ!$A$34:$A$777,$A67,СВЦЭМ!$B$34:$B$777,I$47)+'СЕТ СН'!$G$9+СВЦЭМ!$D$10+'СЕТ СН'!$G$5-'СЕТ СН'!$G$17</f>
        <v>4482.84055481</v>
      </c>
      <c r="J67" s="36">
        <f>SUMIFS(СВЦЭМ!$C$34:$C$777,СВЦЭМ!$A$34:$A$777,$A67,СВЦЭМ!$B$34:$B$777,J$47)+'СЕТ СН'!$G$9+СВЦЭМ!$D$10+'СЕТ СН'!$G$5-'СЕТ СН'!$G$17</f>
        <v>4420.4997458799999</v>
      </c>
      <c r="K67" s="36">
        <f>SUMIFS(СВЦЭМ!$C$34:$C$777,СВЦЭМ!$A$34:$A$777,$A67,СВЦЭМ!$B$34:$B$777,K$47)+'СЕТ СН'!$G$9+СВЦЭМ!$D$10+'СЕТ СН'!$G$5-'СЕТ СН'!$G$17</f>
        <v>4375.41285737</v>
      </c>
      <c r="L67" s="36">
        <f>SUMIFS(СВЦЭМ!$C$34:$C$777,СВЦЭМ!$A$34:$A$777,$A67,СВЦЭМ!$B$34:$B$777,L$47)+'СЕТ СН'!$G$9+СВЦЭМ!$D$10+'СЕТ СН'!$G$5-'СЕТ СН'!$G$17</f>
        <v>4273.2553989799999</v>
      </c>
      <c r="M67" s="36">
        <f>SUMIFS(СВЦЭМ!$C$34:$C$777,СВЦЭМ!$A$34:$A$777,$A67,СВЦЭМ!$B$34:$B$777,M$47)+'СЕТ СН'!$G$9+СВЦЭМ!$D$10+'СЕТ СН'!$G$5-'СЕТ СН'!$G$17</f>
        <v>4198.1024068400002</v>
      </c>
      <c r="N67" s="36">
        <f>SUMIFS(СВЦЭМ!$C$34:$C$777,СВЦЭМ!$A$34:$A$777,$A67,СВЦЭМ!$B$34:$B$777,N$47)+'СЕТ СН'!$G$9+СВЦЭМ!$D$10+'СЕТ СН'!$G$5-'СЕТ СН'!$G$17</f>
        <v>4113.4210349699997</v>
      </c>
      <c r="O67" s="36">
        <f>SUMIFS(СВЦЭМ!$C$34:$C$777,СВЦЭМ!$A$34:$A$777,$A67,СВЦЭМ!$B$34:$B$777,O$47)+'СЕТ СН'!$G$9+СВЦЭМ!$D$10+'СЕТ СН'!$G$5-'СЕТ СН'!$G$17</f>
        <v>4053.6722806400003</v>
      </c>
      <c r="P67" s="36">
        <f>SUMIFS(СВЦЭМ!$C$34:$C$777,СВЦЭМ!$A$34:$A$777,$A67,СВЦЭМ!$B$34:$B$777,P$47)+'СЕТ СН'!$G$9+СВЦЭМ!$D$10+'СЕТ СН'!$G$5-'СЕТ СН'!$G$17</f>
        <v>4039.3849199799997</v>
      </c>
      <c r="Q67" s="36">
        <f>SUMIFS(СВЦЭМ!$C$34:$C$777,СВЦЭМ!$A$34:$A$777,$A67,СВЦЭМ!$B$34:$B$777,Q$47)+'СЕТ СН'!$G$9+СВЦЭМ!$D$10+'СЕТ СН'!$G$5-'СЕТ СН'!$G$17</f>
        <v>4046.5072431799999</v>
      </c>
      <c r="R67" s="36">
        <f>SUMIFS(СВЦЭМ!$C$34:$C$777,СВЦЭМ!$A$34:$A$777,$A67,СВЦЭМ!$B$34:$B$777,R$47)+'СЕТ СН'!$G$9+СВЦЭМ!$D$10+'СЕТ СН'!$G$5-'СЕТ СН'!$G$17</f>
        <v>4037.1397735099999</v>
      </c>
      <c r="S67" s="36">
        <f>SUMIFS(СВЦЭМ!$C$34:$C$777,СВЦЭМ!$A$34:$A$777,$A67,СВЦЭМ!$B$34:$B$777,S$47)+'СЕТ СН'!$G$9+СВЦЭМ!$D$10+'СЕТ СН'!$G$5-'СЕТ СН'!$G$17</f>
        <v>4040.6530584900001</v>
      </c>
      <c r="T67" s="36">
        <f>SUMIFS(СВЦЭМ!$C$34:$C$777,СВЦЭМ!$A$34:$A$777,$A67,СВЦЭМ!$B$34:$B$777,T$47)+'СЕТ СН'!$G$9+СВЦЭМ!$D$10+'СЕТ СН'!$G$5-'СЕТ СН'!$G$17</f>
        <v>4054.4030138400003</v>
      </c>
      <c r="U67" s="36">
        <f>SUMIFS(СВЦЭМ!$C$34:$C$777,СВЦЭМ!$A$34:$A$777,$A67,СВЦЭМ!$B$34:$B$777,U$47)+'СЕТ СН'!$G$9+СВЦЭМ!$D$10+'СЕТ СН'!$G$5-'СЕТ СН'!$G$17</f>
        <v>4079.4220842200002</v>
      </c>
      <c r="V67" s="36">
        <f>SUMIFS(СВЦЭМ!$C$34:$C$777,СВЦЭМ!$A$34:$A$777,$A67,СВЦЭМ!$B$34:$B$777,V$47)+'СЕТ СН'!$G$9+СВЦЭМ!$D$10+'СЕТ СН'!$G$5-'СЕТ СН'!$G$17</f>
        <v>4090.8576524</v>
      </c>
      <c r="W67" s="36">
        <f>SUMIFS(СВЦЭМ!$C$34:$C$777,СВЦЭМ!$A$34:$A$777,$A67,СВЦЭМ!$B$34:$B$777,W$47)+'СЕТ СН'!$G$9+СВЦЭМ!$D$10+'СЕТ СН'!$G$5-'СЕТ СН'!$G$17</f>
        <v>4081.9918801800004</v>
      </c>
      <c r="X67" s="36">
        <f>SUMIFS(СВЦЭМ!$C$34:$C$777,СВЦЭМ!$A$34:$A$777,$A67,СВЦЭМ!$B$34:$B$777,X$47)+'СЕТ СН'!$G$9+СВЦЭМ!$D$10+'СЕТ СН'!$G$5-'СЕТ СН'!$G$17</f>
        <v>4027.3736360100002</v>
      </c>
      <c r="Y67" s="36">
        <f>SUMIFS(СВЦЭМ!$C$34:$C$777,СВЦЭМ!$A$34:$A$777,$A67,СВЦЭМ!$B$34:$B$777,Y$47)+'СЕТ СН'!$G$9+СВЦЭМ!$D$10+'СЕТ СН'!$G$5-'СЕТ СН'!$G$17</f>
        <v>4123.0397392900004</v>
      </c>
    </row>
    <row r="68" spans="1:27" ht="15.75" x14ac:dyDescent="0.2">
      <c r="A68" s="35">
        <f t="shared" si="1"/>
        <v>43364</v>
      </c>
      <c r="B68" s="36">
        <f>SUMIFS(СВЦЭМ!$C$34:$C$777,СВЦЭМ!$A$34:$A$777,$A68,СВЦЭМ!$B$34:$B$777,B$47)+'СЕТ СН'!$G$9+СВЦЭМ!$D$10+'СЕТ СН'!$G$5-'СЕТ СН'!$G$17</f>
        <v>4115.7120427599993</v>
      </c>
      <c r="C68" s="36">
        <f>SUMIFS(СВЦЭМ!$C$34:$C$777,СВЦЭМ!$A$34:$A$777,$A68,СВЦЭМ!$B$34:$B$777,C$47)+'СЕТ СН'!$G$9+СВЦЭМ!$D$10+'СЕТ СН'!$G$5-'СЕТ СН'!$G$17</f>
        <v>4258.86000255</v>
      </c>
      <c r="D68" s="36">
        <f>SUMIFS(СВЦЭМ!$C$34:$C$777,СВЦЭМ!$A$34:$A$777,$A68,СВЦЭМ!$B$34:$B$777,D$47)+'СЕТ СН'!$G$9+СВЦЭМ!$D$10+'СЕТ СН'!$G$5-'СЕТ СН'!$G$17</f>
        <v>4364.2176768099998</v>
      </c>
      <c r="E68" s="36">
        <f>SUMIFS(СВЦЭМ!$C$34:$C$777,СВЦЭМ!$A$34:$A$777,$A68,СВЦЭМ!$B$34:$B$777,E$47)+'СЕТ СН'!$G$9+СВЦЭМ!$D$10+'СЕТ СН'!$G$5-'СЕТ СН'!$G$17</f>
        <v>4449.1444028899996</v>
      </c>
      <c r="F68" s="36">
        <f>SUMIFS(СВЦЭМ!$C$34:$C$777,СВЦЭМ!$A$34:$A$777,$A68,СВЦЭМ!$B$34:$B$777,F$47)+'СЕТ СН'!$G$9+СВЦЭМ!$D$10+'СЕТ СН'!$G$5-'СЕТ СН'!$G$17</f>
        <v>4461.4718614399999</v>
      </c>
      <c r="G68" s="36">
        <f>SUMIFS(СВЦЭМ!$C$34:$C$777,СВЦЭМ!$A$34:$A$777,$A68,СВЦЭМ!$B$34:$B$777,G$47)+'СЕТ СН'!$G$9+СВЦЭМ!$D$10+'СЕТ СН'!$G$5-'СЕТ СН'!$G$17</f>
        <v>4442.0633289099997</v>
      </c>
      <c r="H68" s="36">
        <f>SUMIFS(СВЦЭМ!$C$34:$C$777,СВЦЭМ!$A$34:$A$777,$A68,СВЦЭМ!$B$34:$B$777,H$47)+'СЕТ СН'!$G$9+СВЦЭМ!$D$10+'СЕТ СН'!$G$5-'СЕТ СН'!$G$17</f>
        <v>4406.23453195</v>
      </c>
      <c r="I68" s="36">
        <f>SUMIFS(СВЦЭМ!$C$34:$C$777,СВЦЭМ!$A$34:$A$777,$A68,СВЦЭМ!$B$34:$B$777,I$47)+'СЕТ СН'!$G$9+СВЦЭМ!$D$10+'СЕТ СН'!$G$5-'СЕТ СН'!$G$17</f>
        <v>4326.0635786599996</v>
      </c>
      <c r="J68" s="36">
        <f>SUMIFS(СВЦЭМ!$C$34:$C$777,СВЦЭМ!$A$34:$A$777,$A68,СВЦЭМ!$B$34:$B$777,J$47)+'СЕТ СН'!$G$9+СВЦЭМ!$D$10+'СЕТ СН'!$G$5-'СЕТ СН'!$G$17</f>
        <v>4271.5931317799996</v>
      </c>
      <c r="K68" s="36">
        <f>SUMIFS(СВЦЭМ!$C$34:$C$777,СВЦЭМ!$A$34:$A$777,$A68,СВЦЭМ!$B$34:$B$777,K$47)+'СЕТ СН'!$G$9+СВЦЭМ!$D$10+'СЕТ СН'!$G$5-'СЕТ СН'!$G$17</f>
        <v>4237.48163819</v>
      </c>
      <c r="L68" s="36">
        <f>SUMIFS(СВЦЭМ!$C$34:$C$777,СВЦЭМ!$A$34:$A$777,$A68,СВЦЭМ!$B$34:$B$777,L$47)+'СЕТ СН'!$G$9+СВЦЭМ!$D$10+'СЕТ СН'!$G$5-'СЕТ СН'!$G$17</f>
        <v>4146.5610123400002</v>
      </c>
      <c r="M68" s="36">
        <f>SUMIFS(СВЦЭМ!$C$34:$C$777,СВЦЭМ!$A$34:$A$777,$A68,СВЦЭМ!$B$34:$B$777,M$47)+'СЕТ СН'!$G$9+СВЦЭМ!$D$10+'СЕТ СН'!$G$5-'СЕТ СН'!$G$17</f>
        <v>4079.57698884</v>
      </c>
      <c r="N68" s="36">
        <f>SUMIFS(СВЦЭМ!$C$34:$C$777,СВЦЭМ!$A$34:$A$777,$A68,СВЦЭМ!$B$34:$B$777,N$47)+'СЕТ СН'!$G$9+СВЦЭМ!$D$10+'СЕТ СН'!$G$5-'СЕТ СН'!$G$17</f>
        <v>3968.5816154200002</v>
      </c>
      <c r="O68" s="36">
        <f>SUMIFS(СВЦЭМ!$C$34:$C$777,СВЦЭМ!$A$34:$A$777,$A68,СВЦЭМ!$B$34:$B$777,O$47)+'СЕТ СН'!$G$9+СВЦЭМ!$D$10+'СЕТ СН'!$G$5-'СЕТ СН'!$G$17</f>
        <v>3911.2189517300003</v>
      </c>
      <c r="P68" s="36">
        <f>SUMIFS(СВЦЭМ!$C$34:$C$777,СВЦЭМ!$A$34:$A$777,$A68,СВЦЭМ!$B$34:$B$777,P$47)+'СЕТ СН'!$G$9+СВЦЭМ!$D$10+'СЕТ СН'!$G$5-'СЕТ СН'!$G$17</f>
        <v>3897.5688585399994</v>
      </c>
      <c r="Q68" s="36">
        <f>SUMIFS(СВЦЭМ!$C$34:$C$777,СВЦЭМ!$A$34:$A$777,$A68,СВЦЭМ!$B$34:$B$777,Q$47)+'СЕТ СН'!$G$9+СВЦЭМ!$D$10+'СЕТ СН'!$G$5-'СЕТ СН'!$G$17</f>
        <v>3902.92032681</v>
      </c>
      <c r="R68" s="36">
        <f>SUMIFS(СВЦЭМ!$C$34:$C$777,СВЦЭМ!$A$34:$A$777,$A68,СВЦЭМ!$B$34:$B$777,R$47)+'СЕТ СН'!$G$9+СВЦЭМ!$D$10+'СЕТ СН'!$G$5-'СЕТ СН'!$G$17</f>
        <v>3905.1822015999996</v>
      </c>
      <c r="S68" s="36">
        <f>SUMIFS(СВЦЭМ!$C$34:$C$777,СВЦЭМ!$A$34:$A$777,$A68,СВЦЭМ!$B$34:$B$777,S$47)+'СЕТ СН'!$G$9+СВЦЭМ!$D$10+'СЕТ СН'!$G$5-'СЕТ СН'!$G$17</f>
        <v>3910.1957989900002</v>
      </c>
      <c r="T68" s="36">
        <f>SUMIFS(СВЦЭМ!$C$34:$C$777,СВЦЭМ!$A$34:$A$777,$A68,СВЦЭМ!$B$34:$B$777,T$47)+'СЕТ СН'!$G$9+СВЦЭМ!$D$10+'СЕТ СН'!$G$5-'СЕТ СН'!$G$17</f>
        <v>3920.4562565999995</v>
      </c>
      <c r="U68" s="36">
        <f>SUMIFS(СВЦЭМ!$C$34:$C$777,СВЦЭМ!$A$34:$A$777,$A68,СВЦЭМ!$B$34:$B$777,U$47)+'СЕТ СН'!$G$9+СВЦЭМ!$D$10+'СЕТ СН'!$G$5-'СЕТ СН'!$G$17</f>
        <v>3951.9220927300003</v>
      </c>
      <c r="V68" s="36">
        <f>SUMIFS(СВЦЭМ!$C$34:$C$777,СВЦЭМ!$A$34:$A$777,$A68,СВЦЭМ!$B$34:$B$777,V$47)+'СЕТ СН'!$G$9+СВЦЭМ!$D$10+'СЕТ СН'!$G$5-'СЕТ СН'!$G$17</f>
        <v>3965.26014338</v>
      </c>
      <c r="W68" s="36">
        <f>SUMIFS(СВЦЭМ!$C$34:$C$777,СВЦЭМ!$A$34:$A$777,$A68,СВЦЭМ!$B$34:$B$777,W$47)+'СЕТ СН'!$G$9+СВЦЭМ!$D$10+'СЕТ СН'!$G$5-'СЕТ СН'!$G$17</f>
        <v>3948.1268331000001</v>
      </c>
      <c r="X68" s="36">
        <f>SUMIFS(СВЦЭМ!$C$34:$C$777,СВЦЭМ!$A$34:$A$777,$A68,СВЦЭМ!$B$34:$B$777,X$47)+'СЕТ СН'!$G$9+СВЦЭМ!$D$10+'СЕТ СН'!$G$5-'СЕТ СН'!$G$17</f>
        <v>3920.03894089</v>
      </c>
      <c r="Y68" s="36">
        <f>SUMIFS(СВЦЭМ!$C$34:$C$777,СВЦЭМ!$A$34:$A$777,$A68,СВЦЭМ!$B$34:$B$777,Y$47)+'СЕТ СН'!$G$9+СВЦЭМ!$D$10+'СЕТ СН'!$G$5-'СЕТ СН'!$G$17</f>
        <v>3953.7246560399999</v>
      </c>
    </row>
    <row r="69" spans="1:27" ht="15.75" x14ac:dyDescent="0.2">
      <c r="A69" s="35">
        <f t="shared" si="1"/>
        <v>43365</v>
      </c>
      <c r="B69" s="36">
        <f>SUMIFS(СВЦЭМ!$C$34:$C$777,СВЦЭМ!$A$34:$A$777,$A69,СВЦЭМ!$B$34:$B$777,B$47)+'СЕТ СН'!$G$9+СВЦЭМ!$D$10+'СЕТ СН'!$G$5-'СЕТ СН'!$G$17</f>
        <v>4102.7842022300001</v>
      </c>
      <c r="C69" s="36">
        <f>SUMIFS(СВЦЭМ!$C$34:$C$777,СВЦЭМ!$A$34:$A$777,$A69,СВЦЭМ!$B$34:$B$777,C$47)+'СЕТ СН'!$G$9+СВЦЭМ!$D$10+'СЕТ СН'!$G$5-'СЕТ СН'!$G$17</f>
        <v>4238.6167624899999</v>
      </c>
      <c r="D69" s="36">
        <f>SUMIFS(СВЦЭМ!$C$34:$C$777,СВЦЭМ!$A$34:$A$777,$A69,СВЦЭМ!$B$34:$B$777,D$47)+'СЕТ СН'!$G$9+СВЦЭМ!$D$10+'СЕТ СН'!$G$5-'СЕТ СН'!$G$17</f>
        <v>4333.30610953</v>
      </c>
      <c r="E69" s="36">
        <f>SUMIFS(СВЦЭМ!$C$34:$C$777,СВЦЭМ!$A$34:$A$777,$A69,СВЦЭМ!$B$34:$B$777,E$47)+'СЕТ СН'!$G$9+СВЦЭМ!$D$10+'СЕТ СН'!$G$5-'СЕТ СН'!$G$17</f>
        <v>4410.8924622300001</v>
      </c>
      <c r="F69" s="36">
        <f>SUMIFS(СВЦЭМ!$C$34:$C$777,СВЦЭМ!$A$34:$A$777,$A69,СВЦЭМ!$B$34:$B$777,F$47)+'СЕТ СН'!$G$9+СВЦЭМ!$D$10+'СЕТ СН'!$G$5-'СЕТ СН'!$G$17</f>
        <v>4412.00739359</v>
      </c>
      <c r="G69" s="36">
        <f>SUMIFS(СВЦЭМ!$C$34:$C$777,СВЦЭМ!$A$34:$A$777,$A69,СВЦЭМ!$B$34:$B$777,G$47)+'СЕТ СН'!$G$9+СВЦЭМ!$D$10+'СЕТ СН'!$G$5-'СЕТ СН'!$G$17</f>
        <v>4404.6237950699997</v>
      </c>
      <c r="H69" s="36">
        <f>SUMIFS(СВЦЭМ!$C$34:$C$777,СВЦЭМ!$A$34:$A$777,$A69,СВЦЭМ!$B$34:$B$777,H$47)+'СЕТ СН'!$G$9+СВЦЭМ!$D$10+'СЕТ СН'!$G$5-'СЕТ СН'!$G$17</f>
        <v>4381.1414154699996</v>
      </c>
      <c r="I69" s="36">
        <f>SUMIFS(СВЦЭМ!$C$34:$C$777,СВЦЭМ!$A$34:$A$777,$A69,СВЦЭМ!$B$34:$B$777,I$47)+'СЕТ СН'!$G$9+СВЦЭМ!$D$10+'СЕТ СН'!$G$5-'СЕТ СН'!$G$17</f>
        <v>4317.0924691299997</v>
      </c>
      <c r="J69" s="36">
        <f>SUMIFS(СВЦЭМ!$C$34:$C$777,СВЦЭМ!$A$34:$A$777,$A69,СВЦЭМ!$B$34:$B$777,J$47)+'СЕТ СН'!$G$9+СВЦЭМ!$D$10+'СЕТ СН'!$G$5-'СЕТ СН'!$G$17</f>
        <v>4276.0208362699996</v>
      </c>
      <c r="K69" s="36">
        <f>SUMIFS(СВЦЭМ!$C$34:$C$777,СВЦЭМ!$A$34:$A$777,$A69,СВЦЭМ!$B$34:$B$777,K$47)+'СЕТ СН'!$G$9+СВЦЭМ!$D$10+'СЕТ СН'!$G$5-'СЕТ СН'!$G$17</f>
        <v>4231.0092154000004</v>
      </c>
      <c r="L69" s="36">
        <f>SUMIFS(СВЦЭМ!$C$34:$C$777,СВЦЭМ!$A$34:$A$777,$A69,СВЦЭМ!$B$34:$B$777,L$47)+'СЕТ СН'!$G$9+СВЦЭМ!$D$10+'СЕТ СН'!$G$5-'СЕТ СН'!$G$17</f>
        <v>4156.4943049399999</v>
      </c>
      <c r="M69" s="36">
        <f>SUMIFS(СВЦЭМ!$C$34:$C$777,СВЦЭМ!$A$34:$A$777,$A69,СВЦЭМ!$B$34:$B$777,M$47)+'СЕТ СН'!$G$9+СВЦЭМ!$D$10+'СЕТ СН'!$G$5-'СЕТ СН'!$G$17</f>
        <v>4055.9884994100003</v>
      </c>
      <c r="N69" s="36">
        <f>SUMIFS(СВЦЭМ!$C$34:$C$777,СВЦЭМ!$A$34:$A$777,$A69,СВЦЭМ!$B$34:$B$777,N$47)+'СЕТ СН'!$G$9+СВЦЭМ!$D$10+'СЕТ СН'!$G$5-'СЕТ СН'!$G$17</f>
        <v>3971.4752032299994</v>
      </c>
      <c r="O69" s="36">
        <f>SUMIFS(СВЦЭМ!$C$34:$C$777,СВЦЭМ!$A$34:$A$777,$A69,СВЦЭМ!$B$34:$B$777,O$47)+'СЕТ СН'!$G$9+СВЦЭМ!$D$10+'СЕТ СН'!$G$5-'СЕТ СН'!$G$17</f>
        <v>3896.7467841899997</v>
      </c>
      <c r="P69" s="36">
        <f>SUMIFS(СВЦЭМ!$C$34:$C$777,СВЦЭМ!$A$34:$A$777,$A69,СВЦЭМ!$B$34:$B$777,P$47)+'СЕТ СН'!$G$9+СВЦЭМ!$D$10+'СЕТ СН'!$G$5-'СЕТ СН'!$G$17</f>
        <v>3904.3870705500003</v>
      </c>
      <c r="Q69" s="36">
        <f>SUMIFS(СВЦЭМ!$C$34:$C$777,СВЦЭМ!$A$34:$A$777,$A69,СВЦЭМ!$B$34:$B$777,Q$47)+'СЕТ СН'!$G$9+СВЦЭМ!$D$10+'СЕТ СН'!$G$5-'СЕТ СН'!$G$17</f>
        <v>3909.8749471299998</v>
      </c>
      <c r="R69" s="36">
        <f>SUMIFS(СВЦЭМ!$C$34:$C$777,СВЦЭМ!$A$34:$A$777,$A69,СВЦЭМ!$B$34:$B$777,R$47)+'СЕТ СН'!$G$9+СВЦЭМ!$D$10+'СЕТ СН'!$G$5-'СЕТ СН'!$G$17</f>
        <v>3904.94501614</v>
      </c>
      <c r="S69" s="36">
        <f>SUMIFS(СВЦЭМ!$C$34:$C$777,СВЦЭМ!$A$34:$A$777,$A69,СВЦЭМ!$B$34:$B$777,S$47)+'СЕТ СН'!$G$9+СВЦЭМ!$D$10+'СЕТ СН'!$G$5-'СЕТ СН'!$G$17</f>
        <v>3916.3895609800002</v>
      </c>
      <c r="T69" s="36">
        <f>SUMIFS(СВЦЭМ!$C$34:$C$777,СВЦЭМ!$A$34:$A$777,$A69,СВЦЭМ!$B$34:$B$777,T$47)+'СЕТ СН'!$G$9+СВЦЭМ!$D$10+'СЕТ СН'!$G$5-'СЕТ СН'!$G$17</f>
        <v>3922.3165995899999</v>
      </c>
      <c r="U69" s="36">
        <f>SUMIFS(СВЦЭМ!$C$34:$C$777,СВЦЭМ!$A$34:$A$777,$A69,СВЦЭМ!$B$34:$B$777,U$47)+'СЕТ СН'!$G$9+СВЦЭМ!$D$10+'СЕТ СН'!$G$5-'СЕТ СН'!$G$17</f>
        <v>3948.4102858899996</v>
      </c>
      <c r="V69" s="36">
        <f>SUMIFS(СВЦЭМ!$C$34:$C$777,СВЦЭМ!$A$34:$A$777,$A69,СВЦЭМ!$B$34:$B$777,V$47)+'СЕТ СН'!$G$9+СВЦЭМ!$D$10+'СЕТ СН'!$G$5-'СЕТ СН'!$G$17</f>
        <v>3956.0474244200004</v>
      </c>
      <c r="W69" s="36">
        <f>SUMIFS(СВЦЭМ!$C$34:$C$777,СВЦЭМ!$A$34:$A$777,$A69,СВЦЭМ!$B$34:$B$777,W$47)+'СЕТ СН'!$G$9+СВЦЭМ!$D$10+'СЕТ СН'!$G$5-'СЕТ СН'!$G$17</f>
        <v>3929.1848745500001</v>
      </c>
      <c r="X69" s="36">
        <f>SUMIFS(СВЦЭМ!$C$34:$C$777,СВЦЭМ!$A$34:$A$777,$A69,СВЦЭМ!$B$34:$B$777,X$47)+'СЕТ СН'!$G$9+СВЦЭМ!$D$10+'СЕТ СН'!$G$5-'СЕТ СН'!$G$17</f>
        <v>3892.0403641499997</v>
      </c>
      <c r="Y69" s="36">
        <f>SUMIFS(СВЦЭМ!$C$34:$C$777,СВЦЭМ!$A$34:$A$777,$A69,СВЦЭМ!$B$34:$B$777,Y$47)+'СЕТ СН'!$G$9+СВЦЭМ!$D$10+'СЕТ СН'!$G$5-'СЕТ СН'!$G$17</f>
        <v>3949.7050965999997</v>
      </c>
    </row>
    <row r="70" spans="1:27" ht="15.75" x14ac:dyDescent="0.2">
      <c r="A70" s="35">
        <f t="shared" si="1"/>
        <v>43366</v>
      </c>
      <c r="B70" s="36">
        <f>SUMIFS(СВЦЭМ!$C$34:$C$777,СВЦЭМ!$A$34:$A$777,$A70,СВЦЭМ!$B$34:$B$777,B$47)+'СЕТ СН'!$G$9+СВЦЭМ!$D$10+'СЕТ СН'!$G$5-'СЕТ СН'!$G$17</f>
        <v>4104.31890277</v>
      </c>
      <c r="C70" s="36">
        <f>SUMIFS(СВЦЭМ!$C$34:$C$777,СВЦЭМ!$A$34:$A$777,$A70,СВЦЭМ!$B$34:$B$777,C$47)+'СЕТ СН'!$G$9+СВЦЭМ!$D$10+'СЕТ СН'!$G$5-'СЕТ СН'!$G$17</f>
        <v>4265.7474937500001</v>
      </c>
      <c r="D70" s="36">
        <f>SUMIFS(СВЦЭМ!$C$34:$C$777,СВЦЭМ!$A$34:$A$777,$A70,СВЦЭМ!$B$34:$B$777,D$47)+'СЕТ СН'!$G$9+СВЦЭМ!$D$10+'СЕТ СН'!$G$5-'СЕТ СН'!$G$17</f>
        <v>4387.9275432300001</v>
      </c>
      <c r="E70" s="36">
        <f>SUMIFS(СВЦЭМ!$C$34:$C$777,СВЦЭМ!$A$34:$A$777,$A70,СВЦЭМ!$B$34:$B$777,E$47)+'СЕТ СН'!$G$9+СВЦЭМ!$D$10+'СЕТ СН'!$G$5-'СЕТ СН'!$G$17</f>
        <v>4476.5777400099996</v>
      </c>
      <c r="F70" s="36">
        <f>SUMIFS(СВЦЭМ!$C$34:$C$777,СВЦЭМ!$A$34:$A$777,$A70,СВЦЭМ!$B$34:$B$777,F$47)+'СЕТ СН'!$G$9+СВЦЭМ!$D$10+'СЕТ СН'!$G$5-'СЕТ СН'!$G$17</f>
        <v>4499.6654415000003</v>
      </c>
      <c r="G70" s="36">
        <f>SUMIFS(СВЦЭМ!$C$34:$C$777,СВЦЭМ!$A$34:$A$777,$A70,СВЦЭМ!$B$34:$B$777,G$47)+'СЕТ СН'!$G$9+СВЦЭМ!$D$10+'СЕТ СН'!$G$5-'СЕТ СН'!$G$17</f>
        <v>4472.6720749899996</v>
      </c>
      <c r="H70" s="36">
        <f>SUMIFS(СВЦЭМ!$C$34:$C$777,СВЦЭМ!$A$34:$A$777,$A70,СВЦЭМ!$B$34:$B$777,H$47)+'СЕТ СН'!$G$9+СВЦЭМ!$D$10+'СЕТ СН'!$G$5-'СЕТ СН'!$G$17</f>
        <v>4456.9878269699993</v>
      </c>
      <c r="I70" s="36">
        <f>SUMIFS(СВЦЭМ!$C$34:$C$777,СВЦЭМ!$A$34:$A$777,$A70,СВЦЭМ!$B$34:$B$777,I$47)+'СЕТ СН'!$G$9+СВЦЭМ!$D$10+'СЕТ СН'!$G$5-'СЕТ СН'!$G$17</f>
        <v>4395.4039976499998</v>
      </c>
      <c r="J70" s="36">
        <f>SUMIFS(СВЦЭМ!$C$34:$C$777,СВЦЭМ!$A$34:$A$777,$A70,СВЦЭМ!$B$34:$B$777,J$47)+'СЕТ СН'!$G$9+СВЦЭМ!$D$10+'СЕТ СН'!$G$5-'СЕТ СН'!$G$17</f>
        <v>4316.7062818200002</v>
      </c>
      <c r="K70" s="36">
        <f>SUMIFS(СВЦЭМ!$C$34:$C$777,СВЦЭМ!$A$34:$A$777,$A70,СВЦЭМ!$B$34:$B$777,K$47)+'СЕТ СН'!$G$9+СВЦЭМ!$D$10+'СЕТ СН'!$G$5-'СЕТ СН'!$G$17</f>
        <v>4238.7382237000002</v>
      </c>
      <c r="L70" s="36">
        <f>SUMIFS(СВЦЭМ!$C$34:$C$777,СВЦЭМ!$A$34:$A$777,$A70,СВЦЭМ!$B$34:$B$777,L$47)+'СЕТ СН'!$G$9+СВЦЭМ!$D$10+'СЕТ СН'!$G$5-'СЕТ СН'!$G$17</f>
        <v>4132.1649012400003</v>
      </c>
      <c r="M70" s="36">
        <f>SUMIFS(СВЦЭМ!$C$34:$C$777,СВЦЭМ!$A$34:$A$777,$A70,СВЦЭМ!$B$34:$B$777,M$47)+'СЕТ СН'!$G$9+СВЦЭМ!$D$10+'СЕТ СН'!$G$5-'СЕТ СН'!$G$17</f>
        <v>4044.87149727</v>
      </c>
      <c r="N70" s="36">
        <f>SUMIFS(СВЦЭМ!$C$34:$C$777,СВЦЭМ!$A$34:$A$777,$A70,СВЦЭМ!$B$34:$B$777,N$47)+'СЕТ СН'!$G$9+СВЦЭМ!$D$10+'СЕТ СН'!$G$5-'СЕТ СН'!$G$17</f>
        <v>3962.5053118899996</v>
      </c>
      <c r="O70" s="36">
        <f>SUMIFS(СВЦЭМ!$C$34:$C$777,СВЦЭМ!$A$34:$A$777,$A70,СВЦЭМ!$B$34:$B$777,O$47)+'СЕТ СН'!$G$9+СВЦЭМ!$D$10+'СЕТ СН'!$G$5-'СЕТ СН'!$G$17</f>
        <v>3917.9993623800001</v>
      </c>
      <c r="P70" s="36">
        <f>SUMIFS(СВЦЭМ!$C$34:$C$777,СВЦЭМ!$A$34:$A$777,$A70,СВЦЭМ!$B$34:$B$777,P$47)+'СЕТ СН'!$G$9+СВЦЭМ!$D$10+'СЕТ СН'!$G$5-'СЕТ СН'!$G$17</f>
        <v>3908.0584272999995</v>
      </c>
      <c r="Q70" s="36">
        <f>SUMIFS(СВЦЭМ!$C$34:$C$777,СВЦЭМ!$A$34:$A$777,$A70,СВЦЭМ!$B$34:$B$777,Q$47)+'СЕТ СН'!$G$9+СВЦЭМ!$D$10+'СЕТ СН'!$G$5-'СЕТ СН'!$G$17</f>
        <v>3901.0744622399998</v>
      </c>
      <c r="R70" s="36">
        <f>SUMIFS(СВЦЭМ!$C$34:$C$777,СВЦЭМ!$A$34:$A$777,$A70,СВЦЭМ!$B$34:$B$777,R$47)+'СЕТ СН'!$G$9+СВЦЭМ!$D$10+'СЕТ СН'!$G$5-'СЕТ СН'!$G$17</f>
        <v>3901.7370171399998</v>
      </c>
      <c r="S70" s="36">
        <f>SUMIFS(СВЦЭМ!$C$34:$C$777,СВЦЭМ!$A$34:$A$777,$A70,СВЦЭМ!$B$34:$B$777,S$47)+'СЕТ СН'!$G$9+СВЦЭМ!$D$10+'СЕТ СН'!$G$5-'СЕТ СН'!$G$17</f>
        <v>3911.1460548300001</v>
      </c>
      <c r="T70" s="36">
        <f>SUMIFS(СВЦЭМ!$C$34:$C$777,СВЦЭМ!$A$34:$A$777,$A70,СВЦЭМ!$B$34:$B$777,T$47)+'СЕТ СН'!$G$9+СВЦЭМ!$D$10+'СЕТ СН'!$G$5-'СЕТ СН'!$G$17</f>
        <v>3921.8400849700001</v>
      </c>
      <c r="U70" s="36">
        <f>SUMIFS(СВЦЭМ!$C$34:$C$777,СВЦЭМ!$A$34:$A$777,$A70,СВЦЭМ!$B$34:$B$777,U$47)+'СЕТ СН'!$G$9+СВЦЭМ!$D$10+'СЕТ СН'!$G$5-'СЕТ СН'!$G$17</f>
        <v>3938.9805614500001</v>
      </c>
      <c r="V70" s="36">
        <f>SUMIFS(СВЦЭМ!$C$34:$C$777,СВЦЭМ!$A$34:$A$777,$A70,СВЦЭМ!$B$34:$B$777,V$47)+'СЕТ СН'!$G$9+СВЦЭМ!$D$10+'СЕТ СН'!$G$5-'СЕТ СН'!$G$17</f>
        <v>3976.7747781400003</v>
      </c>
      <c r="W70" s="36">
        <f>SUMIFS(СВЦЭМ!$C$34:$C$777,СВЦЭМ!$A$34:$A$777,$A70,СВЦЭМ!$B$34:$B$777,W$47)+'СЕТ СН'!$G$9+СВЦЭМ!$D$10+'СЕТ СН'!$G$5-'СЕТ СН'!$G$17</f>
        <v>3960.3259320500001</v>
      </c>
      <c r="X70" s="36">
        <f>SUMIFS(СВЦЭМ!$C$34:$C$777,СВЦЭМ!$A$34:$A$777,$A70,СВЦЭМ!$B$34:$B$777,X$47)+'СЕТ СН'!$G$9+СВЦЭМ!$D$10+'СЕТ СН'!$G$5-'СЕТ СН'!$G$17</f>
        <v>3925.2348292500001</v>
      </c>
      <c r="Y70" s="36">
        <f>SUMIFS(СВЦЭМ!$C$34:$C$777,СВЦЭМ!$A$34:$A$777,$A70,СВЦЭМ!$B$34:$B$777,Y$47)+'СЕТ СН'!$G$9+СВЦЭМ!$D$10+'СЕТ СН'!$G$5-'СЕТ СН'!$G$17</f>
        <v>3974.4713308399996</v>
      </c>
    </row>
    <row r="71" spans="1:27" ht="15.75" x14ac:dyDescent="0.2">
      <c r="A71" s="35">
        <f t="shared" si="1"/>
        <v>43367</v>
      </c>
      <c r="B71" s="36">
        <f>SUMIFS(СВЦЭМ!$C$34:$C$777,СВЦЭМ!$A$34:$A$777,$A71,СВЦЭМ!$B$34:$B$777,B$47)+'СЕТ СН'!$G$9+СВЦЭМ!$D$10+'СЕТ СН'!$G$5-'СЕТ СН'!$G$17</f>
        <v>4087.2037081600001</v>
      </c>
      <c r="C71" s="36">
        <f>SUMIFS(СВЦЭМ!$C$34:$C$777,СВЦЭМ!$A$34:$A$777,$A71,СВЦЭМ!$B$34:$B$777,C$47)+'СЕТ СН'!$G$9+СВЦЭМ!$D$10+'СЕТ СН'!$G$5-'СЕТ СН'!$G$17</f>
        <v>4254.4845144800001</v>
      </c>
      <c r="D71" s="36">
        <f>SUMIFS(СВЦЭМ!$C$34:$C$777,СВЦЭМ!$A$34:$A$777,$A71,СВЦЭМ!$B$34:$B$777,D$47)+'СЕТ СН'!$G$9+СВЦЭМ!$D$10+'СЕТ СН'!$G$5-'СЕТ СН'!$G$17</f>
        <v>4371.37046199</v>
      </c>
      <c r="E71" s="36">
        <f>SUMIFS(СВЦЭМ!$C$34:$C$777,СВЦЭМ!$A$34:$A$777,$A71,СВЦЭМ!$B$34:$B$777,E$47)+'СЕТ СН'!$G$9+СВЦЭМ!$D$10+'СЕТ СН'!$G$5-'СЕТ СН'!$G$17</f>
        <v>4453.6371405599994</v>
      </c>
      <c r="F71" s="36">
        <f>SUMIFS(СВЦЭМ!$C$34:$C$777,СВЦЭМ!$A$34:$A$777,$A71,СВЦЭМ!$B$34:$B$777,F$47)+'СЕТ СН'!$G$9+СВЦЭМ!$D$10+'СЕТ СН'!$G$5-'СЕТ СН'!$G$17</f>
        <v>4442.6383718899997</v>
      </c>
      <c r="G71" s="36">
        <f>SUMIFS(СВЦЭМ!$C$34:$C$777,СВЦЭМ!$A$34:$A$777,$A71,СВЦЭМ!$B$34:$B$777,G$47)+'СЕТ СН'!$G$9+СВЦЭМ!$D$10+'СЕТ СН'!$G$5-'СЕТ СН'!$G$17</f>
        <v>4415.4455467899998</v>
      </c>
      <c r="H71" s="36">
        <f>SUMIFS(СВЦЭМ!$C$34:$C$777,СВЦЭМ!$A$34:$A$777,$A71,СВЦЭМ!$B$34:$B$777,H$47)+'СЕТ СН'!$G$9+СВЦЭМ!$D$10+'СЕТ СН'!$G$5-'СЕТ СН'!$G$17</f>
        <v>4362.3068440400002</v>
      </c>
      <c r="I71" s="36">
        <f>SUMIFS(СВЦЭМ!$C$34:$C$777,СВЦЭМ!$A$34:$A$777,$A71,СВЦЭМ!$B$34:$B$777,I$47)+'СЕТ СН'!$G$9+СВЦЭМ!$D$10+'СЕТ СН'!$G$5-'СЕТ СН'!$G$17</f>
        <v>4332.2128965799993</v>
      </c>
      <c r="J71" s="36">
        <f>SUMIFS(СВЦЭМ!$C$34:$C$777,СВЦЭМ!$A$34:$A$777,$A71,СВЦЭМ!$B$34:$B$777,J$47)+'СЕТ СН'!$G$9+СВЦЭМ!$D$10+'СЕТ СН'!$G$5-'СЕТ СН'!$G$17</f>
        <v>4355.1770652200003</v>
      </c>
      <c r="K71" s="36">
        <f>SUMIFS(СВЦЭМ!$C$34:$C$777,СВЦЭМ!$A$34:$A$777,$A71,СВЦЭМ!$B$34:$B$777,K$47)+'СЕТ СН'!$G$9+СВЦЭМ!$D$10+'СЕТ СН'!$G$5-'СЕТ СН'!$G$17</f>
        <v>4336.5893711899998</v>
      </c>
      <c r="L71" s="36">
        <f>SUMIFS(СВЦЭМ!$C$34:$C$777,СВЦЭМ!$A$34:$A$777,$A71,СВЦЭМ!$B$34:$B$777,L$47)+'СЕТ СН'!$G$9+СВЦЭМ!$D$10+'СЕТ СН'!$G$5-'СЕТ СН'!$G$17</f>
        <v>4259.6615724699996</v>
      </c>
      <c r="M71" s="36">
        <f>SUMIFS(СВЦЭМ!$C$34:$C$777,СВЦЭМ!$A$34:$A$777,$A71,СВЦЭМ!$B$34:$B$777,M$47)+'СЕТ СН'!$G$9+СВЦЭМ!$D$10+'СЕТ СН'!$G$5-'СЕТ СН'!$G$17</f>
        <v>4174.4911351499995</v>
      </c>
      <c r="N71" s="36">
        <f>SUMIFS(СВЦЭМ!$C$34:$C$777,СВЦЭМ!$A$34:$A$777,$A71,СВЦЭМ!$B$34:$B$777,N$47)+'СЕТ СН'!$G$9+СВЦЭМ!$D$10+'СЕТ СН'!$G$5-'СЕТ СН'!$G$17</f>
        <v>4060.5358544599994</v>
      </c>
      <c r="O71" s="36">
        <f>SUMIFS(СВЦЭМ!$C$34:$C$777,СВЦЭМ!$A$34:$A$777,$A71,СВЦЭМ!$B$34:$B$777,O$47)+'СЕТ СН'!$G$9+СВЦЭМ!$D$10+'СЕТ СН'!$G$5-'СЕТ СН'!$G$17</f>
        <v>3963.6600265799998</v>
      </c>
      <c r="P71" s="36">
        <f>SUMIFS(СВЦЭМ!$C$34:$C$777,СВЦЭМ!$A$34:$A$777,$A71,СВЦЭМ!$B$34:$B$777,P$47)+'СЕТ СН'!$G$9+СВЦЭМ!$D$10+'СЕТ СН'!$G$5-'СЕТ СН'!$G$17</f>
        <v>3951.06702881</v>
      </c>
      <c r="Q71" s="36">
        <f>SUMIFS(СВЦЭМ!$C$34:$C$777,СВЦЭМ!$A$34:$A$777,$A71,СВЦЭМ!$B$34:$B$777,Q$47)+'СЕТ СН'!$G$9+СВЦЭМ!$D$10+'СЕТ СН'!$G$5-'СЕТ СН'!$G$17</f>
        <v>3948.2592067300002</v>
      </c>
      <c r="R71" s="36">
        <f>SUMIFS(СВЦЭМ!$C$34:$C$777,СВЦЭМ!$A$34:$A$777,$A71,СВЦЭМ!$B$34:$B$777,R$47)+'СЕТ СН'!$G$9+СВЦЭМ!$D$10+'СЕТ СН'!$G$5-'СЕТ СН'!$G$17</f>
        <v>3946.6720309599996</v>
      </c>
      <c r="S71" s="36">
        <f>SUMIFS(СВЦЭМ!$C$34:$C$777,СВЦЭМ!$A$34:$A$777,$A71,СВЦЭМ!$B$34:$B$777,S$47)+'СЕТ СН'!$G$9+СВЦЭМ!$D$10+'СЕТ СН'!$G$5-'СЕТ СН'!$G$17</f>
        <v>3954.3938017999999</v>
      </c>
      <c r="T71" s="36">
        <f>SUMIFS(СВЦЭМ!$C$34:$C$777,СВЦЭМ!$A$34:$A$777,$A71,СВЦЭМ!$B$34:$B$777,T$47)+'СЕТ СН'!$G$9+СВЦЭМ!$D$10+'СЕТ СН'!$G$5-'СЕТ СН'!$G$17</f>
        <v>3965.0151715700003</v>
      </c>
      <c r="U71" s="36">
        <f>SUMIFS(СВЦЭМ!$C$34:$C$777,СВЦЭМ!$A$34:$A$777,$A71,СВЦЭМ!$B$34:$B$777,U$47)+'СЕТ СН'!$G$9+СВЦЭМ!$D$10+'СЕТ СН'!$G$5-'СЕТ СН'!$G$17</f>
        <v>3987.2606087300001</v>
      </c>
      <c r="V71" s="36">
        <f>SUMIFS(СВЦЭМ!$C$34:$C$777,СВЦЭМ!$A$34:$A$777,$A71,СВЦЭМ!$B$34:$B$777,V$47)+'СЕТ СН'!$G$9+СВЦЭМ!$D$10+'СЕТ СН'!$G$5-'СЕТ СН'!$G$17</f>
        <v>3993.3411838799993</v>
      </c>
      <c r="W71" s="36">
        <f>SUMIFS(СВЦЭМ!$C$34:$C$777,СВЦЭМ!$A$34:$A$777,$A71,СВЦЭМ!$B$34:$B$777,W$47)+'СЕТ СН'!$G$9+СВЦЭМ!$D$10+'СЕТ СН'!$G$5-'СЕТ СН'!$G$17</f>
        <v>3974.2604776199996</v>
      </c>
      <c r="X71" s="36">
        <f>SUMIFS(СВЦЭМ!$C$34:$C$777,СВЦЭМ!$A$34:$A$777,$A71,СВЦЭМ!$B$34:$B$777,X$47)+'СЕТ СН'!$G$9+СВЦЭМ!$D$10+'СЕТ СН'!$G$5-'СЕТ СН'!$G$17</f>
        <v>3943.2144568499998</v>
      </c>
      <c r="Y71" s="36">
        <f>SUMIFS(СВЦЭМ!$C$34:$C$777,СВЦЭМ!$A$34:$A$777,$A71,СВЦЭМ!$B$34:$B$777,Y$47)+'СЕТ СН'!$G$9+СВЦЭМ!$D$10+'СЕТ СН'!$G$5-'СЕТ СН'!$G$17</f>
        <v>3980.6486323099998</v>
      </c>
    </row>
    <row r="72" spans="1:27" ht="15.75" x14ac:dyDescent="0.2">
      <c r="A72" s="35">
        <f t="shared" si="1"/>
        <v>43368</v>
      </c>
      <c r="B72" s="36">
        <f>SUMIFS(СВЦЭМ!$C$34:$C$777,СВЦЭМ!$A$34:$A$777,$A72,СВЦЭМ!$B$34:$B$777,B$47)+'СЕТ СН'!$G$9+СВЦЭМ!$D$10+'СЕТ СН'!$G$5-'СЕТ СН'!$G$17</f>
        <v>4139.6523255399998</v>
      </c>
      <c r="C72" s="36">
        <f>SUMIFS(СВЦЭМ!$C$34:$C$777,СВЦЭМ!$A$34:$A$777,$A72,СВЦЭМ!$B$34:$B$777,C$47)+'СЕТ СН'!$G$9+СВЦЭМ!$D$10+'СЕТ СН'!$G$5-'СЕТ СН'!$G$17</f>
        <v>4305.7788562199994</v>
      </c>
      <c r="D72" s="36">
        <f>SUMIFS(СВЦЭМ!$C$34:$C$777,СВЦЭМ!$A$34:$A$777,$A72,СВЦЭМ!$B$34:$B$777,D$47)+'СЕТ СН'!$G$9+СВЦЭМ!$D$10+'СЕТ СН'!$G$5-'СЕТ СН'!$G$17</f>
        <v>4408.3057264999998</v>
      </c>
      <c r="E72" s="36">
        <f>SUMIFS(СВЦЭМ!$C$34:$C$777,СВЦЭМ!$A$34:$A$777,$A72,СВЦЭМ!$B$34:$B$777,E$47)+'СЕТ СН'!$G$9+СВЦЭМ!$D$10+'СЕТ СН'!$G$5-'СЕТ СН'!$G$17</f>
        <v>4495.6584933300001</v>
      </c>
      <c r="F72" s="36">
        <f>SUMIFS(СВЦЭМ!$C$34:$C$777,СВЦЭМ!$A$34:$A$777,$A72,СВЦЭМ!$B$34:$B$777,F$47)+'СЕТ СН'!$G$9+СВЦЭМ!$D$10+'СЕТ СН'!$G$5-'СЕТ СН'!$G$17</f>
        <v>4493.4919968799995</v>
      </c>
      <c r="G72" s="36">
        <f>SUMIFS(СВЦЭМ!$C$34:$C$777,СВЦЭМ!$A$34:$A$777,$A72,СВЦЭМ!$B$34:$B$777,G$47)+'СЕТ СН'!$G$9+СВЦЭМ!$D$10+'СЕТ СН'!$G$5-'СЕТ СН'!$G$17</f>
        <v>4462.4234955599995</v>
      </c>
      <c r="H72" s="36">
        <f>SUMIFS(СВЦЭМ!$C$34:$C$777,СВЦЭМ!$A$34:$A$777,$A72,СВЦЭМ!$B$34:$B$777,H$47)+'СЕТ СН'!$G$9+СВЦЭМ!$D$10+'СЕТ СН'!$G$5-'СЕТ СН'!$G$17</f>
        <v>4383.12957921</v>
      </c>
      <c r="I72" s="36">
        <f>SUMIFS(СВЦЭМ!$C$34:$C$777,СВЦЭМ!$A$34:$A$777,$A72,СВЦЭМ!$B$34:$B$777,I$47)+'СЕТ СН'!$G$9+СВЦЭМ!$D$10+'СЕТ СН'!$G$5-'СЕТ СН'!$G$17</f>
        <v>4333.6360867599997</v>
      </c>
      <c r="J72" s="36">
        <f>SUMIFS(СВЦЭМ!$C$34:$C$777,СВЦЭМ!$A$34:$A$777,$A72,СВЦЭМ!$B$34:$B$777,J$47)+'СЕТ СН'!$G$9+СВЦЭМ!$D$10+'СЕТ СН'!$G$5-'СЕТ СН'!$G$17</f>
        <v>4334.6911650599995</v>
      </c>
      <c r="K72" s="36">
        <f>SUMIFS(СВЦЭМ!$C$34:$C$777,СВЦЭМ!$A$34:$A$777,$A72,СВЦЭМ!$B$34:$B$777,K$47)+'СЕТ СН'!$G$9+СВЦЭМ!$D$10+'СЕТ СН'!$G$5-'СЕТ СН'!$G$17</f>
        <v>4318.6821905699999</v>
      </c>
      <c r="L72" s="36">
        <f>SUMIFS(СВЦЭМ!$C$34:$C$777,СВЦЭМ!$A$34:$A$777,$A72,СВЦЭМ!$B$34:$B$777,L$47)+'СЕТ СН'!$G$9+СВЦЭМ!$D$10+'СЕТ СН'!$G$5-'СЕТ СН'!$G$17</f>
        <v>4242.7922911699998</v>
      </c>
      <c r="M72" s="36">
        <f>SUMIFS(СВЦЭМ!$C$34:$C$777,СВЦЭМ!$A$34:$A$777,$A72,СВЦЭМ!$B$34:$B$777,M$47)+'СЕТ СН'!$G$9+СВЦЭМ!$D$10+'СЕТ СН'!$G$5-'СЕТ СН'!$G$17</f>
        <v>4162.2053966100002</v>
      </c>
      <c r="N72" s="36">
        <f>SUMIFS(СВЦЭМ!$C$34:$C$777,СВЦЭМ!$A$34:$A$777,$A72,СВЦЭМ!$B$34:$B$777,N$47)+'СЕТ СН'!$G$9+СВЦЭМ!$D$10+'СЕТ СН'!$G$5-'СЕТ СН'!$G$17</f>
        <v>4062.2031908700001</v>
      </c>
      <c r="O72" s="36">
        <f>SUMIFS(СВЦЭМ!$C$34:$C$777,СВЦЭМ!$A$34:$A$777,$A72,СВЦЭМ!$B$34:$B$777,O$47)+'СЕТ СН'!$G$9+СВЦЭМ!$D$10+'СЕТ СН'!$G$5-'СЕТ СН'!$G$17</f>
        <v>3991.3288261400003</v>
      </c>
      <c r="P72" s="36">
        <f>SUMIFS(СВЦЭМ!$C$34:$C$777,СВЦЭМ!$A$34:$A$777,$A72,СВЦЭМ!$B$34:$B$777,P$47)+'СЕТ СН'!$G$9+СВЦЭМ!$D$10+'СЕТ СН'!$G$5-'СЕТ СН'!$G$17</f>
        <v>3983.4971595699999</v>
      </c>
      <c r="Q72" s="36">
        <f>SUMIFS(СВЦЭМ!$C$34:$C$777,СВЦЭМ!$A$34:$A$777,$A72,СВЦЭМ!$B$34:$B$777,Q$47)+'СЕТ СН'!$G$9+СВЦЭМ!$D$10+'СЕТ СН'!$G$5-'СЕТ СН'!$G$17</f>
        <v>3975.0531833899995</v>
      </c>
      <c r="R72" s="36">
        <f>SUMIFS(СВЦЭМ!$C$34:$C$777,СВЦЭМ!$A$34:$A$777,$A72,СВЦЭМ!$B$34:$B$777,R$47)+'СЕТ СН'!$G$9+СВЦЭМ!$D$10+'СЕТ СН'!$G$5-'СЕТ СН'!$G$17</f>
        <v>3963.3955379499994</v>
      </c>
      <c r="S72" s="36">
        <f>SUMIFS(СВЦЭМ!$C$34:$C$777,СВЦЭМ!$A$34:$A$777,$A72,СВЦЭМ!$B$34:$B$777,S$47)+'СЕТ СН'!$G$9+СВЦЭМ!$D$10+'СЕТ СН'!$G$5-'СЕТ СН'!$G$17</f>
        <v>3970.0206088200002</v>
      </c>
      <c r="T72" s="36">
        <f>SUMIFS(СВЦЭМ!$C$34:$C$777,СВЦЭМ!$A$34:$A$777,$A72,СВЦЭМ!$B$34:$B$777,T$47)+'СЕТ СН'!$G$9+СВЦЭМ!$D$10+'СЕТ СН'!$G$5-'СЕТ СН'!$G$17</f>
        <v>3977.3808954299993</v>
      </c>
      <c r="U72" s="36">
        <f>SUMIFS(СВЦЭМ!$C$34:$C$777,СВЦЭМ!$A$34:$A$777,$A72,СВЦЭМ!$B$34:$B$777,U$47)+'СЕТ СН'!$G$9+СВЦЭМ!$D$10+'СЕТ СН'!$G$5-'СЕТ СН'!$G$17</f>
        <v>3982.9221149199993</v>
      </c>
      <c r="V72" s="36">
        <f>SUMIFS(СВЦЭМ!$C$34:$C$777,СВЦЭМ!$A$34:$A$777,$A72,СВЦЭМ!$B$34:$B$777,V$47)+'СЕТ СН'!$G$9+СВЦЭМ!$D$10+'СЕТ СН'!$G$5-'СЕТ СН'!$G$17</f>
        <v>3987.7089995099996</v>
      </c>
      <c r="W72" s="36">
        <f>SUMIFS(СВЦЭМ!$C$34:$C$777,СВЦЭМ!$A$34:$A$777,$A72,СВЦЭМ!$B$34:$B$777,W$47)+'СЕТ СН'!$G$9+СВЦЭМ!$D$10+'СЕТ СН'!$G$5-'СЕТ СН'!$G$17</f>
        <v>3982.9985699199997</v>
      </c>
      <c r="X72" s="36">
        <f>SUMIFS(СВЦЭМ!$C$34:$C$777,СВЦЭМ!$A$34:$A$777,$A72,СВЦЭМ!$B$34:$B$777,X$47)+'СЕТ СН'!$G$9+СВЦЭМ!$D$10+'СЕТ СН'!$G$5-'СЕТ СН'!$G$17</f>
        <v>3947.6866587699997</v>
      </c>
      <c r="Y72" s="36">
        <f>SUMIFS(СВЦЭМ!$C$34:$C$777,СВЦЭМ!$A$34:$A$777,$A72,СВЦЭМ!$B$34:$B$777,Y$47)+'СЕТ СН'!$G$9+СВЦЭМ!$D$10+'СЕТ СН'!$G$5-'СЕТ СН'!$G$17</f>
        <v>4006.4927812100004</v>
      </c>
    </row>
    <row r="73" spans="1:27" ht="15.75" x14ac:dyDescent="0.2">
      <c r="A73" s="35">
        <f t="shared" si="1"/>
        <v>43369</v>
      </c>
      <c r="B73" s="36">
        <f>SUMIFS(СВЦЭМ!$C$34:$C$777,СВЦЭМ!$A$34:$A$777,$A73,СВЦЭМ!$B$34:$B$777,B$47)+'СЕТ СН'!$G$9+СВЦЭМ!$D$10+'СЕТ СН'!$G$5-'СЕТ СН'!$G$17</f>
        <v>4199.4031228899994</v>
      </c>
      <c r="C73" s="36">
        <f>SUMIFS(СВЦЭМ!$C$34:$C$777,СВЦЭМ!$A$34:$A$777,$A73,СВЦЭМ!$B$34:$B$777,C$47)+'СЕТ СН'!$G$9+СВЦЭМ!$D$10+'СЕТ СН'!$G$5-'СЕТ СН'!$G$17</f>
        <v>4377.3244406399999</v>
      </c>
      <c r="D73" s="36">
        <f>SUMIFS(СВЦЭМ!$C$34:$C$777,СВЦЭМ!$A$34:$A$777,$A73,СВЦЭМ!$B$34:$B$777,D$47)+'СЕТ СН'!$G$9+СВЦЭМ!$D$10+'СЕТ СН'!$G$5-'СЕТ СН'!$G$17</f>
        <v>4532.2790416999997</v>
      </c>
      <c r="E73" s="36">
        <f>SUMIFS(СВЦЭМ!$C$34:$C$777,СВЦЭМ!$A$34:$A$777,$A73,СВЦЭМ!$B$34:$B$777,E$47)+'СЕТ СН'!$G$9+СВЦЭМ!$D$10+'СЕТ СН'!$G$5-'СЕТ СН'!$G$17</f>
        <v>4640.1443498199997</v>
      </c>
      <c r="F73" s="36">
        <f>SUMIFS(СВЦЭМ!$C$34:$C$777,СВЦЭМ!$A$34:$A$777,$A73,СВЦЭМ!$B$34:$B$777,F$47)+'СЕТ СН'!$G$9+СВЦЭМ!$D$10+'СЕТ СН'!$G$5-'СЕТ СН'!$G$17</f>
        <v>4644.3199375100003</v>
      </c>
      <c r="G73" s="36">
        <f>SUMIFS(СВЦЭМ!$C$34:$C$777,СВЦЭМ!$A$34:$A$777,$A73,СВЦЭМ!$B$34:$B$777,G$47)+'СЕТ СН'!$G$9+СВЦЭМ!$D$10+'СЕТ СН'!$G$5-'СЕТ СН'!$G$17</f>
        <v>4617.5253955500002</v>
      </c>
      <c r="H73" s="36">
        <f>SUMIFS(СВЦЭМ!$C$34:$C$777,СВЦЭМ!$A$34:$A$777,$A73,СВЦЭМ!$B$34:$B$777,H$47)+'СЕТ СН'!$G$9+СВЦЭМ!$D$10+'СЕТ СН'!$G$5-'СЕТ СН'!$G$17</f>
        <v>4513.8195873599998</v>
      </c>
      <c r="I73" s="36">
        <f>SUMIFS(СВЦЭМ!$C$34:$C$777,СВЦЭМ!$A$34:$A$777,$A73,СВЦЭМ!$B$34:$B$777,I$47)+'СЕТ СН'!$G$9+СВЦЭМ!$D$10+'СЕТ СН'!$G$5-'СЕТ СН'!$G$17</f>
        <v>4423.3748637799999</v>
      </c>
      <c r="J73" s="36">
        <f>SUMIFS(СВЦЭМ!$C$34:$C$777,СВЦЭМ!$A$34:$A$777,$A73,СВЦЭМ!$B$34:$B$777,J$47)+'СЕТ СН'!$G$9+СВЦЭМ!$D$10+'СЕТ СН'!$G$5-'СЕТ СН'!$G$17</f>
        <v>4409.7751657999997</v>
      </c>
      <c r="K73" s="36">
        <f>SUMIFS(СВЦЭМ!$C$34:$C$777,СВЦЭМ!$A$34:$A$777,$A73,СВЦЭМ!$B$34:$B$777,K$47)+'СЕТ СН'!$G$9+СВЦЭМ!$D$10+'СЕТ СН'!$G$5-'СЕТ СН'!$G$17</f>
        <v>4392.6608012299994</v>
      </c>
      <c r="L73" s="36">
        <f>SUMIFS(СВЦЭМ!$C$34:$C$777,СВЦЭМ!$A$34:$A$777,$A73,СВЦЭМ!$B$34:$B$777,L$47)+'СЕТ СН'!$G$9+СВЦЭМ!$D$10+'СЕТ СН'!$G$5-'СЕТ СН'!$G$17</f>
        <v>4315.2045354800002</v>
      </c>
      <c r="M73" s="36">
        <f>SUMIFS(СВЦЭМ!$C$34:$C$777,СВЦЭМ!$A$34:$A$777,$A73,СВЦЭМ!$B$34:$B$777,M$47)+'СЕТ СН'!$G$9+СВЦЭМ!$D$10+'СЕТ СН'!$G$5-'СЕТ СН'!$G$17</f>
        <v>4246.46870046</v>
      </c>
      <c r="N73" s="36">
        <f>SUMIFS(СВЦЭМ!$C$34:$C$777,СВЦЭМ!$A$34:$A$777,$A73,СВЦЭМ!$B$34:$B$777,N$47)+'СЕТ СН'!$G$9+СВЦЭМ!$D$10+'СЕТ СН'!$G$5-'СЕТ СН'!$G$17</f>
        <v>4130.4018229799995</v>
      </c>
      <c r="O73" s="36">
        <f>SUMIFS(СВЦЭМ!$C$34:$C$777,СВЦЭМ!$A$34:$A$777,$A73,СВЦЭМ!$B$34:$B$777,O$47)+'СЕТ СН'!$G$9+СВЦЭМ!$D$10+'СЕТ СН'!$G$5-'СЕТ СН'!$G$17</f>
        <v>4031.57777257</v>
      </c>
      <c r="P73" s="36">
        <f>SUMIFS(СВЦЭМ!$C$34:$C$777,СВЦЭМ!$A$34:$A$777,$A73,СВЦЭМ!$B$34:$B$777,P$47)+'СЕТ СН'!$G$9+СВЦЭМ!$D$10+'СЕТ СН'!$G$5-'СЕТ СН'!$G$17</f>
        <v>4027.7477386099999</v>
      </c>
      <c r="Q73" s="36">
        <f>SUMIFS(СВЦЭМ!$C$34:$C$777,СВЦЭМ!$A$34:$A$777,$A73,СВЦЭМ!$B$34:$B$777,Q$47)+'СЕТ СН'!$G$9+СВЦЭМ!$D$10+'СЕТ СН'!$G$5-'СЕТ СН'!$G$17</f>
        <v>4036.5938294999996</v>
      </c>
      <c r="R73" s="36">
        <f>SUMIFS(СВЦЭМ!$C$34:$C$777,СВЦЭМ!$A$34:$A$777,$A73,СВЦЭМ!$B$34:$B$777,R$47)+'СЕТ СН'!$G$9+СВЦЭМ!$D$10+'СЕТ СН'!$G$5-'СЕТ СН'!$G$17</f>
        <v>4039.3716168199999</v>
      </c>
      <c r="S73" s="36">
        <f>SUMIFS(СВЦЭМ!$C$34:$C$777,СВЦЭМ!$A$34:$A$777,$A73,СВЦЭМ!$B$34:$B$777,S$47)+'СЕТ СН'!$G$9+СВЦЭМ!$D$10+'СЕТ СН'!$G$5-'СЕТ СН'!$G$17</f>
        <v>4045.2380603199999</v>
      </c>
      <c r="T73" s="36">
        <f>SUMIFS(СВЦЭМ!$C$34:$C$777,СВЦЭМ!$A$34:$A$777,$A73,СВЦЭМ!$B$34:$B$777,T$47)+'СЕТ СН'!$G$9+СВЦЭМ!$D$10+'СЕТ СН'!$G$5-'СЕТ СН'!$G$17</f>
        <v>4032.1958844399996</v>
      </c>
      <c r="U73" s="36">
        <f>SUMIFS(СВЦЭМ!$C$34:$C$777,СВЦЭМ!$A$34:$A$777,$A73,СВЦЭМ!$B$34:$B$777,U$47)+'СЕТ СН'!$G$9+СВЦЭМ!$D$10+'СЕТ СН'!$G$5-'СЕТ СН'!$G$17</f>
        <v>4053.2303166199999</v>
      </c>
      <c r="V73" s="36">
        <f>SUMIFS(СВЦЭМ!$C$34:$C$777,СВЦЭМ!$A$34:$A$777,$A73,СВЦЭМ!$B$34:$B$777,V$47)+'СЕТ СН'!$G$9+СВЦЭМ!$D$10+'СЕТ СН'!$G$5-'СЕТ СН'!$G$17</f>
        <v>4057.4725515</v>
      </c>
      <c r="W73" s="36">
        <f>SUMIFS(СВЦЭМ!$C$34:$C$777,СВЦЭМ!$A$34:$A$777,$A73,СВЦЭМ!$B$34:$B$777,W$47)+'СЕТ СН'!$G$9+СВЦЭМ!$D$10+'СЕТ СН'!$G$5-'СЕТ СН'!$G$17</f>
        <v>4043.1183740799997</v>
      </c>
      <c r="X73" s="36">
        <f>SUMIFS(СВЦЭМ!$C$34:$C$777,СВЦЭМ!$A$34:$A$777,$A73,СВЦЭМ!$B$34:$B$777,X$47)+'СЕТ СН'!$G$9+СВЦЭМ!$D$10+'СЕТ СН'!$G$5-'СЕТ СН'!$G$17</f>
        <v>4060.79543982</v>
      </c>
      <c r="Y73" s="36">
        <f>SUMIFS(СВЦЭМ!$C$34:$C$777,СВЦЭМ!$A$34:$A$777,$A73,СВЦЭМ!$B$34:$B$777,Y$47)+'СЕТ СН'!$G$9+СВЦЭМ!$D$10+'СЕТ СН'!$G$5-'СЕТ СН'!$G$17</f>
        <v>4104.2468065200001</v>
      </c>
    </row>
    <row r="74" spans="1:27" ht="15.75" x14ac:dyDescent="0.2">
      <c r="A74" s="35">
        <f t="shared" si="1"/>
        <v>43370</v>
      </c>
      <c r="B74" s="36">
        <f>SUMIFS(СВЦЭМ!$C$34:$C$777,СВЦЭМ!$A$34:$A$777,$A74,СВЦЭМ!$B$34:$B$777,B$47)+'СЕТ СН'!$G$9+СВЦЭМ!$D$10+'СЕТ СН'!$G$5-'СЕТ СН'!$G$17</f>
        <v>4214.1969328300002</v>
      </c>
      <c r="C74" s="36">
        <f>SUMIFS(СВЦЭМ!$C$34:$C$777,СВЦЭМ!$A$34:$A$777,$A74,СВЦЭМ!$B$34:$B$777,C$47)+'СЕТ СН'!$G$9+СВЦЭМ!$D$10+'СЕТ СН'!$G$5-'СЕТ СН'!$G$17</f>
        <v>4424.4717648300002</v>
      </c>
      <c r="D74" s="36">
        <f>SUMIFS(СВЦЭМ!$C$34:$C$777,СВЦЭМ!$A$34:$A$777,$A74,СВЦЭМ!$B$34:$B$777,D$47)+'СЕТ СН'!$G$9+СВЦЭМ!$D$10+'СЕТ СН'!$G$5-'СЕТ СН'!$G$17</f>
        <v>4539.7037715899996</v>
      </c>
      <c r="E74" s="36">
        <f>SUMIFS(СВЦЭМ!$C$34:$C$777,СВЦЭМ!$A$34:$A$777,$A74,СВЦЭМ!$B$34:$B$777,E$47)+'СЕТ СН'!$G$9+СВЦЭМ!$D$10+'СЕТ СН'!$G$5-'СЕТ СН'!$G$17</f>
        <v>4648.1329124499998</v>
      </c>
      <c r="F74" s="36">
        <f>SUMIFS(СВЦЭМ!$C$34:$C$777,СВЦЭМ!$A$34:$A$777,$A74,СВЦЭМ!$B$34:$B$777,F$47)+'СЕТ СН'!$G$9+СВЦЭМ!$D$10+'СЕТ СН'!$G$5-'СЕТ СН'!$G$17</f>
        <v>4645.4250859200001</v>
      </c>
      <c r="G74" s="36">
        <f>SUMIFS(СВЦЭМ!$C$34:$C$777,СВЦЭМ!$A$34:$A$777,$A74,СВЦЭМ!$B$34:$B$777,G$47)+'СЕТ СН'!$G$9+СВЦЭМ!$D$10+'СЕТ СН'!$G$5-'СЕТ СН'!$G$17</f>
        <v>4627.5553396099995</v>
      </c>
      <c r="H74" s="36">
        <f>SUMIFS(СВЦЭМ!$C$34:$C$777,СВЦЭМ!$A$34:$A$777,$A74,СВЦЭМ!$B$34:$B$777,H$47)+'СЕТ СН'!$G$9+СВЦЭМ!$D$10+'СЕТ СН'!$G$5-'СЕТ СН'!$G$17</f>
        <v>4532.5726830599997</v>
      </c>
      <c r="I74" s="36">
        <f>SUMIFS(СВЦЭМ!$C$34:$C$777,СВЦЭМ!$A$34:$A$777,$A74,СВЦЭМ!$B$34:$B$777,I$47)+'СЕТ СН'!$G$9+СВЦЭМ!$D$10+'СЕТ СН'!$G$5-'СЕТ СН'!$G$17</f>
        <v>4416.5857041400004</v>
      </c>
      <c r="J74" s="36">
        <f>SUMIFS(СВЦЭМ!$C$34:$C$777,СВЦЭМ!$A$34:$A$777,$A74,СВЦЭМ!$B$34:$B$777,J$47)+'СЕТ СН'!$G$9+СВЦЭМ!$D$10+'СЕТ СН'!$G$5-'СЕТ СН'!$G$17</f>
        <v>4418.5556653899994</v>
      </c>
      <c r="K74" s="36">
        <f>SUMIFS(СВЦЭМ!$C$34:$C$777,СВЦЭМ!$A$34:$A$777,$A74,СВЦЭМ!$B$34:$B$777,K$47)+'СЕТ СН'!$G$9+СВЦЭМ!$D$10+'СЕТ СН'!$G$5-'СЕТ СН'!$G$17</f>
        <v>4399.9713884100001</v>
      </c>
      <c r="L74" s="36">
        <f>SUMIFS(СВЦЭМ!$C$34:$C$777,СВЦЭМ!$A$34:$A$777,$A74,СВЦЭМ!$B$34:$B$777,L$47)+'СЕТ СН'!$G$9+СВЦЭМ!$D$10+'СЕТ СН'!$G$5-'СЕТ СН'!$G$17</f>
        <v>4320.4337215099995</v>
      </c>
      <c r="M74" s="36">
        <f>SUMIFS(СВЦЭМ!$C$34:$C$777,СВЦЭМ!$A$34:$A$777,$A74,СВЦЭМ!$B$34:$B$777,M$47)+'СЕТ СН'!$G$9+СВЦЭМ!$D$10+'СЕТ СН'!$G$5-'СЕТ СН'!$G$17</f>
        <v>4255.2042796400001</v>
      </c>
      <c r="N74" s="36">
        <f>SUMIFS(СВЦЭМ!$C$34:$C$777,СВЦЭМ!$A$34:$A$777,$A74,СВЦЭМ!$B$34:$B$777,N$47)+'СЕТ СН'!$G$9+СВЦЭМ!$D$10+'СЕТ СН'!$G$5-'СЕТ СН'!$G$17</f>
        <v>4144.1577109399996</v>
      </c>
      <c r="O74" s="36">
        <f>SUMIFS(СВЦЭМ!$C$34:$C$777,СВЦЭМ!$A$34:$A$777,$A74,СВЦЭМ!$B$34:$B$777,O$47)+'СЕТ СН'!$G$9+СВЦЭМ!$D$10+'СЕТ СН'!$G$5-'СЕТ СН'!$G$17</f>
        <v>4073.0741465900001</v>
      </c>
      <c r="P74" s="36">
        <f>SUMIFS(СВЦЭМ!$C$34:$C$777,СВЦЭМ!$A$34:$A$777,$A74,СВЦЭМ!$B$34:$B$777,P$47)+'СЕТ СН'!$G$9+СВЦЭМ!$D$10+'СЕТ СН'!$G$5-'СЕТ СН'!$G$17</f>
        <v>4062.5580734900004</v>
      </c>
      <c r="Q74" s="36">
        <f>SUMIFS(СВЦЭМ!$C$34:$C$777,СВЦЭМ!$A$34:$A$777,$A74,СВЦЭМ!$B$34:$B$777,Q$47)+'СЕТ СН'!$G$9+СВЦЭМ!$D$10+'СЕТ СН'!$G$5-'СЕТ СН'!$G$17</f>
        <v>4060.1427532899997</v>
      </c>
      <c r="R74" s="36">
        <f>SUMIFS(СВЦЭМ!$C$34:$C$777,СВЦЭМ!$A$34:$A$777,$A74,СВЦЭМ!$B$34:$B$777,R$47)+'СЕТ СН'!$G$9+СВЦЭМ!$D$10+'СЕТ СН'!$G$5-'СЕТ СН'!$G$17</f>
        <v>4057.65610827</v>
      </c>
      <c r="S74" s="36">
        <f>SUMIFS(СВЦЭМ!$C$34:$C$777,СВЦЭМ!$A$34:$A$777,$A74,СВЦЭМ!$B$34:$B$777,S$47)+'СЕТ СН'!$G$9+СВЦЭМ!$D$10+'СЕТ СН'!$G$5-'СЕТ СН'!$G$17</f>
        <v>4062.2980228799997</v>
      </c>
      <c r="T74" s="36">
        <f>SUMIFS(СВЦЭМ!$C$34:$C$777,СВЦЭМ!$A$34:$A$777,$A74,СВЦЭМ!$B$34:$B$777,T$47)+'СЕТ СН'!$G$9+СВЦЭМ!$D$10+'СЕТ СН'!$G$5-'СЕТ СН'!$G$17</f>
        <v>4066.8306259399997</v>
      </c>
      <c r="U74" s="36">
        <f>SUMIFS(СВЦЭМ!$C$34:$C$777,СВЦЭМ!$A$34:$A$777,$A74,СВЦЭМ!$B$34:$B$777,U$47)+'СЕТ СН'!$G$9+СВЦЭМ!$D$10+'СЕТ СН'!$G$5-'СЕТ СН'!$G$17</f>
        <v>4077.8038043299994</v>
      </c>
      <c r="V74" s="36">
        <f>SUMIFS(СВЦЭМ!$C$34:$C$777,СВЦЭМ!$A$34:$A$777,$A74,СВЦЭМ!$B$34:$B$777,V$47)+'СЕТ СН'!$G$9+СВЦЭМ!$D$10+'СЕТ СН'!$G$5-'СЕТ СН'!$G$17</f>
        <v>4074.1565062700001</v>
      </c>
      <c r="W74" s="36">
        <f>SUMIFS(СВЦЭМ!$C$34:$C$777,СВЦЭМ!$A$34:$A$777,$A74,СВЦЭМ!$B$34:$B$777,W$47)+'СЕТ СН'!$G$9+СВЦЭМ!$D$10+'СЕТ СН'!$G$5-'СЕТ СН'!$G$17</f>
        <v>4063.7826067100004</v>
      </c>
      <c r="X74" s="36">
        <f>SUMIFS(СВЦЭМ!$C$34:$C$777,СВЦЭМ!$A$34:$A$777,$A74,СВЦЭМ!$B$34:$B$777,X$47)+'СЕТ СН'!$G$9+СВЦЭМ!$D$10+'СЕТ СН'!$G$5-'СЕТ СН'!$G$17</f>
        <v>4069.5868193199994</v>
      </c>
      <c r="Y74" s="36">
        <f>SUMIFS(СВЦЭМ!$C$34:$C$777,СВЦЭМ!$A$34:$A$777,$A74,СВЦЭМ!$B$34:$B$777,Y$47)+'СЕТ СН'!$G$9+СВЦЭМ!$D$10+'СЕТ СН'!$G$5-'СЕТ СН'!$G$17</f>
        <v>4117.6665520799997</v>
      </c>
    </row>
    <row r="75" spans="1:27" ht="15.75" x14ac:dyDescent="0.2">
      <c r="A75" s="35">
        <f t="shared" si="1"/>
        <v>43371</v>
      </c>
      <c r="B75" s="36">
        <f>SUMIFS(СВЦЭМ!$C$34:$C$777,СВЦЭМ!$A$34:$A$777,$A75,СВЦЭМ!$B$34:$B$777,B$47)+'СЕТ СН'!$G$9+СВЦЭМ!$D$10+'СЕТ СН'!$G$5-'СЕТ СН'!$G$17</f>
        <v>4239.2633671699996</v>
      </c>
      <c r="C75" s="36">
        <f>SUMIFS(СВЦЭМ!$C$34:$C$777,СВЦЭМ!$A$34:$A$777,$A75,СВЦЭМ!$B$34:$B$777,C$47)+'СЕТ СН'!$G$9+СВЦЭМ!$D$10+'СЕТ СН'!$G$5-'СЕТ СН'!$G$17</f>
        <v>4419.4393066000002</v>
      </c>
      <c r="D75" s="36">
        <f>SUMIFS(СВЦЭМ!$C$34:$C$777,СВЦЭМ!$A$34:$A$777,$A75,СВЦЭМ!$B$34:$B$777,D$47)+'СЕТ СН'!$G$9+СВЦЭМ!$D$10+'СЕТ СН'!$G$5-'СЕТ СН'!$G$17</f>
        <v>4541.0200874299999</v>
      </c>
      <c r="E75" s="36">
        <f>SUMIFS(СВЦЭМ!$C$34:$C$777,СВЦЭМ!$A$34:$A$777,$A75,СВЦЭМ!$B$34:$B$777,E$47)+'СЕТ СН'!$G$9+СВЦЭМ!$D$10+'СЕТ СН'!$G$5-'СЕТ СН'!$G$17</f>
        <v>4622.1005587899999</v>
      </c>
      <c r="F75" s="36">
        <f>SUMIFS(СВЦЭМ!$C$34:$C$777,СВЦЭМ!$A$34:$A$777,$A75,СВЦЭМ!$B$34:$B$777,F$47)+'СЕТ СН'!$G$9+СВЦЭМ!$D$10+'СЕТ СН'!$G$5-'СЕТ СН'!$G$17</f>
        <v>4615.1650585099997</v>
      </c>
      <c r="G75" s="36">
        <f>SUMIFS(СВЦЭМ!$C$34:$C$777,СВЦЭМ!$A$34:$A$777,$A75,СВЦЭМ!$B$34:$B$777,G$47)+'СЕТ СН'!$G$9+СВЦЭМ!$D$10+'СЕТ СН'!$G$5-'СЕТ СН'!$G$17</f>
        <v>4622.7147179699996</v>
      </c>
      <c r="H75" s="36">
        <f>SUMIFS(СВЦЭМ!$C$34:$C$777,СВЦЭМ!$A$34:$A$777,$A75,СВЦЭМ!$B$34:$B$777,H$47)+'СЕТ СН'!$G$9+СВЦЭМ!$D$10+'СЕТ СН'!$G$5-'СЕТ СН'!$G$17</f>
        <v>4546.7735942199997</v>
      </c>
      <c r="I75" s="36">
        <f>SUMIFS(СВЦЭМ!$C$34:$C$777,СВЦЭМ!$A$34:$A$777,$A75,СВЦЭМ!$B$34:$B$777,I$47)+'СЕТ СН'!$G$9+СВЦЭМ!$D$10+'СЕТ СН'!$G$5-'СЕТ СН'!$G$17</f>
        <v>4416.1968683499999</v>
      </c>
      <c r="J75" s="36">
        <f>SUMIFS(СВЦЭМ!$C$34:$C$777,СВЦЭМ!$A$34:$A$777,$A75,СВЦЭМ!$B$34:$B$777,J$47)+'СЕТ СН'!$G$9+СВЦЭМ!$D$10+'СЕТ СН'!$G$5-'СЕТ СН'!$G$17</f>
        <v>4407.67789042</v>
      </c>
      <c r="K75" s="36">
        <f>SUMIFS(СВЦЭМ!$C$34:$C$777,СВЦЭМ!$A$34:$A$777,$A75,СВЦЭМ!$B$34:$B$777,K$47)+'СЕТ СН'!$G$9+СВЦЭМ!$D$10+'СЕТ СН'!$G$5-'СЕТ СН'!$G$17</f>
        <v>4394.32761639</v>
      </c>
      <c r="L75" s="36">
        <f>SUMIFS(СВЦЭМ!$C$34:$C$777,СВЦЭМ!$A$34:$A$777,$A75,СВЦЭМ!$B$34:$B$777,L$47)+'СЕТ СН'!$G$9+СВЦЭМ!$D$10+'СЕТ СН'!$G$5-'СЕТ СН'!$G$17</f>
        <v>4332.2035669799998</v>
      </c>
      <c r="M75" s="36">
        <f>SUMIFS(СВЦЭМ!$C$34:$C$777,СВЦЭМ!$A$34:$A$777,$A75,СВЦЭМ!$B$34:$B$777,M$47)+'СЕТ СН'!$G$9+СВЦЭМ!$D$10+'СЕТ СН'!$G$5-'СЕТ СН'!$G$17</f>
        <v>4249.7385535499998</v>
      </c>
      <c r="N75" s="36">
        <f>SUMIFS(СВЦЭМ!$C$34:$C$777,СВЦЭМ!$A$34:$A$777,$A75,СВЦЭМ!$B$34:$B$777,N$47)+'СЕТ СН'!$G$9+СВЦЭМ!$D$10+'СЕТ СН'!$G$5-'СЕТ СН'!$G$17</f>
        <v>4143.05595085</v>
      </c>
      <c r="O75" s="36">
        <f>SUMIFS(СВЦЭМ!$C$34:$C$777,СВЦЭМ!$A$34:$A$777,$A75,СВЦЭМ!$B$34:$B$777,O$47)+'СЕТ СН'!$G$9+СВЦЭМ!$D$10+'СЕТ СН'!$G$5-'СЕТ СН'!$G$17</f>
        <v>4046.4152597399998</v>
      </c>
      <c r="P75" s="36">
        <f>SUMIFS(СВЦЭМ!$C$34:$C$777,СВЦЭМ!$A$34:$A$777,$A75,СВЦЭМ!$B$34:$B$777,P$47)+'СЕТ СН'!$G$9+СВЦЭМ!$D$10+'СЕТ СН'!$G$5-'СЕТ СН'!$G$17</f>
        <v>4034.8022899999996</v>
      </c>
      <c r="Q75" s="36">
        <f>SUMIFS(СВЦЭМ!$C$34:$C$777,СВЦЭМ!$A$34:$A$777,$A75,СВЦЭМ!$B$34:$B$777,Q$47)+'СЕТ СН'!$G$9+СВЦЭМ!$D$10+'СЕТ СН'!$G$5-'СЕТ СН'!$G$17</f>
        <v>4043.6644885300002</v>
      </c>
      <c r="R75" s="36">
        <f>SUMIFS(СВЦЭМ!$C$34:$C$777,СВЦЭМ!$A$34:$A$777,$A75,СВЦЭМ!$B$34:$B$777,R$47)+'СЕТ СН'!$G$9+СВЦЭМ!$D$10+'СЕТ СН'!$G$5-'СЕТ СН'!$G$17</f>
        <v>4041.4948428600001</v>
      </c>
      <c r="S75" s="36">
        <f>SUMIFS(СВЦЭМ!$C$34:$C$777,СВЦЭМ!$A$34:$A$777,$A75,СВЦЭМ!$B$34:$B$777,S$47)+'СЕТ СН'!$G$9+СВЦЭМ!$D$10+'СЕТ СН'!$G$5-'СЕТ СН'!$G$17</f>
        <v>4040.7585686699995</v>
      </c>
      <c r="T75" s="36">
        <f>SUMIFS(СВЦЭМ!$C$34:$C$777,СВЦЭМ!$A$34:$A$777,$A75,СВЦЭМ!$B$34:$B$777,T$47)+'СЕТ СН'!$G$9+СВЦЭМ!$D$10+'СЕТ СН'!$G$5-'СЕТ СН'!$G$17</f>
        <v>4040.4940641599997</v>
      </c>
      <c r="U75" s="36">
        <f>SUMIFS(СВЦЭМ!$C$34:$C$777,СВЦЭМ!$A$34:$A$777,$A75,СВЦЭМ!$B$34:$B$777,U$47)+'СЕТ СН'!$G$9+СВЦЭМ!$D$10+'СЕТ СН'!$G$5-'СЕТ СН'!$G$17</f>
        <v>4063.5391073299998</v>
      </c>
      <c r="V75" s="36">
        <f>SUMIFS(СВЦЭМ!$C$34:$C$777,СВЦЭМ!$A$34:$A$777,$A75,СВЦЭМ!$B$34:$B$777,V$47)+'СЕТ СН'!$G$9+СВЦЭМ!$D$10+'СЕТ СН'!$G$5-'СЕТ СН'!$G$17</f>
        <v>4051.92333641</v>
      </c>
      <c r="W75" s="36">
        <f>SUMIFS(СВЦЭМ!$C$34:$C$777,СВЦЭМ!$A$34:$A$777,$A75,СВЦЭМ!$B$34:$B$777,W$47)+'СЕТ СН'!$G$9+СВЦЭМ!$D$10+'СЕТ СН'!$G$5-'СЕТ СН'!$G$17</f>
        <v>4032.9794248199996</v>
      </c>
      <c r="X75" s="36">
        <f>SUMIFS(СВЦЭМ!$C$34:$C$777,СВЦЭМ!$A$34:$A$777,$A75,СВЦЭМ!$B$34:$B$777,X$47)+'СЕТ СН'!$G$9+СВЦЭМ!$D$10+'СЕТ СН'!$G$5-'СЕТ СН'!$G$17</f>
        <v>4023.0069057399996</v>
      </c>
      <c r="Y75" s="36">
        <f>SUMIFS(СВЦЭМ!$C$34:$C$777,СВЦЭМ!$A$34:$A$777,$A75,СВЦЭМ!$B$34:$B$777,Y$47)+'СЕТ СН'!$G$9+СВЦЭМ!$D$10+'СЕТ СН'!$G$5-'СЕТ СН'!$G$17</f>
        <v>4105.6049926799997</v>
      </c>
    </row>
    <row r="76" spans="1:27" ht="15.75" x14ac:dyDescent="0.2">
      <c r="A76" s="35">
        <f t="shared" si="1"/>
        <v>43372</v>
      </c>
      <c r="B76" s="36">
        <f>SUMIFS(СВЦЭМ!$C$34:$C$777,СВЦЭМ!$A$34:$A$777,$A76,СВЦЭМ!$B$34:$B$777,B$47)+'СЕТ СН'!$G$9+СВЦЭМ!$D$10+'СЕТ СН'!$G$5-'СЕТ СН'!$G$17</f>
        <v>4311.9062624600001</v>
      </c>
      <c r="C76" s="36">
        <f>SUMIFS(СВЦЭМ!$C$34:$C$777,СВЦЭМ!$A$34:$A$777,$A76,СВЦЭМ!$B$34:$B$777,C$47)+'СЕТ СН'!$G$9+СВЦЭМ!$D$10+'СЕТ СН'!$G$5-'СЕТ СН'!$G$17</f>
        <v>4449.9286684799999</v>
      </c>
      <c r="D76" s="36">
        <f>SUMIFS(СВЦЭМ!$C$34:$C$777,СВЦЭМ!$A$34:$A$777,$A76,СВЦЭМ!$B$34:$B$777,D$47)+'СЕТ СН'!$G$9+СВЦЭМ!$D$10+'СЕТ СН'!$G$5-'СЕТ СН'!$G$17</f>
        <v>4531.2337603400001</v>
      </c>
      <c r="E76" s="36">
        <f>SUMIFS(СВЦЭМ!$C$34:$C$777,СВЦЭМ!$A$34:$A$777,$A76,СВЦЭМ!$B$34:$B$777,E$47)+'СЕТ СН'!$G$9+СВЦЭМ!$D$10+'СЕТ СН'!$G$5-'СЕТ СН'!$G$17</f>
        <v>4609.0343179900001</v>
      </c>
      <c r="F76" s="36">
        <f>SUMIFS(СВЦЭМ!$C$34:$C$777,СВЦЭМ!$A$34:$A$777,$A76,СВЦЭМ!$B$34:$B$777,F$47)+'СЕТ СН'!$G$9+СВЦЭМ!$D$10+'СЕТ СН'!$G$5-'СЕТ СН'!$G$17</f>
        <v>4611.5539047399998</v>
      </c>
      <c r="G76" s="36">
        <f>SUMIFS(СВЦЭМ!$C$34:$C$777,СВЦЭМ!$A$34:$A$777,$A76,СВЦЭМ!$B$34:$B$777,G$47)+'СЕТ СН'!$G$9+СВЦЭМ!$D$10+'СЕТ СН'!$G$5-'СЕТ СН'!$G$17</f>
        <v>4601.7153640200004</v>
      </c>
      <c r="H76" s="36">
        <f>SUMIFS(СВЦЭМ!$C$34:$C$777,СВЦЭМ!$A$34:$A$777,$A76,СВЦЭМ!$B$34:$B$777,H$47)+'СЕТ СН'!$G$9+СВЦЭМ!$D$10+'СЕТ СН'!$G$5-'СЕТ СН'!$G$17</f>
        <v>4582.8863134200001</v>
      </c>
      <c r="I76" s="36">
        <f>SUMIFS(СВЦЭМ!$C$34:$C$777,СВЦЭМ!$A$34:$A$777,$A76,СВЦЭМ!$B$34:$B$777,I$47)+'СЕТ СН'!$G$9+СВЦЭМ!$D$10+'СЕТ СН'!$G$5-'СЕТ СН'!$G$17</f>
        <v>4531.5884858700001</v>
      </c>
      <c r="J76" s="36">
        <f>SUMIFS(СВЦЭМ!$C$34:$C$777,СВЦЭМ!$A$34:$A$777,$A76,СВЦЭМ!$B$34:$B$777,J$47)+'СЕТ СН'!$G$9+СВЦЭМ!$D$10+'СЕТ СН'!$G$5-'СЕТ СН'!$G$17</f>
        <v>4435.5616065900003</v>
      </c>
      <c r="K76" s="36">
        <f>SUMIFS(СВЦЭМ!$C$34:$C$777,СВЦЭМ!$A$34:$A$777,$A76,СВЦЭМ!$B$34:$B$777,K$47)+'СЕТ СН'!$G$9+СВЦЭМ!$D$10+'СЕТ СН'!$G$5-'СЕТ СН'!$G$17</f>
        <v>4368.8459574500002</v>
      </c>
      <c r="L76" s="36">
        <f>SUMIFS(СВЦЭМ!$C$34:$C$777,СВЦЭМ!$A$34:$A$777,$A76,СВЦЭМ!$B$34:$B$777,L$47)+'СЕТ СН'!$G$9+СВЦЭМ!$D$10+'СЕТ СН'!$G$5-'СЕТ СН'!$G$17</f>
        <v>4288.8117720700002</v>
      </c>
      <c r="M76" s="36">
        <f>SUMIFS(СВЦЭМ!$C$34:$C$777,СВЦЭМ!$A$34:$A$777,$A76,СВЦЭМ!$B$34:$B$777,M$47)+'СЕТ СН'!$G$9+СВЦЭМ!$D$10+'СЕТ СН'!$G$5-'СЕТ СН'!$G$17</f>
        <v>4220.7726952200001</v>
      </c>
      <c r="N76" s="36">
        <f>SUMIFS(СВЦЭМ!$C$34:$C$777,СВЦЭМ!$A$34:$A$777,$A76,СВЦЭМ!$B$34:$B$777,N$47)+'СЕТ СН'!$G$9+СВЦЭМ!$D$10+'СЕТ СН'!$G$5-'СЕТ СН'!$G$17</f>
        <v>4128.1406582199998</v>
      </c>
      <c r="O76" s="36">
        <f>SUMIFS(СВЦЭМ!$C$34:$C$777,СВЦЭМ!$A$34:$A$777,$A76,СВЦЭМ!$B$34:$B$777,O$47)+'СЕТ СН'!$G$9+СВЦЭМ!$D$10+'СЕТ СН'!$G$5-'СЕТ СН'!$G$17</f>
        <v>4051.4578033299995</v>
      </c>
      <c r="P76" s="36">
        <f>SUMIFS(СВЦЭМ!$C$34:$C$777,СВЦЭМ!$A$34:$A$777,$A76,СВЦЭМ!$B$34:$B$777,P$47)+'СЕТ СН'!$G$9+СВЦЭМ!$D$10+'СЕТ СН'!$G$5-'СЕТ СН'!$G$17</f>
        <v>4036.8373389300004</v>
      </c>
      <c r="Q76" s="36">
        <f>SUMIFS(СВЦЭМ!$C$34:$C$777,СВЦЭМ!$A$34:$A$777,$A76,СВЦЭМ!$B$34:$B$777,Q$47)+'СЕТ СН'!$G$9+СВЦЭМ!$D$10+'СЕТ СН'!$G$5-'СЕТ СН'!$G$17</f>
        <v>4048.3752792400001</v>
      </c>
      <c r="R76" s="36">
        <f>SUMIFS(СВЦЭМ!$C$34:$C$777,СВЦЭМ!$A$34:$A$777,$A76,СВЦЭМ!$B$34:$B$777,R$47)+'СЕТ СН'!$G$9+СВЦЭМ!$D$10+'СЕТ СН'!$G$5-'СЕТ СН'!$G$17</f>
        <v>4049.1690316300001</v>
      </c>
      <c r="S76" s="36">
        <f>SUMIFS(СВЦЭМ!$C$34:$C$777,СВЦЭМ!$A$34:$A$777,$A76,СВЦЭМ!$B$34:$B$777,S$47)+'СЕТ СН'!$G$9+СВЦЭМ!$D$10+'СЕТ СН'!$G$5-'СЕТ СН'!$G$17</f>
        <v>4029.3348692400004</v>
      </c>
      <c r="T76" s="36">
        <f>SUMIFS(СВЦЭМ!$C$34:$C$777,СВЦЭМ!$A$34:$A$777,$A76,СВЦЭМ!$B$34:$B$777,T$47)+'СЕТ СН'!$G$9+СВЦЭМ!$D$10+'СЕТ СН'!$G$5-'СЕТ СН'!$G$17</f>
        <v>3987.5025866400001</v>
      </c>
      <c r="U76" s="36">
        <f>SUMIFS(СВЦЭМ!$C$34:$C$777,СВЦЭМ!$A$34:$A$777,$A76,СВЦЭМ!$B$34:$B$777,U$47)+'СЕТ СН'!$G$9+СВЦЭМ!$D$10+'СЕТ СН'!$G$5-'СЕТ СН'!$G$17</f>
        <v>3924.0891221399997</v>
      </c>
      <c r="V76" s="36">
        <f>SUMIFS(СВЦЭМ!$C$34:$C$777,СВЦЭМ!$A$34:$A$777,$A76,СВЦЭМ!$B$34:$B$777,V$47)+'СЕТ СН'!$G$9+СВЦЭМ!$D$10+'СЕТ СН'!$G$5-'СЕТ СН'!$G$17</f>
        <v>3935.9414694099996</v>
      </c>
      <c r="W76" s="36">
        <f>SUMIFS(СВЦЭМ!$C$34:$C$777,СВЦЭМ!$A$34:$A$777,$A76,СВЦЭМ!$B$34:$B$777,W$47)+'СЕТ СН'!$G$9+СВЦЭМ!$D$10+'СЕТ СН'!$G$5-'СЕТ СН'!$G$17</f>
        <v>3955.1660261200004</v>
      </c>
      <c r="X76" s="36">
        <f>SUMIFS(СВЦЭМ!$C$34:$C$777,СВЦЭМ!$A$34:$A$777,$A76,СВЦЭМ!$B$34:$B$777,X$47)+'СЕТ СН'!$G$9+СВЦЭМ!$D$10+'СЕТ СН'!$G$5-'СЕТ СН'!$G$17</f>
        <v>4006.2348636699999</v>
      </c>
      <c r="Y76" s="36">
        <f>SUMIFS(СВЦЭМ!$C$34:$C$777,СВЦЭМ!$A$34:$A$777,$A76,СВЦЭМ!$B$34:$B$777,Y$47)+'СЕТ СН'!$G$9+СВЦЭМ!$D$10+'СЕТ СН'!$G$5-'СЕТ СН'!$G$17</f>
        <v>4110.0667724799996</v>
      </c>
    </row>
    <row r="77" spans="1:27" ht="15.75" x14ac:dyDescent="0.2">
      <c r="A77" s="35">
        <f t="shared" si="1"/>
        <v>43373</v>
      </c>
      <c r="B77" s="36">
        <f>SUMIFS(СВЦЭМ!$C$34:$C$777,СВЦЭМ!$A$34:$A$777,$A77,СВЦЭМ!$B$34:$B$777,B$47)+'СЕТ СН'!$G$9+СВЦЭМ!$D$10+'СЕТ СН'!$G$5-'СЕТ СН'!$G$17</f>
        <v>4291.02232731</v>
      </c>
      <c r="C77" s="36">
        <f>SUMIFS(СВЦЭМ!$C$34:$C$777,СВЦЭМ!$A$34:$A$777,$A77,СВЦЭМ!$B$34:$B$777,C$47)+'СЕТ СН'!$G$9+СВЦЭМ!$D$10+'СЕТ СН'!$G$5-'СЕТ СН'!$G$17</f>
        <v>4429.7133097899996</v>
      </c>
      <c r="D77" s="36">
        <f>SUMIFS(СВЦЭМ!$C$34:$C$777,СВЦЭМ!$A$34:$A$777,$A77,СВЦЭМ!$B$34:$B$777,D$47)+'СЕТ СН'!$G$9+СВЦЭМ!$D$10+'СЕТ СН'!$G$5-'СЕТ СН'!$G$17</f>
        <v>4523.9650566299997</v>
      </c>
      <c r="E77" s="36">
        <f>SUMIFS(СВЦЭМ!$C$34:$C$777,СВЦЭМ!$A$34:$A$777,$A77,СВЦЭМ!$B$34:$B$777,E$47)+'СЕТ СН'!$G$9+СВЦЭМ!$D$10+'СЕТ СН'!$G$5-'СЕТ СН'!$G$17</f>
        <v>4602.7524258499998</v>
      </c>
      <c r="F77" s="36">
        <f>SUMIFS(СВЦЭМ!$C$34:$C$777,СВЦЭМ!$A$34:$A$777,$A77,СВЦЭМ!$B$34:$B$777,F$47)+'СЕТ СН'!$G$9+СВЦЭМ!$D$10+'СЕТ СН'!$G$5-'СЕТ СН'!$G$17</f>
        <v>4627.4625143399999</v>
      </c>
      <c r="G77" s="36">
        <f>SUMIFS(СВЦЭМ!$C$34:$C$777,СВЦЭМ!$A$34:$A$777,$A77,СВЦЭМ!$B$34:$B$777,G$47)+'СЕТ СН'!$G$9+СВЦЭМ!$D$10+'СЕТ СН'!$G$5-'СЕТ СН'!$G$17</f>
        <v>4592.8518644200003</v>
      </c>
      <c r="H77" s="36">
        <f>SUMIFS(СВЦЭМ!$C$34:$C$777,СВЦЭМ!$A$34:$A$777,$A77,СВЦЭМ!$B$34:$B$777,H$47)+'СЕТ СН'!$G$9+СВЦЭМ!$D$10+'СЕТ СН'!$G$5-'СЕТ СН'!$G$17</f>
        <v>4570.3817014999995</v>
      </c>
      <c r="I77" s="36">
        <f>SUMIFS(СВЦЭМ!$C$34:$C$777,СВЦЭМ!$A$34:$A$777,$A77,СВЦЭМ!$B$34:$B$777,I$47)+'СЕТ СН'!$G$9+СВЦЭМ!$D$10+'СЕТ СН'!$G$5-'СЕТ СН'!$G$17</f>
        <v>4521.8130376199997</v>
      </c>
      <c r="J77" s="36">
        <f>SUMIFS(СВЦЭМ!$C$34:$C$777,СВЦЭМ!$A$34:$A$777,$A77,СВЦЭМ!$B$34:$B$777,J$47)+'СЕТ СН'!$G$9+СВЦЭМ!$D$10+'СЕТ СН'!$G$5-'СЕТ СН'!$G$17</f>
        <v>4456.3658685599994</v>
      </c>
      <c r="K77" s="36">
        <f>SUMIFS(СВЦЭМ!$C$34:$C$777,СВЦЭМ!$A$34:$A$777,$A77,СВЦЭМ!$B$34:$B$777,K$47)+'СЕТ СН'!$G$9+СВЦЭМ!$D$10+'СЕТ СН'!$G$5-'СЕТ СН'!$G$17</f>
        <v>4368.61156519</v>
      </c>
      <c r="L77" s="36">
        <f>SUMIFS(СВЦЭМ!$C$34:$C$777,СВЦЭМ!$A$34:$A$777,$A77,СВЦЭМ!$B$34:$B$777,L$47)+'СЕТ СН'!$G$9+СВЦЭМ!$D$10+'СЕТ СН'!$G$5-'СЕТ СН'!$G$17</f>
        <v>4299.5969644200004</v>
      </c>
      <c r="M77" s="36">
        <f>SUMIFS(СВЦЭМ!$C$34:$C$777,СВЦЭМ!$A$34:$A$777,$A77,СВЦЭМ!$B$34:$B$777,M$47)+'СЕТ СН'!$G$9+СВЦЭМ!$D$10+'СЕТ СН'!$G$5-'СЕТ СН'!$G$17</f>
        <v>4211.1503268999995</v>
      </c>
      <c r="N77" s="36">
        <f>SUMIFS(СВЦЭМ!$C$34:$C$777,СВЦЭМ!$A$34:$A$777,$A77,СВЦЭМ!$B$34:$B$777,N$47)+'СЕТ СН'!$G$9+СВЦЭМ!$D$10+'СЕТ СН'!$G$5-'СЕТ СН'!$G$17</f>
        <v>4098.1712730999998</v>
      </c>
      <c r="O77" s="36">
        <f>SUMIFS(СВЦЭМ!$C$34:$C$777,СВЦЭМ!$A$34:$A$777,$A77,СВЦЭМ!$B$34:$B$777,O$47)+'СЕТ СН'!$G$9+СВЦЭМ!$D$10+'СЕТ СН'!$G$5-'СЕТ СН'!$G$17</f>
        <v>4005.8032598299997</v>
      </c>
      <c r="P77" s="36">
        <f>SUMIFS(СВЦЭМ!$C$34:$C$777,СВЦЭМ!$A$34:$A$777,$A77,СВЦЭМ!$B$34:$B$777,P$47)+'СЕТ СН'!$G$9+СВЦЭМ!$D$10+'СЕТ СН'!$G$5-'СЕТ СН'!$G$17</f>
        <v>4005.2025415600001</v>
      </c>
      <c r="Q77" s="36">
        <f>SUMIFS(СВЦЭМ!$C$34:$C$777,СВЦЭМ!$A$34:$A$777,$A77,СВЦЭМ!$B$34:$B$777,Q$47)+'СЕТ СН'!$G$9+СВЦЭМ!$D$10+'СЕТ СН'!$G$5-'СЕТ СН'!$G$17</f>
        <v>4009.7010149199996</v>
      </c>
      <c r="R77" s="36">
        <f>SUMIFS(СВЦЭМ!$C$34:$C$777,СВЦЭМ!$A$34:$A$777,$A77,СВЦЭМ!$B$34:$B$777,R$47)+'СЕТ СН'!$G$9+СВЦЭМ!$D$10+'СЕТ СН'!$G$5-'СЕТ СН'!$G$17</f>
        <v>3997.6876521099994</v>
      </c>
      <c r="S77" s="36">
        <f>SUMIFS(СВЦЭМ!$C$34:$C$777,СВЦЭМ!$A$34:$A$777,$A77,СВЦЭМ!$B$34:$B$777,S$47)+'СЕТ СН'!$G$9+СВЦЭМ!$D$10+'СЕТ СН'!$G$5-'СЕТ СН'!$G$17</f>
        <v>3987.4868444100002</v>
      </c>
      <c r="T77" s="36">
        <f>SUMIFS(СВЦЭМ!$C$34:$C$777,СВЦЭМ!$A$34:$A$777,$A77,СВЦЭМ!$B$34:$B$777,T$47)+'СЕТ СН'!$G$9+СВЦЭМ!$D$10+'СЕТ СН'!$G$5-'СЕТ СН'!$G$17</f>
        <v>3985.5395635699997</v>
      </c>
      <c r="U77" s="36">
        <f>SUMIFS(СВЦЭМ!$C$34:$C$777,СВЦЭМ!$A$34:$A$777,$A77,СВЦЭМ!$B$34:$B$777,U$47)+'СЕТ СН'!$G$9+СВЦЭМ!$D$10+'СЕТ СН'!$G$5-'СЕТ СН'!$G$17</f>
        <v>3916.94653414</v>
      </c>
      <c r="V77" s="36">
        <f>SUMIFS(СВЦЭМ!$C$34:$C$777,СВЦЭМ!$A$34:$A$777,$A77,СВЦЭМ!$B$34:$B$777,V$47)+'СЕТ СН'!$G$9+СВЦЭМ!$D$10+'СЕТ СН'!$G$5-'СЕТ СН'!$G$17</f>
        <v>3926.5030364900003</v>
      </c>
      <c r="W77" s="36">
        <f>SUMIFS(СВЦЭМ!$C$34:$C$777,СВЦЭМ!$A$34:$A$777,$A77,СВЦЭМ!$B$34:$B$777,W$47)+'СЕТ СН'!$G$9+СВЦЭМ!$D$10+'СЕТ СН'!$G$5-'СЕТ СН'!$G$17</f>
        <v>3932.26562337</v>
      </c>
      <c r="X77" s="36">
        <f>SUMIFS(СВЦЭМ!$C$34:$C$777,СВЦЭМ!$A$34:$A$777,$A77,СВЦЭМ!$B$34:$B$777,X$47)+'СЕТ СН'!$G$9+СВЦЭМ!$D$10+'СЕТ СН'!$G$5-'СЕТ СН'!$G$17</f>
        <v>3997.2371369000002</v>
      </c>
      <c r="Y77" s="36">
        <f>SUMIFS(СВЦЭМ!$C$34:$C$777,СВЦЭМ!$A$34:$A$777,$A77,СВЦЭМ!$B$34:$B$777,Y$47)+'СЕТ СН'!$G$9+СВЦЭМ!$D$10+'СЕТ СН'!$G$5-'СЕТ СН'!$G$17</f>
        <v>4173.0480412400002</v>
      </c>
      <c r="AA77" s="37"/>
    </row>
    <row r="78" spans="1:27" ht="15.75" hidden="1" x14ac:dyDescent="0.2">
      <c r="A78" s="35">
        <f t="shared" si="1"/>
        <v>43374</v>
      </c>
      <c r="B78" s="36">
        <f>SUMIFS(СВЦЭМ!$C$34:$C$777,СВЦЭМ!$A$34:$A$777,$A78,СВЦЭМ!$B$34:$B$777,B$47)+'СЕТ СН'!$G$9+СВЦЭМ!$D$10+'СЕТ СН'!$G$5-'СЕТ СН'!$G$17</f>
        <v>3435.1817019499999</v>
      </c>
      <c r="C78" s="36">
        <f>SUMIFS(СВЦЭМ!$C$34:$C$777,СВЦЭМ!$A$34:$A$777,$A78,СВЦЭМ!$B$34:$B$777,C$47)+'СЕТ СН'!$G$9+СВЦЭМ!$D$10+'СЕТ СН'!$G$5-'СЕТ СН'!$G$17</f>
        <v>3435.1817019499999</v>
      </c>
      <c r="D78" s="36">
        <f>SUMIFS(СВЦЭМ!$C$34:$C$777,СВЦЭМ!$A$34:$A$777,$A78,СВЦЭМ!$B$34:$B$777,D$47)+'СЕТ СН'!$G$9+СВЦЭМ!$D$10+'СЕТ СН'!$G$5-'СЕТ СН'!$G$17</f>
        <v>3435.1817019499999</v>
      </c>
      <c r="E78" s="36">
        <f>SUMIFS(СВЦЭМ!$C$34:$C$777,СВЦЭМ!$A$34:$A$777,$A78,СВЦЭМ!$B$34:$B$777,E$47)+'СЕТ СН'!$G$9+СВЦЭМ!$D$10+'СЕТ СН'!$G$5-'СЕТ СН'!$G$17</f>
        <v>3435.1817019499999</v>
      </c>
      <c r="F78" s="36">
        <f>SUMIFS(СВЦЭМ!$C$34:$C$777,СВЦЭМ!$A$34:$A$777,$A78,СВЦЭМ!$B$34:$B$777,F$47)+'СЕТ СН'!$G$9+СВЦЭМ!$D$10+'СЕТ СН'!$G$5-'СЕТ СН'!$G$17</f>
        <v>3435.1817019499999</v>
      </c>
      <c r="G78" s="36">
        <f>SUMIFS(СВЦЭМ!$C$34:$C$777,СВЦЭМ!$A$34:$A$777,$A78,СВЦЭМ!$B$34:$B$777,G$47)+'СЕТ СН'!$G$9+СВЦЭМ!$D$10+'СЕТ СН'!$G$5-'СЕТ СН'!$G$17</f>
        <v>3435.1817019499999</v>
      </c>
      <c r="H78" s="36">
        <f>SUMIFS(СВЦЭМ!$C$34:$C$777,СВЦЭМ!$A$34:$A$777,$A78,СВЦЭМ!$B$34:$B$777,H$47)+'СЕТ СН'!$G$9+СВЦЭМ!$D$10+'СЕТ СН'!$G$5-'СЕТ СН'!$G$17</f>
        <v>3435.1817019499999</v>
      </c>
      <c r="I78" s="36">
        <f>SUMIFS(СВЦЭМ!$C$34:$C$777,СВЦЭМ!$A$34:$A$777,$A78,СВЦЭМ!$B$34:$B$777,I$47)+'СЕТ СН'!$G$9+СВЦЭМ!$D$10+'СЕТ СН'!$G$5-'СЕТ СН'!$G$17</f>
        <v>3435.1817019499999</v>
      </c>
      <c r="J78" s="36">
        <f>SUMIFS(СВЦЭМ!$C$34:$C$777,СВЦЭМ!$A$34:$A$777,$A78,СВЦЭМ!$B$34:$B$777,J$47)+'СЕТ СН'!$G$9+СВЦЭМ!$D$10+'СЕТ СН'!$G$5-'СЕТ СН'!$G$17</f>
        <v>3435.1817019499999</v>
      </c>
      <c r="K78" s="36">
        <f>SUMIFS(СВЦЭМ!$C$34:$C$777,СВЦЭМ!$A$34:$A$777,$A78,СВЦЭМ!$B$34:$B$777,K$47)+'СЕТ СН'!$G$9+СВЦЭМ!$D$10+'СЕТ СН'!$G$5-'СЕТ СН'!$G$17</f>
        <v>3435.1817019499999</v>
      </c>
      <c r="L78" s="36">
        <f>SUMIFS(СВЦЭМ!$C$34:$C$777,СВЦЭМ!$A$34:$A$777,$A78,СВЦЭМ!$B$34:$B$777,L$47)+'СЕТ СН'!$G$9+СВЦЭМ!$D$10+'СЕТ СН'!$G$5-'СЕТ СН'!$G$17</f>
        <v>3435.1817019499999</v>
      </c>
      <c r="M78" s="36">
        <f>SUMIFS(СВЦЭМ!$C$34:$C$777,СВЦЭМ!$A$34:$A$777,$A78,СВЦЭМ!$B$34:$B$777,M$47)+'СЕТ СН'!$G$9+СВЦЭМ!$D$10+'СЕТ СН'!$G$5-'СЕТ СН'!$G$17</f>
        <v>3435.1817019499999</v>
      </c>
      <c r="N78" s="36">
        <f>SUMIFS(СВЦЭМ!$C$34:$C$777,СВЦЭМ!$A$34:$A$777,$A78,СВЦЭМ!$B$34:$B$777,N$47)+'СЕТ СН'!$G$9+СВЦЭМ!$D$10+'СЕТ СН'!$G$5-'СЕТ СН'!$G$17</f>
        <v>3435.1817019499999</v>
      </c>
      <c r="O78" s="36">
        <f>SUMIFS(СВЦЭМ!$C$34:$C$777,СВЦЭМ!$A$34:$A$777,$A78,СВЦЭМ!$B$34:$B$777,O$47)+'СЕТ СН'!$G$9+СВЦЭМ!$D$10+'СЕТ СН'!$G$5-'СЕТ СН'!$G$17</f>
        <v>3435.1817019499999</v>
      </c>
      <c r="P78" s="36">
        <f>SUMIFS(СВЦЭМ!$C$34:$C$777,СВЦЭМ!$A$34:$A$777,$A78,СВЦЭМ!$B$34:$B$777,P$47)+'СЕТ СН'!$G$9+СВЦЭМ!$D$10+'СЕТ СН'!$G$5-'СЕТ СН'!$G$17</f>
        <v>3435.1817019499999</v>
      </c>
      <c r="Q78" s="36">
        <f>SUMIFS(СВЦЭМ!$C$34:$C$777,СВЦЭМ!$A$34:$A$777,$A78,СВЦЭМ!$B$34:$B$777,Q$47)+'СЕТ СН'!$G$9+СВЦЭМ!$D$10+'СЕТ СН'!$G$5-'СЕТ СН'!$G$17</f>
        <v>3435.1817019499999</v>
      </c>
      <c r="R78" s="36">
        <f>SUMIFS(СВЦЭМ!$C$34:$C$777,СВЦЭМ!$A$34:$A$777,$A78,СВЦЭМ!$B$34:$B$777,R$47)+'СЕТ СН'!$G$9+СВЦЭМ!$D$10+'СЕТ СН'!$G$5-'СЕТ СН'!$G$17</f>
        <v>3435.1817019499999</v>
      </c>
      <c r="S78" s="36">
        <f>SUMIFS(СВЦЭМ!$C$34:$C$777,СВЦЭМ!$A$34:$A$777,$A78,СВЦЭМ!$B$34:$B$777,S$47)+'СЕТ СН'!$G$9+СВЦЭМ!$D$10+'СЕТ СН'!$G$5-'СЕТ СН'!$G$17</f>
        <v>3435.1817019499999</v>
      </c>
      <c r="T78" s="36">
        <f>SUMIFS(СВЦЭМ!$C$34:$C$777,СВЦЭМ!$A$34:$A$777,$A78,СВЦЭМ!$B$34:$B$777,T$47)+'СЕТ СН'!$G$9+СВЦЭМ!$D$10+'СЕТ СН'!$G$5-'СЕТ СН'!$G$17</f>
        <v>3435.1817019499999</v>
      </c>
      <c r="U78" s="36">
        <f>SUMIFS(СВЦЭМ!$C$34:$C$777,СВЦЭМ!$A$34:$A$777,$A78,СВЦЭМ!$B$34:$B$777,U$47)+'СЕТ СН'!$G$9+СВЦЭМ!$D$10+'СЕТ СН'!$G$5-'СЕТ СН'!$G$17</f>
        <v>3435.1817019499999</v>
      </c>
      <c r="V78" s="36">
        <f>SUMIFS(СВЦЭМ!$C$34:$C$777,СВЦЭМ!$A$34:$A$777,$A78,СВЦЭМ!$B$34:$B$777,V$47)+'СЕТ СН'!$G$9+СВЦЭМ!$D$10+'СЕТ СН'!$G$5-'СЕТ СН'!$G$17</f>
        <v>3435.1817019499999</v>
      </c>
      <c r="W78" s="36">
        <f>SUMIFS(СВЦЭМ!$C$34:$C$777,СВЦЭМ!$A$34:$A$777,$A78,СВЦЭМ!$B$34:$B$777,W$47)+'СЕТ СН'!$G$9+СВЦЭМ!$D$10+'СЕТ СН'!$G$5-'СЕТ СН'!$G$17</f>
        <v>3435.1817019499999</v>
      </c>
      <c r="X78" s="36">
        <f>SUMIFS(СВЦЭМ!$C$34:$C$777,СВЦЭМ!$A$34:$A$777,$A78,СВЦЭМ!$B$34:$B$777,X$47)+'СЕТ СН'!$G$9+СВЦЭМ!$D$10+'СЕТ СН'!$G$5-'СЕТ СН'!$G$17</f>
        <v>3435.1817019499999</v>
      </c>
      <c r="Y78" s="36">
        <f>SUMIFS(СВЦЭМ!$C$34:$C$777,СВЦЭМ!$A$34:$A$777,$A78,СВЦЭМ!$B$34:$B$777,Y$47)+'СЕТ СН'!$G$9+СВЦЭМ!$D$10+'СЕТ СН'!$G$5-'СЕТ СН'!$G$17</f>
        <v>3435.1817019499999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01.09.2018</v>
      </c>
      <c r="B84" s="36">
        <f>SUMIFS(СВЦЭМ!$C$34:$C$777,СВЦЭМ!$A$34:$A$777,$A84,СВЦЭМ!$B$34:$B$777,B$83)+'СЕТ СН'!$H$9+СВЦЭМ!$D$10+'СЕТ СН'!$H$5-'СЕТ СН'!$H$17</f>
        <v>4634.2102366399995</v>
      </c>
      <c r="C84" s="36">
        <f>SUMIFS(СВЦЭМ!$C$34:$C$777,СВЦЭМ!$A$34:$A$777,$A84,СВЦЭМ!$B$34:$B$777,C$83)+'СЕТ СН'!$H$9+СВЦЭМ!$D$10+'СЕТ СН'!$H$5-'СЕТ СН'!$H$17</f>
        <v>4816.5676635499995</v>
      </c>
      <c r="D84" s="36">
        <f>SUMIFS(СВЦЭМ!$C$34:$C$777,СВЦЭМ!$A$34:$A$777,$A84,СВЦЭМ!$B$34:$B$777,D$83)+'СЕТ СН'!$H$9+СВЦЭМ!$D$10+'СЕТ СН'!$H$5-'СЕТ СН'!$H$17</f>
        <v>4954.4701068499999</v>
      </c>
      <c r="E84" s="36">
        <f>SUMIFS(СВЦЭМ!$C$34:$C$777,СВЦЭМ!$A$34:$A$777,$A84,СВЦЭМ!$B$34:$B$777,E$83)+'СЕТ СН'!$H$9+СВЦЭМ!$D$10+'СЕТ СН'!$H$5-'СЕТ СН'!$H$17</f>
        <v>4989.9320275199998</v>
      </c>
      <c r="F84" s="36">
        <f>SUMIFS(СВЦЭМ!$C$34:$C$777,СВЦЭМ!$A$34:$A$777,$A84,СВЦЭМ!$B$34:$B$777,F$83)+'СЕТ СН'!$H$9+СВЦЭМ!$D$10+'СЕТ СН'!$H$5-'СЕТ СН'!$H$17</f>
        <v>4985.5195851399994</v>
      </c>
      <c r="G84" s="36">
        <f>SUMIFS(СВЦЭМ!$C$34:$C$777,СВЦЭМ!$A$34:$A$777,$A84,СВЦЭМ!$B$34:$B$777,G$83)+'СЕТ СН'!$H$9+СВЦЭМ!$D$10+'СЕТ СН'!$H$5-'СЕТ СН'!$H$17</f>
        <v>4990.95495192</v>
      </c>
      <c r="H84" s="36">
        <f>SUMIFS(СВЦЭМ!$C$34:$C$777,СВЦЭМ!$A$34:$A$777,$A84,СВЦЭМ!$B$34:$B$777,H$83)+'СЕТ СН'!$H$9+СВЦЭМ!$D$10+'СЕТ СН'!$H$5-'СЕТ СН'!$H$17</f>
        <v>5001.1536081699996</v>
      </c>
      <c r="I84" s="36">
        <f>SUMIFS(СВЦЭМ!$C$34:$C$777,СВЦЭМ!$A$34:$A$777,$A84,СВЦЭМ!$B$34:$B$777,I$83)+'СЕТ СН'!$H$9+СВЦЭМ!$D$10+'СЕТ СН'!$H$5-'СЕТ СН'!$H$17</f>
        <v>4975.41897591</v>
      </c>
      <c r="J84" s="36">
        <f>SUMIFS(СВЦЭМ!$C$34:$C$777,СВЦЭМ!$A$34:$A$777,$A84,СВЦЭМ!$B$34:$B$777,J$83)+'СЕТ СН'!$H$9+СВЦЭМ!$D$10+'СЕТ СН'!$H$5-'СЕТ СН'!$H$17</f>
        <v>4866.9780071499999</v>
      </c>
      <c r="K84" s="36">
        <f>SUMIFS(СВЦЭМ!$C$34:$C$777,СВЦЭМ!$A$34:$A$777,$A84,СВЦЭМ!$B$34:$B$777,K$83)+'СЕТ СН'!$H$9+СВЦЭМ!$D$10+'СЕТ СН'!$H$5-'СЕТ СН'!$H$17</f>
        <v>4804.0181575300003</v>
      </c>
      <c r="L84" s="36">
        <f>SUMIFS(СВЦЭМ!$C$34:$C$777,СВЦЭМ!$A$34:$A$777,$A84,СВЦЭМ!$B$34:$B$777,L$83)+'СЕТ СН'!$H$9+СВЦЭМ!$D$10+'СЕТ СН'!$H$5-'СЕТ СН'!$H$17</f>
        <v>4703.8198816799995</v>
      </c>
      <c r="M84" s="36">
        <f>SUMIFS(СВЦЭМ!$C$34:$C$777,СВЦЭМ!$A$34:$A$777,$A84,СВЦЭМ!$B$34:$B$777,M$83)+'СЕТ СН'!$H$9+СВЦЭМ!$D$10+'СЕТ СН'!$H$5-'СЕТ СН'!$H$17</f>
        <v>4599.5862517799997</v>
      </c>
      <c r="N84" s="36">
        <f>SUMIFS(СВЦЭМ!$C$34:$C$777,СВЦЭМ!$A$34:$A$777,$A84,СВЦЭМ!$B$34:$B$777,N$83)+'СЕТ СН'!$H$9+СВЦЭМ!$D$10+'СЕТ СН'!$H$5-'СЕТ СН'!$H$17</f>
        <v>4502.3539561099997</v>
      </c>
      <c r="O84" s="36">
        <f>SUMIFS(СВЦЭМ!$C$34:$C$777,СВЦЭМ!$A$34:$A$777,$A84,СВЦЭМ!$B$34:$B$777,O$83)+'СЕТ СН'!$H$9+СВЦЭМ!$D$10+'СЕТ СН'!$H$5-'СЕТ СН'!$H$17</f>
        <v>4411.4291077600001</v>
      </c>
      <c r="P84" s="36">
        <f>SUMIFS(СВЦЭМ!$C$34:$C$777,СВЦЭМ!$A$34:$A$777,$A84,СВЦЭМ!$B$34:$B$777,P$83)+'СЕТ СН'!$H$9+СВЦЭМ!$D$10+'СЕТ СН'!$H$5-'СЕТ СН'!$H$17</f>
        <v>4423.3747861299998</v>
      </c>
      <c r="Q84" s="36">
        <f>SUMIFS(СВЦЭМ!$C$34:$C$777,СВЦЭМ!$A$34:$A$777,$A84,СВЦЭМ!$B$34:$B$777,Q$83)+'СЕТ СН'!$H$9+СВЦЭМ!$D$10+'СЕТ СН'!$H$5-'СЕТ СН'!$H$17</f>
        <v>4438.6612816299994</v>
      </c>
      <c r="R84" s="36">
        <f>SUMIFS(СВЦЭМ!$C$34:$C$777,СВЦЭМ!$A$34:$A$777,$A84,СВЦЭМ!$B$34:$B$777,R$83)+'СЕТ СН'!$H$9+СВЦЭМ!$D$10+'СЕТ СН'!$H$5-'СЕТ СН'!$H$17</f>
        <v>4441.7658957100002</v>
      </c>
      <c r="S84" s="36">
        <f>SUMIFS(СВЦЭМ!$C$34:$C$777,СВЦЭМ!$A$34:$A$777,$A84,СВЦЭМ!$B$34:$B$777,S$83)+'СЕТ СН'!$H$9+СВЦЭМ!$D$10+'СЕТ СН'!$H$5-'СЕТ СН'!$H$17</f>
        <v>4431.4356534999997</v>
      </c>
      <c r="T84" s="36">
        <f>SUMIFS(СВЦЭМ!$C$34:$C$777,СВЦЭМ!$A$34:$A$777,$A84,СВЦЭМ!$B$34:$B$777,T$83)+'СЕТ СН'!$H$9+СВЦЭМ!$D$10+'СЕТ СН'!$H$5-'СЕТ СН'!$H$17</f>
        <v>4435.2576039899996</v>
      </c>
      <c r="U84" s="36">
        <f>SUMIFS(СВЦЭМ!$C$34:$C$777,СВЦЭМ!$A$34:$A$777,$A84,СВЦЭМ!$B$34:$B$777,U$83)+'СЕТ СН'!$H$9+СВЦЭМ!$D$10+'СЕТ СН'!$H$5-'СЕТ СН'!$H$17</f>
        <v>4426.8365286899998</v>
      </c>
      <c r="V84" s="36">
        <f>SUMIFS(СВЦЭМ!$C$34:$C$777,СВЦЭМ!$A$34:$A$777,$A84,СВЦЭМ!$B$34:$B$777,V$83)+'СЕТ СН'!$H$9+СВЦЭМ!$D$10+'СЕТ СН'!$H$5-'СЕТ СН'!$H$17</f>
        <v>4413.1283886499996</v>
      </c>
      <c r="W84" s="36">
        <f>SUMIFS(СВЦЭМ!$C$34:$C$777,СВЦЭМ!$A$34:$A$777,$A84,СВЦЭМ!$B$34:$B$777,W$83)+'СЕТ СН'!$H$9+СВЦЭМ!$D$10+'СЕТ СН'!$H$5-'СЕТ СН'!$H$17</f>
        <v>4405.97188474</v>
      </c>
      <c r="X84" s="36">
        <f>SUMIFS(СВЦЭМ!$C$34:$C$777,СВЦЭМ!$A$34:$A$777,$A84,СВЦЭМ!$B$34:$B$777,X$83)+'СЕТ СН'!$H$9+СВЦЭМ!$D$10+'СЕТ СН'!$H$5-'СЕТ СН'!$H$17</f>
        <v>4433.56754284</v>
      </c>
      <c r="Y84" s="36">
        <f>SUMIFS(СВЦЭМ!$C$34:$C$777,СВЦЭМ!$A$34:$A$777,$A84,СВЦЭМ!$B$34:$B$777,Y$83)+'СЕТ СН'!$H$9+СВЦЭМ!$D$10+'СЕТ СН'!$H$5-'СЕТ СН'!$H$17</f>
        <v>4513.2695398899996</v>
      </c>
    </row>
    <row r="85" spans="1:25" ht="15.75" x14ac:dyDescent="0.2">
      <c r="A85" s="35">
        <f>A84+1</f>
        <v>43345</v>
      </c>
      <c r="B85" s="36">
        <f>SUMIFS(СВЦЭМ!$C$34:$C$777,СВЦЭМ!$A$34:$A$777,$A85,СВЦЭМ!$B$34:$B$777,B$83)+'СЕТ СН'!$H$9+СВЦЭМ!$D$10+'СЕТ СН'!$H$5-'СЕТ СН'!$H$17</f>
        <v>4632.8917137899998</v>
      </c>
      <c r="C85" s="36">
        <f>SUMIFS(СВЦЭМ!$C$34:$C$777,СВЦЭМ!$A$34:$A$777,$A85,СВЦЭМ!$B$34:$B$777,C$83)+'СЕТ СН'!$H$9+СВЦЭМ!$D$10+'СЕТ СН'!$H$5-'СЕТ СН'!$H$17</f>
        <v>4775.8741616899997</v>
      </c>
      <c r="D85" s="36">
        <f>SUMIFS(СВЦЭМ!$C$34:$C$777,СВЦЭМ!$A$34:$A$777,$A85,СВЦЭМ!$B$34:$B$777,D$83)+'СЕТ СН'!$H$9+СВЦЭМ!$D$10+'СЕТ СН'!$H$5-'СЕТ СН'!$H$17</f>
        <v>4915.6937170000001</v>
      </c>
      <c r="E85" s="36">
        <f>SUMIFS(СВЦЭМ!$C$34:$C$777,СВЦЭМ!$A$34:$A$777,$A85,СВЦЭМ!$B$34:$B$777,E$83)+'СЕТ СН'!$H$9+СВЦЭМ!$D$10+'СЕТ СН'!$H$5-'СЕТ СН'!$H$17</f>
        <v>4979.5085909700001</v>
      </c>
      <c r="F85" s="36">
        <f>SUMIFS(СВЦЭМ!$C$34:$C$777,СВЦЭМ!$A$34:$A$777,$A85,СВЦЭМ!$B$34:$B$777,F$83)+'СЕТ СН'!$H$9+СВЦЭМ!$D$10+'СЕТ СН'!$H$5-'СЕТ СН'!$H$17</f>
        <v>4982.6975535299998</v>
      </c>
      <c r="G85" s="36">
        <f>SUMIFS(СВЦЭМ!$C$34:$C$777,СВЦЭМ!$A$34:$A$777,$A85,СВЦЭМ!$B$34:$B$777,G$83)+'СЕТ СН'!$H$9+СВЦЭМ!$D$10+'СЕТ СН'!$H$5-'СЕТ СН'!$H$17</f>
        <v>4986.1821436999999</v>
      </c>
      <c r="H85" s="36">
        <f>SUMIFS(СВЦЭМ!$C$34:$C$777,СВЦЭМ!$A$34:$A$777,$A85,СВЦЭМ!$B$34:$B$777,H$83)+'СЕТ СН'!$H$9+СВЦЭМ!$D$10+'СЕТ СН'!$H$5-'СЕТ СН'!$H$17</f>
        <v>4997.2989801499998</v>
      </c>
      <c r="I85" s="36">
        <f>SUMIFS(СВЦЭМ!$C$34:$C$777,СВЦЭМ!$A$34:$A$777,$A85,СВЦЭМ!$B$34:$B$777,I$83)+'СЕТ СН'!$H$9+СВЦЭМ!$D$10+'СЕТ СН'!$H$5-'СЕТ СН'!$H$17</f>
        <v>4977.3598778099995</v>
      </c>
      <c r="J85" s="36">
        <f>SUMIFS(СВЦЭМ!$C$34:$C$777,СВЦЭМ!$A$34:$A$777,$A85,СВЦЭМ!$B$34:$B$777,J$83)+'СЕТ СН'!$H$9+СВЦЭМ!$D$10+'СЕТ СН'!$H$5-'СЕТ СН'!$H$17</f>
        <v>4912.4125559300001</v>
      </c>
      <c r="K85" s="36">
        <f>SUMIFS(СВЦЭМ!$C$34:$C$777,СВЦЭМ!$A$34:$A$777,$A85,СВЦЭМ!$B$34:$B$777,K$83)+'СЕТ СН'!$H$9+СВЦЭМ!$D$10+'СЕТ СН'!$H$5-'СЕТ СН'!$H$17</f>
        <v>4852.9026259800003</v>
      </c>
      <c r="L85" s="36">
        <f>SUMIFS(СВЦЭМ!$C$34:$C$777,СВЦЭМ!$A$34:$A$777,$A85,СВЦЭМ!$B$34:$B$777,L$83)+'СЕТ СН'!$H$9+СВЦЭМ!$D$10+'СЕТ СН'!$H$5-'СЕТ СН'!$H$17</f>
        <v>4764.9052419499994</v>
      </c>
      <c r="M85" s="36">
        <f>SUMIFS(СВЦЭМ!$C$34:$C$777,СВЦЭМ!$A$34:$A$777,$A85,СВЦЭМ!$B$34:$B$777,M$83)+'СЕТ СН'!$H$9+СВЦЭМ!$D$10+'СЕТ СН'!$H$5-'СЕТ СН'!$H$17</f>
        <v>4666.5156481499998</v>
      </c>
      <c r="N85" s="36">
        <f>SUMIFS(СВЦЭМ!$C$34:$C$777,СВЦЭМ!$A$34:$A$777,$A85,СВЦЭМ!$B$34:$B$777,N$83)+'СЕТ СН'!$H$9+СВЦЭМ!$D$10+'СЕТ СН'!$H$5-'СЕТ СН'!$H$17</f>
        <v>4523.9599683599999</v>
      </c>
      <c r="O85" s="36">
        <f>SUMIFS(СВЦЭМ!$C$34:$C$777,СВЦЭМ!$A$34:$A$777,$A85,СВЦЭМ!$B$34:$B$777,O$83)+'СЕТ СН'!$H$9+СВЦЭМ!$D$10+'СЕТ СН'!$H$5-'СЕТ СН'!$H$17</f>
        <v>4454.8508441999993</v>
      </c>
      <c r="P85" s="36">
        <f>SUMIFS(СВЦЭМ!$C$34:$C$777,СВЦЭМ!$A$34:$A$777,$A85,СВЦЭМ!$B$34:$B$777,P$83)+'СЕТ СН'!$H$9+СВЦЭМ!$D$10+'СЕТ СН'!$H$5-'СЕТ СН'!$H$17</f>
        <v>4455.0565595399994</v>
      </c>
      <c r="Q85" s="36">
        <f>SUMIFS(СВЦЭМ!$C$34:$C$777,СВЦЭМ!$A$34:$A$777,$A85,СВЦЭМ!$B$34:$B$777,Q$83)+'СЕТ СН'!$H$9+СВЦЭМ!$D$10+'СЕТ СН'!$H$5-'СЕТ СН'!$H$17</f>
        <v>4460.5174139299997</v>
      </c>
      <c r="R85" s="36">
        <f>SUMIFS(СВЦЭМ!$C$34:$C$777,СВЦЭМ!$A$34:$A$777,$A85,СВЦЭМ!$B$34:$B$777,R$83)+'СЕТ СН'!$H$9+СВЦЭМ!$D$10+'СЕТ СН'!$H$5-'СЕТ СН'!$H$17</f>
        <v>4464.1433287499995</v>
      </c>
      <c r="S85" s="36">
        <f>SUMIFS(СВЦЭМ!$C$34:$C$777,СВЦЭМ!$A$34:$A$777,$A85,СВЦЭМ!$B$34:$B$777,S$83)+'СЕТ СН'!$H$9+СВЦЭМ!$D$10+'СЕТ СН'!$H$5-'СЕТ СН'!$H$17</f>
        <v>4479.4020645299997</v>
      </c>
      <c r="T85" s="36">
        <f>SUMIFS(СВЦЭМ!$C$34:$C$777,СВЦЭМ!$A$34:$A$777,$A85,СВЦЭМ!$B$34:$B$777,T$83)+'СЕТ СН'!$H$9+СВЦЭМ!$D$10+'СЕТ СН'!$H$5-'СЕТ СН'!$H$17</f>
        <v>4471.7882844400001</v>
      </c>
      <c r="U85" s="36">
        <f>SUMIFS(СВЦЭМ!$C$34:$C$777,СВЦЭМ!$A$34:$A$777,$A85,СВЦЭМ!$B$34:$B$777,U$83)+'СЕТ СН'!$H$9+СВЦЭМ!$D$10+'СЕТ СН'!$H$5-'СЕТ СН'!$H$17</f>
        <v>4438.4622706099999</v>
      </c>
      <c r="V85" s="36">
        <f>SUMIFS(СВЦЭМ!$C$34:$C$777,СВЦЭМ!$A$34:$A$777,$A85,СВЦЭМ!$B$34:$B$777,V$83)+'СЕТ СН'!$H$9+СВЦЭМ!$D$10+'СЕТ СН'!$H$5-'СЕТ СН'!$H$17</f>
        <v>4435.1645263800001</v>
      </c>
      <c r="W85" s="36">
        <f>SUMIFS(СВЦЭМ!$C$34:$C$777,СВЦЭМ!$A$34:$A$777,$A85,СВЦЭМ!$B$34:$B$777,W$83)+'СЕТ СН'!$H$9+СВЦЭМ!$D$10+'СЕТ СН'!$H$5-'СЕТ СН'!$H$17</f>
        <v>4436.6701914899995</v>
      </c>
      <c r="X85" s="36">
        <f>SUMIFS(СВЦЭМ!$C$34:$C$777,СВЦЭМ!$A$34:$A$777,$A85,СВЦЭМ!$B$34:$B$777,X$83)+'СЕТ СН'!$H$9+СВЦЭМ!$D$10+'СЕТ СН'!$H$5-'СЕТ СН'!$H$17</f>
        <v>4446.1095412499999</v>
      </c>
      <c r="Y85" s="36">
        <f>SUMIFS(СВЦЭМ!$C$34:$C$777,СВЦЭМ!$A$34:$A$777,$A85,СВЦЭМ!$B$34:$B$777,Y$83)+'СЕТ СН'!$H$9+СВЦЭМ!$D$10+'СЕТ СН'!$H$5-'СЕТ СН'!$H$17</f>
        <v>4553.5902742400003</v>
      </c>
    </row>
    <row r="86" spans="1:25" ht="15.75" x14ac:dyDescent="0.2">
      <c r="A86" s="35">
        <f t="shared" ref="A86:A114" si="2">A85+1</f>
        <v>43346</v>
      </c>
      <c r="B86" s="36">
        <f>SUMIFS(СВЦЭМ!$C$34:$C$777,СВЦЭМ!$A$34:$A$777,$A86,СВЦЭМ!$B$34:$B$777,B$83)+'СЕТ СН'!$H$9+СВЦЭМ!$D$10+'СЕТ СН'!$H$5-'СЕТ СН'!$H$17</f>
        <v>4703.3029915199995</v>
      </c>
      <c r="C86" s="36">
        <f>SUMIFS(СВЦЭМ!$C$34:$C$777,СВЦЭМ!$A$34:$A$777,$A86,СВЦЭМ!$B$34:$B$777,C$83)+'СЕТ СН'!$H$9+СВЦЭМ!$D$10+'СЕТ СН'!$H$5-'СЕТ СН'!$H$17</f>
        <v>4774.0811276499999</v>
      </c>
      <c r="D86" s="36">
        <f>SUMIFS(СВЦЭМ!$C$34:$C$777,СВЦЭМ!$A$34:$A$777,$A86,СВЦЭМ!$B$34:$B$777,D$83)+'СЕТ СН'!$H$9+СВЦЭМ!$D$10+'СЕТ СН'!$H$5-'СЕТ СН'!$H$17</f>
        <v>4882.51297161</v>
      </c>
      <c r="E86" s="36">
        <f>SUMIFS(СВЦЭМ!$C$34:$C$777,СВЦЭМ!$A$34:$A$777,$A86,СВЦЭМ!$B$34:$B$777,E$83)+'СЕТ СН'!$H$9+СВЦЭМ!$D$10+'СЕТ СН'!$H$5-'СЕТ СН'!$H$17</f>
        <v>4956.4439885499996</v>
      </c>
      <c r="F86" s="36">
        <f>SUMIFS(СВЦЭМ!$C$34:$C$777,СВЦЭМ!$A$34:$A$777,$A86,СВЦЭМ!$B$34:$B$777,F$83)+'СЕТ СН'!$H$9+СВЦЭМ!$D$10+'СЕТ СН'!$H$5-'СЕТ СН'!$H$17</f>
        <v>4953.77058261</v>
      </c>
      <c r="G86" s="36">
        <f>SUMIFS(СВЦЭМ!$C$34:$C$777,СВЦЭМ!$A$34:$A$777,$A86,СВЦЭМ!$B$34:$B$777,G$83)+'СЕТ СН'!$H$9+СВЦЭМ!$D$10+'СЕТ СН'!$H$5-'СЕТ СН'!$H$17</f>
        <v>4958.6315463599994</v>
      </c>
      <c r="H86" s="36">
        <f>SUMIFS(СВЦЭМ!$C$34:$C$777,СВЦЭМ!$A$34:$A$777,$A86,СВЦЭМ!$B$34:$B$777,H$83)+'СЕТ СН'!$H$9+СВЦЭМ!$D$10+'СЕТ СН'!$H$5-'СЕТ СН'!$H$17</f>
        <v>4955.7415533499998</v>
      </c>
      <c r="I86" s="36">
        <f>SUMIFS(СВЦЭМ!$C$34:$C$777,СВЦЭМ!$A$34:$A$777,$A86,СВЦЭМ!$B$34:$B$777,I$83)+'СЕТ СН'!$H$9+СВЦЭМ!$D$10+'СЕТ СН'!$H$5-'СЕТ СН'!$H$17</f>
        <v>4861.6981139999998</v>
      </c>
      <c r="J86" s="36">
        <f>SUMIFS(СВЦЭМ!$C$34:$C$777,СВЦЭМ!$A$34:$A$777,$A86,СВЦЭМ!$B$34:$B$777,J$83)+'СЕТ СН'!$H$9+СВЦЭМ!$D$10+'СЕТ СН'!$H$5-'СЕТ СН'!$H$17</f>
        <v>4844.1274918299996</v>
      </c>
      <c r="K86" s="36">
        <f>SUMIFS(СВЦЭМ!$C$34:$C$777,СВЦЭМ!$A$34:$A$777,$A86,СВЦЭМ!$B$34:$B$777,K$83)+'СЕТ СН'!$H$9+СВЦЭМ!$D$10+'СЕТ СН'!$H$5-'СЕТ СН'!$H$17</f>
        <v>4814.6156716300002</v>
      </c>
      <c r="L86" s="36">
        <f>SUMIFS(СВЦЭМ!$C$34:$C$777,СВЦЭМ!$A$34:$A$777,$A86,СВЦЭМ!$B$34:$B$777,L$83)+'СЕТ СН'!$H$9+СВЦЭМ!$D$10+'СЕТ СН'!$H$5-'СЕТ СН'!$H$17</f>
        <v>4725.5328670999997</v>
      </c>
      <c r="M86" s="36">
        <f>SUMIFS(СВЦЭМ!$C$34:$C$777,СВЦЭМ!$A$34:$A$777,$A86,СВЦЭМ!$B$34:$B$777,M$83)+'СЕТ СН'!$H$9+СВЦЭМ!$D$10+'СЕТ СН'!$H$5-'СЕТ СН'!$H$17</f>
        <v>4644.3317104199996</v>
      </c>
      <c r="N86" s="36">
        <f>SUMIFS(СВЦЭМ!$C$34:$C$777,СВЦЭМ!$A$34:$A$777,$A86,СВЦЭМ!$B$34:$B$777,N$83)+'СЕТ СН'!$H$9+СВЦЭМ!$D$10+'СЕТ СН'!$H$5-'СЕТ СН'!$H$17</f>
        <v>4527.9739244100001</v>
      </c>
      <c r="O86" s="36">
        <f>SUMIFS(СВЦЭМ!$C$34:$C$777,СВЦЭМ!$A$34:$A$777,$A86,СВЦЭМ!$B$34:$B$777,O$83)+'СЕТ СН'!$H$9+СВЦЭМ!$D$10+'СЕТ СН'!$H$5-'СЕТ СН'!$H$17</f>
        <v>4455.7793603</v>
      </c>
      <c r="P86" s="36">
        <f>SUMIFS(СВЦЭМ!$C$34:$C$777,СВЦЭМ!$A$34:$A$777,$A86,СВЦЭМ!$B$34:$B$777,P$83)+'СЕТ СН'!$H$9+СВЦЭМ!$D$10+'СЕТ СН'!$H$5-'СЕТ СН'!$H$17</f>
        <v>4459.4347197399993</v>
      </c>
      <c r="Q86" s="36">
        <f>SUMIFS(СВЦЭМ!$C$34:$C$777,СВЦЭМ!$A$34:$A$777,$A86,СВЦЭМ!$B$34:$B$777,Q$83)+'СЕТ СН'!$H$9+СВЦЭМ!$D$10+'СЕТ СН'!$H$5-'СЕТ СН'!$H$17</f>
        <v>4473.5276237400003</v>
      </c>
      <c r="R86" s="36">
        <f>SUMIFS(СВЦЭМ!$C$34:$C$777,СВЦЭМ!$A$34:$A$777,$A86,СВЦЭМ!$B$34:$B$777,R$83)+'СЕТ СН'!$H$9+СВЦЭМ!$D$10+'СЕТ СН'!$H$5-'СЕТ СН'!$H$17</f>
        <v>4467.6592890799993</v>
      </c>
      <c r="S86" s="36">
        <f>SUMIFS(СВЦЭМ!$C$34:$C$777,СВЦЭМ!$A$34:$A$777,$A86,СВЦЭМ!$B$34:$B$777,S$83)+'СЕТ СН'!$H$9+СВЦЭМ!$D$10+'СЕТ СН'!$H$5-'СЕТ СН'!$H$17</f>
        <v>4415.1067924999998</v>
      </c>
      <c r="T86" s="36">
        <f>SUMIFS(СВЦЭМ!$C$34:$C$777,СВЦЭМ!$A$34:$A$777,$A86,СВЦЭМ!$B$34:$B$777,T$83)+'СЕТ СН'!$H$9+СВЦЭМ!$D$10+'СЕТ СН'!$H$5-'СЕТ СН'!$H$17</f>
        <v>4411.9547322199996</v>
      </c>
      <c r="U86" s="36">
        <f>SUMIFS(СВЦЭМ!$C$34:$C$777,СВЦЭМ!$A$34:$A$777,$A86,СВЦЭМ!$B$34:$B$777,U$83)+'СЕТ СН'!$H$9+СВЦЭМ!$D$10+'СЕТ СН'!$H$5-'СЕТ СН'!$H$17</f>
        <v>4451.1063356899995</v>
      </c>
      <c r="V86" s="36">
        <f>SUMIFS(СВЦЭМ!$C$34:$C$777,СВЦЭМ!$A$34:$A$777,$A86,СВЦЭМ!$B$34:$B$777,V$83)+'СЕТ СН'!$H$9+СВЦЭМ!$D$10+'СЕТ СН'!$H$5-'СЕТ СН'!$H$17</f>
        <v>4497.3017897700001</v>
      </c>
      <c r="W86" s="36">
        <f>SUMIFS(СВЦЭМ!$C$34:$C$777,СВЦЭМ!$A$34:$A$777,$A86,СВЦЭМ!$B$34:$B$777,W$83)+'СЕТ СН'!$H$9+СВЦЭМ!$D$10+'СЕТ СН'!$H$5-'СЕТ СН'!$H$17</f>
        <v>4500.5956366</v>
      </c>
      <c r="X86" s="36">
        <f>SUMIFS(СВЦЭМ!$C$34:$C$777,СВЦЭМ!$A$34:$A$777,$A86,СВЦЭМ!$B$34:$B$777,X$83)+'СЕТ СН'!$H$9+СВЦЭМ!$D$10+'СЕТ СН'!$H$5-'СЕТ СН'!$H$17</f>
        <v>4453.1021805</v>
      </c>
      <c r="Y86" s="36">
        <f>SUMIFS(СВЦЭМ!$C$34:$C$777,СВЦЭМ!$A$34:$A$777,$A86,СВЦЭМ!$B$34:$B$777,Y$83)+'СЕТ СН'!$H$9+СВЦЭМ!$D$10+'СЕТ СН'!$H$5-'СЕТ СН'!$H$17</f>
        <v>4550.8525138499999</v>
      </c>
    </row>
    <row r="87" spans="1:25" ht="15.75" x14ac:dyDescent="0.2">
      <c r="A87" s="35">
        <f t="shared" si="2"/>
        <v>43347</v>
      </c>
      <c r="B87" s="36">
        <f>SUMIFS(СВЦЭМ!$C$34:$C$777,СВЦЭМ!$A$34:$A$777,$A87,СВЦЭМ!$B$34:$B$777,B$83)+'СЕТ СН'!$H$9+СВЦЭМ!$D$10+'СЕТ СН'!$H$5-'СЕТ СН'!$H$17</f>
        <v>4671.6407288299997</v>
      </c>
      <c r="C87" s="36">
        <f>SUMIFS(СВЦЭМ!$C$34:$C$777,СВЦЭМ!$A$34:$A$777,$A87,СВЦЭМ!$B$34:$B$777,C$83)+'СЕТ СН'!$H$9+СВЦЭМ!$D$10+'СЕТ СН'!$H$5-'СЕТ СН'!$H$17</f>
        <v>4851.8903050299996</v>
      </c>
      <c r="D87" s="36">
        <f>SUMIFS(СВЦЭМ!$C$34:$C$777,СВЦЭМ!$A$34:$A$777,$A87,СВЦЭМ!$B$34:$B$777,D$83)+'СЕТ СН'!$H$9+СВЦЭМ!$D$10+'СЕТ СН'!$H$5-'СЕТ СН'!$H$17</f>
        <v>4978.5883511900001</v>
      </c>
      <c r="E87" s="36">
        <f>SUMIFS(СВЦЭМ!$C$34:$C$777,СВЦЭМ!$A$34:$A$777,$A87,СВЦЭМ!$B$34:$B$777,E$83)+'СЕТ СН'!$H$9+СВЦЭМ!$D$10+'СЕТ СН'!$H$5-'СЕТ СН'!$H$17</f>
        <v>5009.0651021699996</v>
      </c>
      <c r="F87" s="36">
        <f>SUMIFS(СВЦЭМ!$C$34:$C$777,СВЦЭМ!$A$34:$A$777,$A87,СВЦЭМ!$B$34:$B$777,F$83)+'СЕТ СН'!$H$9+СВЦЭМ!$D$10+'СЕТ СН'!$H$5-'СЕТ СН'!$H$17</f>
        <v>5005.9230086399994</v>
      </c>
      <c r="G87" s="36">
        <f>SUMIFS(СВЦЭМ!$C$34:$C$777,СВЦЭМ!$A$34:$A$777,$A87,СВЦЭМ!$B$34:$B$777,G$83)+'СЕТ СН'!$H$9+СВЦЭМ!$D$10+'СЕТ СН'!$H$5-'СЕТ СН'!$H$17</f>
        <v>5012.9858526199996</v>
      </c>
      <c r="H87" s="36">
        <f>SUMIFS(СВЦЭМ!$C$34:$C$777,СВЦЭМ!$A$34:$A$777,$A87,СВЦЭМ!$B$34:$B$777,H$83)+'СЕТ СН'!$H$9+СВЦЭМ!$D$10+'СЕТ СН'!$H$5-'СЕТ СН'!$H$17</f>
        <v>4992.4551837999998</v>
      </c>
      <c r="I87" s="36">
        <f>SUMIFS(СВЦЭМ!$C$34:$C$777,СВЦЭМ!$A$34:$A$777,$A87,СВЦЭМ!$B$34:$B$777,I$83)+'СЕТ СН'!$H$9+СВЦЭМ!$D$10+'СЕТ СН'!$H$5-'СЕТ СН'!$H$17</f>
        <v>4941.6046400099995</v>
      </c>
      <c r="J87" s="36">
        <f>SUMIFS(СВЦЭМ!$C$34:$C$777,СВЦЭМ!$A$34:$A$777,$A87,СВЦЭМ!$B$34:$B$777,J$83)+'СЕТ СН'!$H$9+СВЦЭМ!$D$10+'СЕТ СН'!$H$5-'СЕТ СН'!$H$17</f>
        <v>4865.3415402000001</v>
      </c>
      <c r="K87" s="36">
        <f>SUMIFS(СВЦЭМ!$C$34:$C$777,СВЦЭМ!$A$34:$A$777,$A87,СВЦЭМ!$B$34:$B$777,K$83)+'СЕТ СН'!$H$9+СВЦЭМ!$D$10+'СЕТ СН'!$H$5-'СЕТ СН'!$H$17</f>
        <v>4809.6107575999995</v>
      </c>
      <c r="L87" s="36">
        <f>SUMIFS(СВЦЭМ!$C$34:$C$777,СВЦЭМ!$A$34:$A$777,$A87,СВЦЭМ!$B$34:$B$777,L$83)+'СЕТ СН'!$H$9+СВЦЭМ!$D$10+'СЕТ СН'!$H$5-'СЕТ СН'!$H$17</f>
        <v>4710.1312771799994</v>
      </c>
      <c r="M87" s="36">
        <f>SUMIFS(СВЦЭМ!$C$34:$C$777,СВЦЭМ!$A$34:$A$777,$A87,СВЦЭМ!$B$34:$B$777,M$83)+'СЕТ СН'!$H$9+СВЦЭМ!$D$10+'СЕТ СН'!$H$5-'СЕТ СН'!$H$17</f>
        <v>4625.0627785199995</v>
      </c>
      <c r="N87" s="36">
        <f>SUMIFS(СВЦЭМ!$C$34:$C$777,СВЦЭМ!$A$34:$A$777,$A87,СВЦЭМ!$B$34:$B$777,N$83)+'СЕТ СН'!$H$9+СВЦЭМ!$D$10+'СЕТ СН'!$H$5-'СЕТ СН'!$H$17</f>
        <v>4532.6899510699996</v>
      </c>
      <c r="O87" s="36">
        <f>SUMIFS(СВЦЭМ!$C$34:$C$777,СВЦЭМ!$A$34:$A$777,$A87,СВЦЭМ!$B$34:$B$777,O$83)+'СЕТ СН'!$H$9+СВЦЭМ!$D$10+'СЕТ СН'!$H$5-'СЕТ СН'!$H$17</f>
        <v>4435.8230480399998</v>
      </c>
      <c r="P87" s="36">
        <f>SUMIFS(СВЦЭМ!$C$34:$C$777,СВЦЭМ!$A$34:$A$777,$A87,СВЦЭМ!$B$34:$B$777,P$83)+'СЕТ СН'!$H$9+СВЦЭМ!$D$10+'СЕТ СН'!$H$5-'СЕТ СН'!$H$17</f>
        <v>4428.32900513</v>
      </c>
      <c r="Q87" s="36">
        <f>SUMIFS(СВЦЭМ!$C$34:$C$777,СВЦЭМ!$A$34:$A$777,$A87,СВЦЭМ!$B$34:$B$777,Q$83)+'СЕТ СН'!$H$9+СВЦЭМ!$D$10+'СЕТ СН'!$H$5-'СЕТ СН'!$H$17</f>
        <v>4444.7004533099998</v>
      </c>
      <c r="R87" s="36">
        <f>SUMIFS(СВЦЭМ!$C$34:$C$777,СВЦЭМ!$A$34:$A$777,$A87,СВЦЭМ!$B$34:$B$777,R$83)+'СЕТ СН'!$H$9+СВЦЭМ!$D$10+'СЕТ СН'!$H$5-'СЕТ СН'!$H$17</f>
        <v>4441.7911977599997</v>
      </c>
      <c r="S87" s="36">
        <f>SUMIFS(СВЦЭМ!$C$34:$C$777,СВЦЭМ!$A$34:$A$777,$A87,СВЦЭМ!$B$34:$B$777,S$83)+'СЕТ СН'!$H$9+СВЦЭМ!$D$10+'СЕТ СН'!$H$5-'СЕТ СН'!$H$17</f>
        <v>4433.7127279699998</v>
      </c>
      <c r="T87" s="36">
        <f>SUMIFS(СВЦЭМ!$C$34:$C$777,СВЦЭМ!$A$34:$A$777,$A87,СВЦЭМ!$B$34:$B$777,T$83)+'СЕТ СН'!$H$9+СВЦЭМ!$D$10+'СЕТ СН'!$H$5-'СЕТ СН'!$H$17</f>
        <v>4426.4880788</v>
      </c>
      <c r="U87" s="36">
        <f>SUMIFS(СВЦЭМ!$C$34:$C$777,СВЦЭМ!$A$34:$A$777,$A87,СВЦЭМ!$B$34:$B$777,U$83)+'СЕТ СН'!$H$9+СВЦЭМ!$D$10+'СЕТ СН'!$H$5-'СЕТ СН'!$H$17</f>
        <v>4423.5135915599994</v>
      </c>
      <c r="V87" s="36">
        <f>SUMIFS(СВЦЭМ!$C$34:$C$777,СВЦЭМ!$A$34:$A$777,$A87,СВЦЭМ!$B$34:$B$777,V$83)+'СЕТ СН'!$H$9+СВЦЭМ!$D$10+'СЕТ СН'!$H$5-'СЕТ СН'!$H$17</f>
        <v>4436.5246380399994</v>
      </c>
      <c r="W87" s="36">
        <f>SUMIFS(СВЦЭМ!$C$34:$C$777,СВЦЭМ!$A$34:$A$777,$A87,СВЦЭМ!$B$34:$B$777,W$83)+'СЕТ СН'!$H$9+СВЦЭМ!$D$10+'СЕТ СН'!$H$5-'СЕТ СН'!$H$17</f>
        <v>4410.9205791699997</v>
      </c>
      <c r="X87" s="36">
        <f>SUMIFS(СВЦЭМ!$C$34:$C$777,СВЦЭМ!$A$34:$A$777,$A87,СВЦЭМ!$B$34:$B$777,X$83)+'СЕТ СН'!$H$9+СВЦЭМ!$D$10+'СЕТ СН'!$H$5-'СЕТ СН'!$H$17</f>
        <v>4408.0916542999994</v>
      </c>
      <c r="Y87" s="36">
        <f>SUMIFS(СВЦЭМ!$C$34:$C$777,СВЦЭМ!$A$34:$A$777,$A87,СВЦЭМ!$B$34:$B$777,Y$83)+'СЕТ СН'!$H$9+СВЦЭМ!$D$10+'СЕТ СН'!$H$5-'СЕТ СН'!$H$17</f>
        <v>4509.6652394499997</v>
      </c>
    </row>
    <row r="88" spans="1:25" ht="15.75" x14ac:dyDescent="0.2">
      <c r="A88" s="35">
        <f t="shared" si="2"/>
        <v>43348</v>
      </c>
      <c r="B88" s="36">
        <f>SUMIFS(СВЦЭМ!$C$34:$C$777,СВЦЭМ!$A$34:$A$777,$A88,СВЦЭМ!$B$34:$B$777,B$83)+'СЕТ СН'!$H$9+СВЦЭМ!$D$10+'СЕТ СН'!$H$5-'СЕТ СН'!$H$17</f>
        <v>4671.7297563100001</v>
      </c>
      <c r="C88" s="36">
        <f>SUMIFS(СВЦЭМ!$C$34:$C$777,СВЦЭМ!$A$34:$A$777,$A88,СВЦЭМ!$B$34:$B$777,C$83)+'СЕТ СН'!$H$9+СВЦЭМ!$D$10+'СЕТ СН'!$H$5-'СЕТ СН'!$H$17</f>
        <v>4873.7850841600002</v>
      </c>
      <c r="D88" s="36">
        <f>SUMIFS(СВЦЭМ!$C$34:$C$777,СВЦЭМ!$A$34:$A$777,$A88,СВЦЭМ!$B$34:$B$777,D$83)+'СЕТ СН'!$H$9+СВЦЭМ!$D$10+'СЕТ СН'!$H$5-'СЕТ СН'!$H$17</f>
        <v>4969.7415923500002</v>
      </c>
      <c r="E88" s="36">
        <f>SUMIFS(СВЦЭМ!$C$34:$C$777,СВЦЭМ!$A$34:$A$777,$A88,СВЦЭМ!$B$34:$B$777,E$83)+'СЕТ СН'!$H$9+СВЦЭМ!$D$10+'СЕТ СН'!$H$5-'СЕТ СН'!$H$17</f>
        <v>5009.3835760599995</v>
      </c>
      <c r="F88" s="36">
        <f>SUMIFS(СВЦЭМ!$C$34:$C$777,СВЦЭМ!$A$34:$A$777,$A88,СВЦЭМ!$B$34:$B$777,F$83)+'СЕТ СН'!$H$9+СВЦЭМ!$D$10+'СЕТ СН'!$H$5-'СЕТ СН'!$H$17</f>
        <v>5002.3720671499996</v>
      </c>
      <c r="G88" s="36">
        <f>SUMIFS(СВЦЭМ!$C$34:$C$777,СВЦЭМ!$A$34:$A$777,$A88,СВЦЭМ!$B$34:$B$777,G$83)+'СЕТ СН'!$H$9+СВЦЭМ!$D$10+'СЕТ СН'!$H$5-'СЕТ СН'!$H$17</f>
        <v>5012.2118862699999</v>
      </c>
      <c r="H88" s="36">
        <f>SUMIFS(СВЦЭМ!$C$34:$C$777,СВЦЭМ!$A$34:$A$777,$A88,СВЦЭМ!$B$34:$B$777,H$83)+'СЕТ СН'!$H$9+СВЦЭМ!$D$10+'СЕТ СН'!$H$5-'СЕТ СН'!$H$17</f>
        <v>4989.7700515999995</v>
      </c>
      <c r="I88" s="36">
        <f>SUMIFS(СВЦЭМ!$C$34:$C$777,СВЦЭМ!$A$34:$A$777,$A88,СВЦЭМ!$B$34:$B$777,I$83)+'СЕТ СН'!$H$9+СВЦЭМ!$D$10+'СЕТ СН'!$H$5-'СЕТ СН'!$H$17</f>
        <v>4963.8611661900004</v>
      </c>
      <c r="J88" s="36">
        <f>SUMIFS(СВЦЭМ!$C$34:$C$777,СВЦЭМ!$A$34:$A$777,$A88,СВЦЭМ!$B$34:$B$777,J$83)+'СЕТ СН'!$H$9+СВЦЭМ!$D$10+'СЕТ СН'!$H$5-'СЕТ СН'!$H$17</f>
        <v>4901.2847771099996</v>
      </c>
      <c r="K88" s="36">
        <f>SUMIFS(СВЦЭМ!$C$34:$C$777,СВЦЭМ!$A$34:$A$777,$A88,СВЦЭМ!$B$34:$B$777,K$83)+'СЕТ СН'!$H$9+СВЦЭМ!$D$10+'СЕТ СН'!$H$5-'СЕТ СН'!$H$17</f>
        <v>4864.1327464199994</v>
      </c>
      <c r="L88" s="36">
        <f>SUMIFS(СВЦЭМ!$C$34:$C$777,СВЦЭМ!$A$34:$A$777,$A88,СВЦЭМ!$B$34:$B$777,L$83)+'СЕТ СН'!$H$9+СВЦЭМ!$D$10+'СЕТ СН'!$H$5-'СЕТ СН'!$H$17</f>
        <v>4761.1175181099998</v>
      </c>
      <c r="M88" s="36">
        <f>SUMIFS(СВЦЭМ!$C$34:$C$777,СВЦЭМ!$A$34:$A$777,$A88,СВЦЭМ!$B$34:$B$777,M$83)+'СЕТ СН'!$H$9+СВЦЭМ!$D$10+'СЕТ СН'!$H$5-'СЕТ СН'!$H$17</f>
        <v>4678.9173829299998</v>
      </c>
      <c r="N88" s="36">
        <f>SUMIFS(СВЦЭМ!$C$34:$C$777,СВЦЭМ!$A$34:$A$777,$A88,СВЦЭМ!$B$34:$B$777,N$83)+'СЕТ СН'!$H$9+СВЦЭМ!$D$10+'СЕТ СН'!$H$5-'СЕТ СН'!$H$17</f>
        <v>4549.0697615700001</v>
      </c>
      <c r="O88" s="36">
        <f>SUMIFS(СВЦЭМ!$C$34:$C$777,СВЦЭМ!$A$34:$A$777,$A88,СВЦЭМ!$B$34:$B$777,O$83)+'СЕТ СН'!$H$9+СВЦЭМ!$D$10+'СЕТ СН'!$H$5-'СЕТ СН'!$H$17</f>
        <v>4451.3866009000003</v>
      </c>
      <c r="P88" s="36">
        <f>SUMIFS(СВЦЭМ!$C$34:$C$777,СВЦЭМ!$A$34:$A$777,$A88,СВЦЭМ!$B$34:$B$777,P$83)+'СЕТ СН'!$H$9+СВЦЭМ!$D$10+'СЕТ СН'!$H$5-'СЕТ СН'!$H$17</f>
        <v>4436.6132375799998</v>
      </c>
      <c r="Q88" s="36">
        <f>SUMIFS(СВЦЭМ!$C$34:$C$777,СВЦЭМ!$A$34:$A$777,$A88,СВЦЭМ!$B$34:$B$777,Q$83)+'СЕТ СН'!$H$9+СВЦЭМ!$D$10+'СЕТ СН'!$H$5-'СЕТ СН'!$H$17</f>
        <v>4437.4305892799994</v>
      </c>
      <c r="R88" s="36">
        <f>SUMIFS(СВЦЭМ!$C$34:$C$777,СВЦЭМ!$A$34:$A$777,$A88,СВЦЭМ!$B$34:$B$777,R$83)+'СЕТ СН'!$H$9+СВЦЭМ!$D$10+'СЕТ СН'!$H$5-'СЕТ СН'!$H$17</f>
        <v>4438.0067338199997</v>
      </c>
      <c r="S88" s="36">
        <f>SUMIFS(СВЦЭМ!$C$34:$C$777,СВЦЭМ!$A$34:$A$777,$A88,СВЦЭМ!$B$34:$B$777,S$83)+'СЕТ СН'!$H$9+СВЦЭМ!$D$10+'СЕТ СН'!$H$5-'СЕТ СН'!$H$17</f>
        <v>4436.7342459599995</v>
      </c>
      <c r="T88" s="36">
        <f>SUMIFS(СВЦЭМ!$C$34:$C$777,СВЦЭМ!$A$34:$A$777,$A88,СВЦЭМ!$B$34:$B$777,T$83)+'СЕТ СН'!$H$9+СВЦЭМ!$D$10+'СЕТ СН'!$H$5-'СЕТ СН'!$H$17</f>
        <v>4433.8413214100001</v>
      </c>
      <c r="U88" s="36">
        <f>SUMIFS(СВЦЭМ!$C$34:$C$777,СВЦЭМ!$A$34:$A$777,$A88,СВЦЭМ!$B$34:$B$777,U$83)+'СЕТ СН'!$H$9+СВЦЭМ!$D$10+'СЕТ СН'!$H$5-'СЕТ СН'!$H$17</f>
        <v>4429.3768622899997</v>
      </c>
      <c r="V88" s="36">
        <f>SUMIFS(СВЦЭМ!$C$34:$C$777,СВЦЭМ!$A$34:$A$777,$A88,СВЦЭМ!$B$34:$B$777,V$83)+'СЕТ СН'!$H$9+СВЦЭМ!$D$10+'СЕТ СН'!$H$5-'СЕТ СН'!$H$17</f>
        <v>4436.4948557999996</v>
      </c>
      <c r="W88" s="36">
        <f>SUMIFS(СВЦЭМ!$C$34:$C$777,СВЦЭМ!$A$34:$A$777,$A88,СВЦЭМ!$B$34:$B$777,W$83)+'СЕТ СН'!$H$9+СВЦЭМ!$D$10+'СЕТ СН'!$H$5-'СЕТ СН'!$H$17</f>
        <v>4425.0837737699994</v>
      </c>
      <c r="X88" s="36">
        <f>SUMIFS(СВЦЭМ!$C$34:$C$777,СВЦЭМ!$A$34:$A$777,$A88,СВЦЭМ!$B$34:$B$777,X$83)+'СЕТ СН'!$H$9+СВЦЭМ!$D$10+'СЕТ СН'!$H$5-'СЕТ СН'!$H$17</f>
        <v>4409.8016271699998</v>
      </c>
      <c r="Y88" s="36">
        <f>SUMIFS(СВЦЭМ!$C$34:$C$777,СВЦЭМ!$A$34:$A$777,$A88,СВЦЭМ!$B$34:$B$777,Y$83)+'СЕТ СН'!$H$9+СВЦЭМ!$D$10+'СЕТ СН'!$H$5-'СЕТ СН'!$H$17</f>
        <v>4500.31381556</v>
      </c>
    </row>
    <row r="89" spans="1:25" ht="15.75" x14ac:dyDescent="0.2">
      <c r="A89" s="35">
        <f t="shared" si="2"/>
        <v>43349</v>
      </c>
      <c r="B89" s="36">
        <f>SUMIFS(СВЦЭМ!$C$34:$C$777,СВЦЭМ!$A$34:$A$777,$A89,СВЦЭМ!$B$34:$B$777,B$83)+'СЕТ СН'!$H$9+СВЦЭМ!$D$10+'СЕТ СН'!$H$5-'СЕТ СН'!$H$17</f>
        <v>4695.4466134599998</v>
      </c>
      <c r="C89" s="36">
        <f>SUMIFS(СВЦЭМ!$C$34:$C$777,СВЦЭМ!$A$34:$A$777,$A89,СВЦЭМ!$B$34:$B$777,C$83)+'СЕТ СН'!$H$9+СВЦЭМ!$D$10+'СЕТ СН'!$H$5-'СЕТ СН'!$H$17</f>
        <v>4920.3234904299998</v>
      </c>
      <c r="D89" s="36">
        <f>SUMIFS(СВЦЭМ!$C$34:$C$777,СВЦЭМ!$A$34:$A$777,$A89,СВЦЭМ!$B$34:$B$777,D$83)+'СЕТ СН'!$H$9+СВЦЭМ!$D$10+'СЕТ СН'!$H$5-'СЕТ СН'!$H$17</f>
        <v>5035.7508093799997</v>
      </c>
      <c r="E89" s="36">
        <f>SUMIFS(СВЦЭМ!$C$34:$C$777,СВЦЭМ!$A$34:$A$777,$A89,СВЦЭМ!$B$34:$B$777,E$83)+'СЕТ СН'!$H$9+СВЦЭМ!$D$10+'СЕТ СН'!$H$5-'СЕТ СН'!$H$17</f>
        <v>5053.8487475699994</v>
      </c>
      <c r="F89" s="36">
        <f>SUMIFS(СВЦЭМ!$C$34:$C$777,СВЦЭМ!$A$34:$A$777,$A89,СВЦЭМ!$B$34:$B$777,F$83)+'СЕТ СН'!$H$9+СВЦЭМ!$D$10+'СЕТ СН'!$H$5-'СЕТ СН'!$H$17</f>
        <v>5051.0010843700002</v>
      </c>
      <c r="G89" s="36">
        <f>SUMIFS(СВЦЭМ!$C$34:$C$777,СВЦЭМ!$A$34:$A$777,$A89,СВЦЭМ!$B$34:$B$777,G$83)+'СЕТ СН'!$H$9+СВЦЭМ!$D$10+'СЕТ СН'!$H$5-'СЕТ СН'!$H$17</f>
        <v>5058.1611839400002</v>
      </c>
      <c r="H89" s="36">
        <f>SUMIFS(СВЦЭМ!$C$34:$C$777,СВЦЭМ!$A$34:$A$777,$A89,СВЦЭМ!$B$34:$B$777,H$83)+'СЕТ СН'!$H$9+СВЦЭМ!$D$10+'СЕТ СН'!$H$5-'СЕТ СН'!$H$17</f>
        <v>5042.7949882799994</v>
      </c>
      <c r="I89" s="36">
        <f>SUMIFS(СВЦЭМ!$C$34:$C$777,СВЦЭМ!$A$34:$A$777,$A89,СВЦЭМ!$B$34:$B$777,I$83)+'СЕТ СН'!$H$9+СВЦЭМ!$D$10+'СЕТ СН'!$H$5-'СЕТ СН'!$H$17</f>
        <v>4970.9191939499997</v>
      </c>
      <c r="J89" s="36">
        <f>SUMIFS(СВЦЭМ!$C$34:$C$777,СВЦЭМ!$A$34:$A$777,$A89,СВЦЭМ!$B$34:$B$777,J$83)+'СЕТ СН'!$H$9+СВЦЭМ!$D$10+'СЕТ СН'!$H$5-'СЕТ СН'!$H$17</f>
        <v>4886.9611167899993</v>
      </c>
      <c r="K89" s="36">
        <f>SUMIFS(СВЦЭМ!$C$34:$C$777,СВЦЭМ!$A$34:$A$777,$A89,СВЦЭМ!$B$34:$B$777,K$83)+'СЕТ СН'!$H$9+СВЦЭМ!$D$10+'СЕТ СН'!$H$5-'СЕТ СН'!$H$17</f>
        <v>4817.4276065599997</v>
      </c>
      <c r="L89" s="36">
        <f>SUMIFS(СВЦЭМ!$C$34:$C$777,СВЦЭМ!$A$34:$A$777,$A89,СВЦЭМ!$B$34:$B$777,L$83)+'СЕТ СН'!$H$9+СВЦЭМ!$D$10+'СЕТ СН'!$H$5-'СЕТ СН'!$H$17</f>
        <v>4732.3114360499994</v>
      </c>
      <c r="M89" s="36">
        <f>SUMIFS(СВЦЭМ!$C$34:$C$777,СВЦЭМ!$A$34:$A$777,$A89,СВЦЭМ!$B$34:$B$777,M$83)+'СЕТ СН'!$H$9+СВЦЭМ!$D$10+'СЕТ СН'!$H$5-'СЕТ СН'!$H$17</f>
        <v>4594.1481708599995</v>
      </c>
      <c r="N89" s="36">
        <f>SUMIFS(СВЦЭМ!$C$34:$C$777,СВЦЭМ!$A$34:$A$777,$A89,СВЦЭМ!$B$34:$B$777,N$83)+'СЕТ СН'!$H$9+СВЦЭМ!$D$10+'СЕТ СН'!$H$5-'СЕТ СН'!$H$17</f>
        <v>4492.9272975499998</v>
      </c>
      <c r="O89" s="36">
        <f>SUMIFS(СВЦЭМ!$C$34:$C$777,СВЦЭМ!$A$34:$A$777,$A89,СВЦЭМ!$B$34:$B$777,O$83)+'СЕТ СН'!$H$9+СВЦЭМ!$D$10+'СЕТ СН'!$H$5-'СЕТ СН'!$H$17</f>
        <v>4393.9795686199996</v>
      </c>
      <c r="P89" s="36">
        <f>SUMIFS(СВЦЭМ!$C$34:$C$777,СВЦЭМ!$A$34:$A$777,$A89,СВЦЭМ!$B$34:$B$777,P$83)+'СЕТ СН'!$H$9+СВЦЭМ!$D$10+'СЕТ СН'!$H$5-'СЕТ СН'!$H$17</f>
        <v>4378.3687797699995</v>
      </c>
      <c r="Q89" s="36">
        <f>SUMIFS(СВЦЭМ!$C$34:$C$777,СВЦЭМ!$A$34:$A$777,$A89,СВЦЭМ!$B$34:$B$777,Q$83)+'СЕТ СН'!$H$9+СВЦЭМ!$D$10+'СЕТ СН'!$H$5-'СЕТ СН'!$H$17</f>
        <v>4383.6391910800003</v>
      </c>
      <c r="R89" s="36">
        <f>SUMIFS(СВЦЭМ!$C$34:$C$777,СВЦЭМ!$A$34:$A$777,$A89,СВЦЭМ!$B$34:$B$777,R$83)+'СЕТ СН'!$H$9+СВЦЭМ!$D$10+'СЕТ СН'!$H$5-'СЕТ СН'!$H$17</f>
        <v>4404.9383520399997</v>
      </c>
      <c r="S89" s="36">
        <f>SUMIFS(СВЦЭМ!$C$34:$C$777,СВЦЭМ!$A$34:$A$777,$A89,СВЦЭМ!$B$34:$B$777,S$83)+'СЕТ СН'!$H$9+СВЦЭМ!$D$10+'СЕТ СН'!$H$5-'СЕТ СН'!$H$17</f>
        <v>4402.5618237499993</v>
      </c>
      <c r="T89" s="36">
        <f>SUMIFS(СВЦЭМ!$C$34:$C$777,СВЦЭМ!$A$34:$A$777,$A89,СВЦЭМ!$B$34:$B$777,T$83)+'СЕТ СН'!$H$9+СВЦЭМ!$D$10+'СЕТ СН'!$H$5-'СЕТ СН'!$H$17</f>
        <v>4406.4415800099996</v>
      </c>
      <c r="U89" s="36">
        <f>SUMIFS(СВЦЭМ!$C$34:$C$777,СВЦЭМ!$A$34:$A$777,$A89,СВЦЭМ!$B$34:$B$777,U$83)+'СЕТ СН'!$H$9+СВЦЭМ!$D$10+'СЕТ СН'!$H$5-'СЕТ СН'!$H$17</f>
        <v>4404.1572157299997</v>
      </c>
      <c r="V89" s="36">
        <f>SUMIFS(СВЦЭМ!$C$34:$C$777,СВЦЭМ!$A$34:$A$777,$A89,СВЦЭМ!$B$34:$B$777,V$83)+'СЕТ СН'!$H$9+СВЦЭМ!$D$10+'СЕТ СН'!$H$5-'СЕТ СН'!$H$17</f>
        <v>4411.4150446100002</v>
      </c>
      <c r="W89" s="36">
        <f>SUMIFS(СВЦЭМ!$C$34:$C$777,СВЦЭМ!$A$34:$A$777,$A89,СВЦЭМ!$B$34:$B$777,W$83)+'СЕТ СН'!$H$9+СВЦЭМ!$D$10+'СЕТ СН'!$H$5-'СЕТ СН'!$H$17</f>
        <v>4410.4567588</v>
      </c>
      <c r="X89" s="36">
        <f>SUMIFS(СВЦЭМ!$C$34:$C$777,СВЦЭМ!$A$34:$A$777,$A89,СВЦЭМ!$B$34:$B$777,X$83)+'СЕТ СН'!$H$9+СВЦЭМ!$D$10+'СЕТ СН'!$H$5-'СЕТ СН'!$H$17</f>
        <v>4404.2253031800001</v>
      </c>
      <c r="Y89" s="36">
        <f>SUMIFS(СВЦЭМ!$C$34:$C$777,СВЦЭМ!$A$34:$A$777,$A89,СВЦЭМ!$B$34:$B$777,Y$83)+'СЕТ СН'!$H$9+СВЦЭМ!$D$10+'СЕТ СН'!$H$5-'СЕТ СН'!$H$17</f>
        <v>4525.54687448</v>
      </c>
    </row>
    <row r="90" spans="1:25" ht="15.75" x14ac:dyDescent="0.2">
      <c r="A90" s="35">
        <f t="shared" si="2"/>
        <v>43350</v>
      </c>
      <c r="B90" s="36">
        <f>SUMIFS(СВЦЭМ!$C$34:$C$777,СВЦЭМ!$A$34:$A$777,$A90,СВЦЭМ!$B$34:$B$777,B$83)+'СЕТ СН'!$H$9+СВЦЭМ!$D$10+'СЕТ СН'!$H$5-'СЕТ СН'!$H$17</f>
        <v>4715.7368300899998</v>
      </c>
      <c r="C90" s="36">
        <f>SUMIFS(СВЦЭМ!$C$34:$C$777,СВЦЭМ!$A$34:$A$777,$A90,СВЦЭМ!$B$34:$B$777,C$83)+'СЕТ СН'!$H$9+СВЦЭМ!$D$10+'СЕТ СН'!$H$5-'СЕТ СН'!$H$17</f>
        <v>4876.4475751399996</v>
      </c>
      <c r="D90" s="36">
        <f>SUMIFS(СВЦЭМ!$C$34:$C$777,СВЦЭМ!$A$34:$A$777,$A90,СВЦЭМ!$B$34:$B$777,D$83)+'СЕТ СН'!$H$9+СВЦЭМ!$D$10+'СЕТ СН'!$H$5-'СЕТ СН'!$H$17</f>
        <v>4993.7237793699996</v>
      </c>
      <c r="E90" s="36">
        <f>SUMIFS(СВЦЭМ!$C$34:$C$777,СВЦЭМ!$A$34:$A$777,$A90,СВЦЭМ!$B$34:$B$777,E$83)+'СЕТ СН'!$H$9+СВЦЭМ!$D$10+'СЕТ СН'!$H$5-'СЕТ СН'!$H$17</f>
        <v>5046.6495829599999</v>
      </c>
      <c r="F90" s="36">
        <f>SUMIFS(СВЦЭМ!$C$34:$C$777,СВЦЭМ!$A$34:$A$777,$A90,СВЦЭМ!$B$34:$B$777,F$83)+'СЕТ СН'!$H$9+СВЦЭМ!$D$10+'СЕТ СН'!$H$5-'СЕТ СН'!$H$17</f>
        <v>5043.8262717500002</v>
      </c>
      <c r="G90" s="36">
        <f>SUMIFS(СВЦЭМ!$C$34:$C$777,СВЦЭМ!$A$34:$A$777,$A90,СВЦЭМ!$B$34:$B$777,G$83)+'СЕТ СН'!$H$9+СВЦЭМ!$D$10+'СЕТ СН'!$H$5-'СЕТ СН'!$H$17</f>
        <v>5046.4912728499994</v>
      </c>
      <c r="H90" s="36">
        <f>SUMIFS(СВЦЭМ!$C$34:$C$777,СВЦЭМ!$A$34:$A$777,$A90,СВЦЭМ!$B$34:$B$777,H$83)+'СЕТ СН'!$H$9+СВЦЭМ!$D$10+'СЕТ СН'!$H$5-'СЕТ СН'!$H$17</f>
        <v>5048.1419923399999</v>
      </c>
      <c r="I90" s="36">
        <f>SUMIFS(СВЦЭМ!$C$34:$C$777,СВЦЭМ!$A$34:$A$777,$A90,СВЦЭМ!$B$34:$B$777,I$83)+'СЕТ СН'!$H$9+СВЦЭМ!$D$10+'СЕТ СН'!$H$5-'СЕТ СН'!$H$17</f>
        <v>4985.1382379099996</v>
      </c>
      <c r="J90" s="36">
        <f>SUMIFS(СВЦЭМ!$C$34:$C$777,СВЦЭМ!$A$34:$A$777,$A90,СВЦЭМ!$B$34:$B$777,J$83)+'СЕТ СН'!$H$9+СВЦЭМ!$D$10+'СЕТ СН'!$H$5-'СЕТ СН'!$H$17</f>
        <v>4892.2394438399997</v>
      </c>
      <c r="K90" s="36">
        <f>SUMIFS(СВЦЭМ!$C$34:$C$777,СВЦЭМ!$A$34:$A$777,$A90,СВЦЭМ!$B$34:$B$777,K$83)+'СЕТ СН'!$H$9+СВЦЭМ!$D$10+'СЕТ СН'!$H$5-'СЕТ СН'!$H$17</f>
        <v>4845.8287986200003</v>
      </c>
      <c r="L90" s="36">
        <f>SUMIFS(СВЦЭМ!$C$34:$C$777,СВЦЭМ!$A$34:$A$777,$A90,СВЦЭМ!$B$34:$B$777,L$83)+'СЕТ СН'!$H$9+СВЦЭМ!$D$10+'СЕТ СН'!$H$5-'СЕТ СН'!$H$17</f>
        <v>4715.7614418599996</v>
      </c>
      <c r="M90" s="36">
        <f>SUMIFS(СВЦЭМ!$C$34:$C$777,СВЦЭМ!$A$34:$A$777,$A90,СВЦЭМ!$B$34:$B$777,M$83)+'СЕТ СН'!$H$9+СВЦЭМ!$D$10+'СЕТ СН'!$H$5-'СЕТ СН'!$H$17</f>
        <v>4619.4391349999996</v>
      </c>
      <c r="N90" s="36">
        <f>SUMIFS(СВЦЭМ!$C$34:$C$777,СВЦЭМ!$A$34:$A$777,$A90,СВЦЭМ!$B$34:$B$777,N$83)+'СЕТ СН'!$H$9+СВЦЭМ!$D$10+'СЕТ СН'!$H$5-'СЕТ СН'!$H$17</f>
        <v>4487.3919791399994</v>
      </c>
      <c r="O90" s="36">
        <f>SUMIFS(СВЦЭМ!$C$34:$C$777,СВЦЭМ!$A$34:$A$777,$A90,СВЦЭМ!$B$34:$B$777,O$83)+'СЕТ СН'!$H$9+СВЦЭМ!$D$10+'СЕТ СН'!$H$5-'СЕТ СН'!$H$17</f>
        <v>4413.14669211</v>
      </c>
      <c r="P90" s="36">
        <f>SUMIFS(СВЦЭМ!$C$34:$C$777,СВЦЭМ!$A$34:$A$777,$A90,СВЦЭМ!$B$34:$B$777,P$83)+'СЕТ СН'!$H$9+СВЦЭМ!$D$10+'СЕТ СН'!$H$5-'СЕТ СН'!$H$17</f>
        <v>4404.1191834000001</v>
      </c>
      <c r="Q90" s="36">
        <f>SUMIFS(СВЦЭМ!$C$34:$C$777,СВЦЭМ!$A$34:$A$777,$A90,СВЦЭМ!$B$34:$B$777,Q$83)+'СЕТ СН'!$H$9+СВЦЭМ!$D$10+'СЕТ СН'!$H$5-'СЕТ СН'!$H$17</f>
        <v>4367.6112748200003</v>
      </c>
      <c r="R90" s="36">
        <f>SUMIFS(СВЦЭМ!$C$34:$C$777,СВЦЭМ!$A$34:$A$777,$A90,СВЦЭМ!$B$34:$B$777,R$83)+'СЕТ СН'!$H$9+СВЦЭМ!$D$10+'СЕТ СН'!$H$5-'СЕТ СН'!$H$17</f>
        <v>4395.1316674999998</v>
      </c>
      <c r="S90" s="36">
        <f>SUMIFS(СВЦЭМ!$C$34:$C$777,СВЦЭМ!$A$34:$A$777,$A90,СВЦЭМ!$B$34:$B$777,S$83)+'СЕТ СН'!$H$9+СВЦЭМ!$D$10+'СЕТ СН'!$H$5-'СЕТ СН'!$H$17</f>
        <v>4408.3043874599998</v>
      </c>
      <c r="T90" s="36">
        <f>SUMIFS(СВЦЭМ!$C$34:$C$777,СВЦЭМ!$A$34:$A$777,$A90,СВЦЭМ!$B$34:$B$777,T$83)+'СЕТ СН'!$H$9+СВЦЭМ!$D$10+'СЕТ СН'!$H$5-'СЕТ СН'!$H$17</f>
        <v>4399.1248327099993</v>
      </c>
      <c r="U90" s="36">
        <f>SUMIFS(СВЦЭМ!$C$34:$C$777,СВЦЭМ!$A$34:$A$777,$A90,СВЦЭМ!$B$34:$B$777,U$83)+'СЕТ СН'!$H$9+СВЦЭМ!$D$10+'СЕТ СН'!$H$5-'СЕТ СН'!$H$17</f>
        <v>4409.4857259199998</v>
      </c>
      <c r="V90" s="36">
        <f>SUMIFS(СВЦЭМ!$C$34:$C$777,СВЦЭМ!$A$34:$A$777,$A90,СВЦЭМ!$B$34:$B$777,V$83)+'СЕТ СН'!$H$9+СВЦЭМ!$D$10+'СЕТ СН'!$H$5-'СЕТ СН'!$H$17</f>
        <v>4400.1194598399998</v>
      </c>
      <c r="W90" s="36">
        <f>SUMIFS(СВЦЭМ!$C$34:$C$777,СВЦЭМ!$A$34:$A$777,$A90,СВЦЭМ!$B$34:$B$777,W$83)+'СЕТ СН'!$H$9+СВЦЭМ!$D$10+'СЕТ СН'!$H$5-'СЕТ СН'!$H$17</f>
        <v>4433.3494694199999</v>
      </c>
      <c r="X90" s="36">
        <f>SUMIFS(СВЦЭМ!$C$34:$C$777,СВЦЭМ!$A$34:$A$777,$A90,СВЦЭМ!$B$34:$B$777,X$83)+'СЕТ СН'!$H$9+СВЦЭМ!$D$10+'СЕТ СН'!$H$5-'СЕТ СН'!$H$17</f>
        <v>4421.6680321499998</v>
      </c>
      <c r="Y90" s="36">
        <f>SUMIFS(СВЦЭМ!$C$34:$C$777,СВЦЭМ!$A$34:$A$777,$A90,СВЦЭМ!$B$34:$B$777,Y$83)+'СЕТ СН'!$H$9+СВЦЭМ!$D$10+'СЕТ СН'!$H$5-'СЕТ СН'!$H$17</f>
        <v>4476.1101150899995</v>
      </c>
    </row>
    <row r="91" spans="1:25" ht="15.75" x14ac:dyDescent="0.2">
      <c r="A91" s="35">
        <f t="shared" si="2"/>
        <v>43351</v>
      </c>
      <c r="B91" s="36">
        <f>SUMIFS(СВЦЭМ!$C$34:$C$777,СВЦЭМ!$A$34:$A$777,$A91,СВЦЭМ!$B$34:$B$777,B$83)+'СЕТ СН'!$H$9+СВЦЭМ!$D$10+'СЕТ СН'!$H$5-'СЕТ СН'!$H$17</f>
        <v>4679.39342373</v>
      </c>
      <c r="C91" s="36">
        <f>SUMIFS(СВЦЭМ!$C$34:$C$777,СВЦЭМ!$A$34:$A$777,$A91,СВЦЭМ!$B$34:$B$777,C$83)+'СЕТ СН'!$H$9+СВЦЭМ!$D$10+'СЕТ СН'!$H$5-'СЕТ СН'!$H$17</f>
        <v>4855.8708076899993</v>
      </c>
      <c r="D91" s="36">
        <f>SUMIFS(СВЦЭМ!$C$34:$C$777,СВЦЭМ!$A$34:$A$777,$A91,СВЦЭМ!$B$34:$B$777,D$83)+'СЕТ СН'!$H$9+СВЦЭМ!$D$10+'СЕТ СН'!$H$5-'СЕТ СН'!$H$17</f>
        <v>4969.7603254699998</v>
      </c>
      <c r="E91" s="36">
        <f>SUMIFS(СВЦЭМ!$C$34:$C$777,СВЦЭМ!$A$34:$A$777,$A91,СВЦЭМ!$B$34:$B$777,E$83)+'СЕТ СН'!$H$9+СВЦЭМ!$D$10+'СЕТ СН'!$H$5-'СЕТ СН'!$H$17</f>
        <v>5018.8253344300001</v>
      </c>
      <c r="F91" s="36">
        <f>SUMIFS(СВЦЭМ!$C$34:$C$777,СВЦЭМ!$A$34:$A$777,$A91,СВЦЭМ!$B$34:$B$777,F$83)+'СЕТ СН'!$H$9+СВЦЭМ!$D$10+'СЕТ СН'!$H$5-'СЕТ СН'!$H$17</f>
        <v>4976.2257303099996</v>
      </c>
      <c r="G91" s="36">
        <f>SUMIFS(СВЦЭМ!$C$34:$C$777,СВЦЭМ!$A$34:$A$777,$A91,СВЦЭМ!$B$34:$B$777,G$83)+'СЕТ СН'!$H$9+СВЦЭМ!$D$10+'СЕТ СН'!$H$5-'СЕТ СН'!$H$17</f>
        <v>4980.8045948099998</v>
      </c>
      <c r="H91" s="36">
        <f>SUMIFS(СВЦЭМ!$C$34:$C$777,СВЦЭМ!$A$34:$A$777,$A91,СВЦЭМ!$B$34:$B$777,H$83)+'СЕТ СН'!$H$9+СВЦЭМ!$D$10+'СЕТ СН'!$H$5-'СЕТ СН'!$H$17</f>
        <v>4980.3448987000002</v>
      </c>
      <c r="I91" s="36">
        <f>SUMIFS(СВЦЭМ!$C$34:$C$777,СВЦЭМ!$A$34:$A$777,$A91,СВЦЭМ!$B$34:$B$777,I$83)+'СЕТ СН'!$H$9+СВЦЭМ!$D$10+'СЕТ СН'!$H$5-'СЕТ СН'!$H$17</f>
        <v>4989.2707637100002</v>
      </c>
      <c r="J91" s="36">
        <f>SUMIFS(СВЦЭМ!$C$34:$C$777,СВЦЭМ!$A$34:$A$777,$A91,СВЦЭМ!$B$34:$B$777,J$83)+'СЕТ СН'!$H$9+СВЦЭМ!$D$10+'СЕТ СН'!$H$5-'СЕТ СН'!$H$17</f>
        <v>4921.2263986999997</v>
      </c>
      <c r="K91" s="36">
        <f>SUMIFS(СВЦЭМ!$C$34:$C$777,СВЦЭМ!$A$34:$A$777,$A91,СВЦЭМ!$B$34:$B$777,K$83)+'СЕТ СН'!$H$9+СВЦЭМ!$D$10+'СЕТ СН'!$H$5-'СЕТ СН'!$H$17</f>
        <v>4844.9210112699993</v>
      </c>
      <c r="L91" s="36">
        <f>SUMIFS(СВЦЭМ!$C$34:$C$777,СВЦЭМ!$A$34:$A$777,$A91,СВЦЭМ!$B$34:$B$777,L$83)+'СЕТ СН'!$H$9+СВЦЭМ!$D$10+'СЕТ СН'!$H$5-'СЕТ СН'!$H$17</f>
        <v>4739.9493820099997</v>
      </c>
      <c r="M91" s="36">
        <f>SUMIFS(СВЦЭМ!$C$34:$C$777,СВЦЭМ!$A$34:$A$777,$A91,СВЦЭМ!$B$34:$B$777,M$83)+'СЕТ СН'!$H$9+СВЦЭМ!$D$10+'СЕТ СН'!$H$5-'СЕТ СН'!$H$17</f>
        <v>4657.3803163100001</v>
      </c>
      <c r="N91" s="36">
        <f>SUMIFS(СВЦЭМ!$C$34:$C$777,СВЦЭМ!$A$34:$A$777,$A91,СВЦЭМ!$B$34:$B$777,N$83)+'СЕТ СН'!$H$9+СВЦЭМ!$D$10+'СЕТ СН'!$H$5-'СЕТ СН'!$H$17</f>
        <v>4533.3196556499997</v>
      </c>
      <c r="O91" s="36">
        <f>SUMIFS(СВЦЭМ!$C$34:$C$777,СВЦЭМ!$A$34:$A$777,$A91,СВЦЭМ!$B$34:$B$777,O$83)+'СЕТ СН'!$H$9+СВЦЭМ!$D$10+'СЕТ СН'!$H$5-'СЕТ СН'!$H$17</f>
        <v>4451.0794250499994</v>
      </c>
      <c r="P91" s="36">
        <f>SUMIFS(СВЦЭМ!$C$34:$C$777,СВЦЭМ!$A$34:$A$777,$A91,СВЦЭМ!$B$34:$B$777,P$83)+'СЕТ СН'!$H$9+СВЦЭМ!$D$10+'СЕТ СН'!$H$5-'СЕТ СН'!$H$17</f>
        <v>4433.7571884700001</v>
      </c>
      <c r="Q91" s="36">
        <f>SUMIFS(СВЦЭМ!$C$34:$C$777,СВЦЭМ!$A$34:$A$777,$A91,СВЦЭМ!$B$34:$B$777,Q$83)+'СЕТ СН'!$H$9+СВЦЭМ!$D$10+'СЕТ СН'!$H$5-'СЕТ СН'!$H$17</f>
        <v>4444.0278134399996</v>
      </c>
      <c r="R91" s="36">
        <f>SUMIFS(СВЦЭМ!$C$34:$C$777,СВЦЭМ!$A$34:$A$777,$A91,СВЦЭМ!$B$34:$B$777,R$83)+'СЕТ СН'!$H$9+СВЦЭМ!$D$10+'СЕТ СН'!$H$5-'СЕТ СН'!$H$17</f>
        <v>4435.8814562399994</v>
      </c>
      <c r="S91" s="36">
        <f>SUMIFS(СВЦЭМ!$C$34:$C$777,СВЦЭМ!$A$34:$A$777,$A91,СВЦЭМ!$B$34:$B$777,S$83)+'СЕТ СН'!$H$9+СВЦЭМ!$D$10+'СЕТ СН'!$H$5-'СЕТ СН'!$H$17</f>
        <v>4427.8998624599999</v>
      </c>
      <c r="T91" s="36">
        <f>SUMIFS(СВЦЭМ!$C$34:$C$777,СВЦЭМ!$A$34:$A$777,$A91,СВЦЭМ!$B$34:$B$777,T$83)+'СЕТ СН'!$H$9+СВЦЭМ!$D$10+'СЕТ СН'!$H$5-'СЕТ СН'!$H$17</f>
        <v>4421.7385606399994</v>
      </c>
      <c r="U91" s="36">
        <f>SUMIFS(СВЦЭМ!$C$34:$C$777,СВЦЭМ!$A$34:$A$777,$A91,СВЦЭМ!$B$34:$B$777,U$83)+'СЕТ СН'!$H$9+СВЦЭМ!$D$10+'СЕТ СН'!$H$5-'СЕТ СН'!$H$17</f>
        <v>4441.2518674399998</v>
      </c>
      <c r="V91" s="36">
        <f>SUMIFS(СВЦЭМ!$C$34:$C$777,СВЦЭМ!$A$34:$A$777,$A91,СВЦЭМ!$B$34:$B$777,V$83)+'СЕТ СН'!$H$9+СВЦЭМ!$D$10+'СЕТ СН'!$H$5-'СЕТ СН'!$H$17</f>
        <v>4445.7415535</v>
      </c>
      <c r="W91" s="36">
        <f>SUMIFS(СВЦЭМ!$C$34:$C$777,СВЦЭМ!$A$34:$A$777,$A91,СВЦЭМ!$B$34:$B$777,W$83)+'СЕТ СН'!$H$9+СВЦЭМ!$D$10+'СЕТ СН'!$H$5-'СЕТ СН'!$H$17</f>
        <v>4441.7755380799999</v>
      </c>
      <c r="X91" s="36">
        <f>SUMIFS(СВЦЭМ!$C$34:$C$777,СВЦЭМ!$A$34:$A$777,$A91,СВЦЭМ!$B$34:$B$777,X$83)+'СЕТ СН'!$H$9+СВЦЭМ!$D$10+'СЕТ СН'!$H$5-'СЕТ СН'!$H$17</f>
        <v>4454.0768300499994</v>
      </c>
      <c r="Y91" s="36">
        <f>SUMIFS(СВЦЭМ!$C$34:$C$777,СВЦЭМ!$A$34:$A$777,$A91,СВЦЭМ!$B$34:$B$777,Y$83)+'СЕТ СН'!$H$9+СВЦЭМ!$D$10+'СЕТ СН'!$H$5-'СЕТ СН'!$H$17</f>
        <v>4536.3080677099997</v>
      </c>
    </row>
    <row r="92" spans="1:25" ht="15.75" x14ac:dyDescent="0.2">
      <c r="A92" s="35">
        <f t="shared" si="2"/>
        <v>43352</v>
      </c>
      <c r="B92" s="36">
        <f>SUMIFS(СВЦЭМ!$C$34:$C$777,СВЦЭМ!$A$34:$A$777,$A92,СВЦЭМ!$B$34:$B$777,B$83)+'СЕТ СН'!$H$9+СВЦЭМ!$D$10+'СЕТ СН'!$H$5-'СЕТ СН'!$H$17</f>
        <v>4634.8113859899995</v>
      </c>
      <c r="C92" s="36">
        <f>SUMIFS(СВЦЭМ!$C$34:$C$777,СВЦЭМ!$A$34:$A$777,$A92,СВЦЭМ!$B$34:$B$777,C$83)+'СЕТ СН'!$H$9+СВЦЭМ!$D$10+'СЕТ СН'!$H$5-'СЕТ СН'!$H$17</f>
        <v>4787.85710509</v>
      </c>
      <c r="D92" s="36">
        <f>SUMIFS(СВЦЭМ!$C$34:$C$777,СВЦЭМ!$A$34:$A$777,$A92,СВЦЭМ!$B$34:$B$777,D$83)+'СЕТ СН'!$H$9+СВЦЭМ!$D$10+'СЕТ СН'!$H$5-'СЕТ СН'!$H$17</f>
        <v>4970.1274992499993</v>
      </c>
      <c r="E92" s="36">
        <f>SUMIFS(СВЦЭМ!$C$34:$C$777,СВЦЭМ!$A$34:$A$777,$A92,СВЦЭМ!$B$34:$B$777,E$83)+'СЕТ СН'!$H$9+СВЦЭМ!$D$10+'СЕТ СН'!$H$5-'СЕТ СН'!$H$17</f>
        <v>5003.8443793999995</v>
      </c>
      <c r="F92" s="36">
        <f>SUMIFS(СВЦЭМ!$C$34:$C$777,СВЦЭМ!$A$34:$A$777,$A92,СВЦЭМ!$B$34:$B$777,F$83)+'СЕТ СН'!$H$9+СВЦЭМ!$D$10+'СЕТ СН'!$H$5-'СЕТ СН'!$H$17</f>
        <v>5000.8401456700003</v>
      </c>
      <c r="G92" s="36">
        <f>SUMIFS(СВЦЭМ!$C$34:$C$777,СВЦЭМ!$A$34:$A$777,$A92,СВЦЭМ!$B$34:$B$777,G$83)+'СЕТ СН'!$H$9+СВЦЭМ!$D$10+'СЕТ СН'!$H$5-'СЕТ СН'!$H$17</f>
        <v>4994.3049350499996</v>
      </c>
      <c r="H92" s="36">
        <f>SUMIFS(СВЦЭМ!$C$34:$C$777,СВЦЭМ!$A$34:$A$777,$A92,СВЦЭМ!$B$34:$B$777,H$83)+'СЕТ СН'!$H$9+СВЦЭМ!$D$10+'СЕТ СН'!$H$5-'СЕТ СН'!$H$17</f>
        <v>5003.2818442300004</v>
      </c>
      <c r="I92" s="36">
        <f>SUMIFS(СВЦЭМ!$C$34:$C$777,СВЦЭМ!$A$34:$A$777,$A92,СВЦЭМ!$B$34:$B$777,I$83)+'СЕТ СН'!$H$9+СВЦЭМ!$D$10+'СЕТ СН'!$H$5-'СЕТ СН'!$H$17</f>
        <v>4985.4520223399995</v>
      </c>
      <c r="J92" s="36">
        <f>SUMIFS(СВЦЭМ!$C$34:$C$777,СВЦЭМ!$A$34:$A$777,$A92,СВЦЭМ!$B$34:$B$777,J$83)+'СЕТ СН'!$H$9+СВЦЭМ!$D$10+'СЕТ СН'!$H$5-'СЕТ СН'!$H$17</f>
        <v>4925.9991656399998</v>
      </c>
      <c r="K92" s="36">
        <f>SUMIFS(СВЦЭМ!$C$34:$C$777,СВЦЭМ!$A$34:$A$777,$A92,СВЦЭМ!$B$34:$B$777,K$83)+'СЕТ СН'!$H$9+СВЦЭМ!$D$10+'СЕТ СН'!$H$5-'СЕТ СН'!$H$17</f>
        <v>4861.3663004</v>
      </c>
      <c r="L92" s="36">
        <f>SUMIFS(СВЦЭМ!$C$34:$C$777,СВЦЭМ!$A$34:$A$777,$A92,СВЦЭМ!$B$34:$B$777,L$83)+'СЕТ СН'!$H$9+СВЦЭМ!$D$10+'СЕТ СН'!$H$5-'СЕТ СН'!$H$17</f>
        <v>4742.3992366499997</v>
      </c>
      <c r="M92" s="36">
        <f>SUMIFS(СВЦЭМ!$C$34:$C$777,СВЦЭМ!$A$34:$A$777,$A92,СВЦЭМ!$B$34:$B$777,M$83)+'СЕТ СН'!$H$9+СВЦЭМ!$D$10+'СЕТ СН'!$H$5-'СЕТ СН'!$H$17</f>
        <v>4606.85852531</v>
      </c>
      <c r="N92" s="36">
        <f>SUMIFS(СВЦЭМ!$C$34:$C$777,СВЦЭМ!$A$34:$A$777,$A92,СВЦЭМ!$B$34:$B$777,N$83)+'СЕТ СН'!$H$9+СВЦЭМ!$D$10+'СЕТ СН'!$H$5-'СЕТ СН'!$H$17</f>
        <v>4538.1624909699995</v>
      </c>
      <c r="O92" s="36">
        <f>SUMIFS(СВЦЭМ!$C$34:$C$777,СВЦЭМ!$A$34:$A$777,$A92,СВЦЭМ!$B$34:$B$777,O$83)+'СЕТ СН'!$H$9+СВЦЭМ!$D$10+'СЕТ СН'!$H$5-'СЕТ СН'!$H$17</f>
        <v>4452.35451569</v>
      </c>
      <c r="P92" s="36">
        <f>SUMIFS(СВЦЭМ!$C$34:$C$777,СВЦЭМ!$A$34:$A$777,$A92,СВЦЭМ!$B$34:$B$777,P$83)+'СЕТ СН'!$H$9+СВЦЭМ!$D$10+'СЕТ СН'!$H$5-'СЕТ СН'!$H$17</f>
        <v>4453.1577151800002</v>
      </c>
      <c r="Q92" s="36">
        <f>SUMIFS(СВЦЭМ!$C$34:$C$777,СВЦЭМ!$A$34:$A$777,$A92,СВЦЭМ!$B$34:$B$777,Q$83)+'СЕТ СН'!$H$9+СВЦЭМ!$D$10+'СЕТ СН'!$H$5-'СЕТ СН'!$H$17</f>
        <v>4456.2216394199995</v>
      </c>
      <c r="R92" s="36">
        <f>SUMIFS(СВЦЭМ!$C$34:$C$777,СВЦЭМ!$A$34:$A$777,$A92,СВЦЭМ!$B$34:$B$777,R$83)+'СЕТ СН'!$H$9+СВЦЭМ!$D$10+'СЕТ СН'!$H$5-'СЕТ СН'!$H$17</f>
        <v>4455.8823282599997</v>
      </c>
      <c r="S92" s="36">
        <f>SUMIFS(СВЦЭМ!$C$34:$C$777,СВЦЭМ!$A$34:$A$777,$A92,СВЦЭМ!$B$34:$B$777,S$83)+'СЕТ СН'!$H$9+СВЦЭМ!$D$10+'СЕТ СН'!$H$5-'СЕТ СН'!$H$17</f>
        <v>4450.8668972799996</v>
      </c>
      <c r="T92" s="36">
        <f>SUMIFS(СВЦЭМ!$C$34:$C$777,СВЦЭМ!$A$34:$A$777,$A92,СВЦЭМ!$B$34:$B$777,T$83)+'СЕТ СН'!$H$9+СВЦЭМ!$D$10+'СЕТ СН'!$H$5-'СЕТ СН'!$H$17</f>
        <v>4442.8717048400003</v>
      </c>
      <c r="U92" s="36">
        <f>SUMIFS(СВЦЭМ!$C$34:$C$777,СВЦЭМ!$A$34:$A$777,$A92,СВЦЭМ!$B$34:$B$777,U$83)+'СЕТ СН'!$H$9+СВЦЭМ!$D$10+'СЕТ СН'!$H$5-'СЕТ СН'!$H$17</f>
        <v>4426.93134938</v>
      </c>
      <c r="V92" s="36">
        <f>SUMIFS(СВЦЭМ!$C$34:$C$777,СВЦЭМ!$A$34:$A$777,$A92,СВЦЭМ!$B$34:$B$777,V$83)+'СЕТ СН'!$H$9+СВЦЭМ!$D$10+'СЕТ СН'!$H$5-'СЕТ СН'!$H$17</f>
        <v>4418.8481747400001</v>
      </c>
      <c r="W92" s="36">
        <f>SUMIFS(СВЦЭМ!$C$34:$C$777,СВЦЭМ!$A$34:$A$777,$A92,СВЦЭМ!$B$34:$B$777,W$83)+'СЕТ СН'!$H$9+СВЦЭМ!$D$10+'СЕТ СН'!$H$5-'СЕТ СН'!$H$17</f>
        <v>4413.2452634900001</v>
      </c>
      <c r="X92" s="36">
        <f>SUMIFS(СВЦЭМ!$C$34:$C$777,СВЦЭМ!$A$34:$A$777,$A92,СВЦЭМ!$B$34:$B$777,X$83)+'СЕТ СН'!$H$9+СВЦЭМ!$D$10+'СЕТ СН'!$H$5-'СЕТ СН'!$H$17</f>
        <v>4443.4434470899996</v>
      </c>
      <c r="Y92" s="36">
        <f>SUMIFS(СВЦЭМ!$C$34:$C$777,СВЦЭМ!$A$34:$A$777,$A92,СВЦЭМ!$B$34:$B$777,Y$83)+'СЕТ СН'!$H$9+СВЦЭМ!$D$10+'СЕТ СН'!$H$5-'СЕТ СН'!$H$17</f>
        <v>4544.45832565</v>
      </c>
    </row>
    <row r="93" spans="1:25" ht="15.75" x14ac:dyDescent="0.2">
      <c r="A93" s="35">
        <f t="shared" si="2"/>
        <v>43353</v>
      </c>
      <c r="B93" s="36">
        <f>SUMIFS(СВЦЭМ!$C$34:$C$777,СВЦЭМ!$A$34:$A$777,$A93,СВЦЭМ!$B$34:$B$777,B$83)+'СЕТ СН'!$H$9+СВЦЭМ!$D$10+'СЕТ СН'!$H$5-'СЕТ СН'!$H$17</f>
        <v>4561.9986464099993</v>
      </c>
      <c r="C93" s="36">
        <f>SUMIFS(СВЦЭМ!$C$34:$C$777,СВЦЭМ!$A$34:$A$777,$A93,СВЦЭМ!$B$34:$B$777,C$83)+'СЕТ СН'!$H$9+СВЦЭМ!$D$10+'СЕТ СН'!$H$5-'СЕТ СН'!$H$17</f>
        <v>4727.4935632299994</v>
      </c>
      <c r="D93" s="36">
        <f>SUMIFS(СВЦЭМ!$C$34:$C$777,СВЦЭМ!$A$34:$A$777,$A93,СВЦЭМ!$B$34:$B$777,D$83)+'СЕТ СН'!$H$9+СВЦЭМ!$D$10+'СЕТ СН'!$H$5-'СЕТ СН'!$H$17</f>
        <v>4836.8453734200002</v>
      </c>
      <c r="E93" s="36">
        <f>SUMIFS(СВЦЭМ!$C$34:$C$777,СВЦЭМ!$A$34:$A$777,$A93,СВЦЭМ!$B$34:$B$777,E$83)+'СЕТ СН'!$H$9+СВЦЭМ!$D$10+'СЕТ СН'!$H$5-'СЕТ СН'!$H$17</f>
        <v>4940.2120121999997</v>
      </c>
      <c r="F93" s="36">
        <f>SUMIFS(СВЦЭМ!$C$34:$C$777,СВЦЭМ!$A$34:$A$777,$A93,СВЦЭМ!$B$34:$B$777,F$83)+'СЕТ СН'!$H$9+СВЦЭМ!$D$10+'СЕТ СН'!$H$5-'СЕТ СН'!$H$17</f>
        <v>4942.10318628</v>
      </c>
      <c r="G93" s="36">
        <f>SUMIFS(СВЦЭМ!$C$34:$C$777,СВЦЭМ!$A$34:$A$777,$A93,СВЦЭМ!$B$34:$B$777,G$83)+'СЕТ СН'!$H$9+СВЦЭМ!$D$10+'СЕТ СН'!$H$5-'СЕТ СН'!$H$17</f>
        <v>4917.7992274899998</v>
      </c>
      <c r="H93" s="36">
        <f>SUMIFS(СВЦЭМ!$C$34:$C$777,СВЦЭМ!$A$34:$A$777,$A93,СВЦЭМ!$B$34:$B$777,H$83)+'СЕТ СН'!$H$9+СВЦЭМ!$D$10+'СЕТ СН'!$H$5-'СЕТ СН'!$H$17</f>
        <v>4862.2818040599996</v>
      </c>
      <c r="I93" s="36">
        <f>SUMIFS(СВЦЭМ!$C$34:$C$777,СВЦЭМ!$A$34:$A$777,$A93,СВЦЭМ!$B$34:$B$777,I$83)+'СЕТ СН'!$H$9+СВЦЭМ!$D$10+'СЕТ СН'!$H$5-'СЕТ СН'!$H$17</f>
        <v>4791.8587417700001</v>
      </c>
      <c r="J93" s="36">
        <f>SUMIFS(СВЦЭМ!$C$34:$C$777,СВЦЭМ!$A$34:$A$777,$A93,СВЦЭМ!$B$34:$B$777,J$83)+'СЕТ СН'!$H$9+СВЦЭМ!$D$10+'СЕТ СН'!$H$5-'СЕТ СН'!$H$17</f>
        <v>4739.8481952399998</v>
      </c>
      <c r="K93" s="36">
        <f>SUMIFS(СВЦЭМ!$C$34:$C$777,СВЦЭМ!$A$34:$A$777,$A93,СВЦЭМ!$B$34:$B$777,K$83)+'СЕТ СН'!$H$9+СВЦЭМ!$D$10+'СЕТ СН'!$H$5-'СЕТ СН'!$H$17</f>
        <v>4689.0806927699996</v>
      </c>
      <c r="L93" s="36">
        <f>SUMIFS(СВЦЭМ!$C$34:$C$777,СВЦЭМ!$A$34:$A$777,$A93,СВЦЭМ!$B$34:$B$777,L$83)+'СЕТ СН'!$H$9+СВЦЭМ!$D$10+'СЕТ СН'!$H$5-'СЕТ СН'!$H$17</f>
        <v>4595.3701069700001</v>
      </c>
      <c r="M93" s="36">
        <f>SUMIFS(СВЦЭМ!$C$34:$C$777,СВЦЭМ!$A$34:$A$777,$A93,СВЦЭМ!$B$34:$B$777,M$83)+'СЕТ СН'!$H$9+СВЦЭМ!$D$10+'СЕТ СН'!$H$5-'СЕТ СН'!$H$17</f>
        <v>4525.9106642300003</v>
      </c>
      <c r="N93" s="36">
        <f>SUMIFS(СВЦЭМ!$C$34:$C$777,СВЦЭМ!$A$34:$A$777,$A93,СВЦЭМ!$B$34:$B$777,N$83)+'СЕТ СН'!$H$9+СВЦЭМ!$D$10+'СЕТ СН'!$H$5-'СЕТ СН'!$H$17</f>
        <v>4471.8349928399994</v>
      </c>
      <c r="O93" s="36">
        <f>SUMIFS(СВЦЭМ!$C$34:$C$777,СВЦЭМ!$A$34:$A$777,$A93,СВЦЭМ!$B$34:$B$777,O$83)+'СЕТ СН'!$H$9+СВЦЭМ!$D$10+'СЕТ СН'!$H$5-'СЕТ СН'!$H$17</f>
        <v>4373.6029954799997</v>
      </c>
      <c r="P93" s="36">
        <f>SUMIFS(СВЦЭМ!$C$34:$C$777,СВЦЭМ!$A$34:$A$777,$A93,СВЦЭМ!$B$34:$B$777,P$83)+'СЕТ СН'!$H$9+СВЦЭМ!$D$10+'СЕТ СН'!$H$5-'СЕТ СН'!$H$17</f>
        <v>4341.5105567599994</v>
      </c>
      <c r="Q93" s="36">
        <f>SUMIFS(СВЦЭМ!$C$34:$C$777,СВЦЭМ!$A$34:$A$777,$A93,СВЦЭМ!$B$34:$B$777,Q$83)+'СЕТ СН'!$H$9+СВЦЭМ!$D$10+'СЕТ СН'!$H$5-'СЕТ СН'!$H$17</f>
        <v>4343.2398708000001</v>
      </c>
      <c r="R93" s="36">
        <f>SUMIFS(СВЦЭМ!$C$34:$C$777,СВЦЭМ!$A$34:$A$777,$A93,СВЦЭМ!$B$34:$B$777,R$83)+'СЕТ СН'!$H$9+СВЦЭМ!$D$10+'СЕТ СН'!$H$5-'СЕТ СН'!$H$17</f>
        <v>4333.6854032199999</v>
      </c>
      <c r="S93" s="36">
        <f>SUMIFS(СВЦЭМ!$C$34:$C$777,СВЦЭМ!$A$34:$A$777,$A93,СВЦЭМ!$B$34:$B$777,S$83)+'СЕТ СН'!$H$9+СВЦЭМ!$D$10+'СЕТ СН'!$H$5-'СЕТ СН'!$H$17</f>
        <v>4341.9903523099993</v>
      </c>
      <c r="T93" s="36">
        <f>SUMIFS(СВЦЭМ!$C$34:$C$777,СВЦЭМ!$A$34:$A$777,$A93,СВЦЭМ!$B$34:$B$777,T$83)+'СЕТ СН'!$H$9+СВЦЭМ!$D$10+'СЕТ СН'!$H$5-'СЕТ СН'!$H$17</f>
        <v>4345.7130585999994</v>
      </c>
      <c r="U93" s="36">
        <f>SUMIFS(СВЦЭМ!$C$34:$C$777,СВЦЭМ!$A$34:$A$777,$A93,СВЦЭМ!$B$34:$B$777,U$83)+'СЕТ СН'!$H$9+СВЦЭМ!$D$10+'СЕТ СН'!$H$5-'СЕТ СН'!$H$17</f>
        <v>4318.5099820099995</v>
      </c>
      <c r="V93" s="36">
        <f>SUMIFS(СВЦЭМ!$C$34:$C$777,СВЦЭМ!$A$34:$A$777,$A93,СВЦЭМ!$B$34:$B$777,V$83)+'СЕТ СН'!$H$9+СВЦЭМ!$D$10+'СЕТ СН'!$H$5-'СЕТ СН'!$H$17</f>
        <v>4346.8599670100002</v>
      </c>
      <c r="W93" s="36">
        <f>SUMIFS(СВЦЭМ!$C$34:$C$777,СВЦЭМ!$A$34:$A$777,$A93,СВЦЭМ!$B$34:$B$777,W$83)+'СЕТ СН'!$H$9+СВЦЭМ!$D$10+'СЕТ СН'!$H$5-'СЕТ СН'!$H$17</f>
        <v>4334.98179626</v>
      </c>
      <c r="X93" s="36">
        <f>SUMIFS(СВЦЭМ!$C$34:$C$777,СВЦЭМ!$A$34:$A$777,$A93,СВЦЭМ!$B$34:$B$777,X$83)+'СЕТ СН'!$H$9+СВЦЭМ!$D$10+'СЕТ СН'!$H$5-'СЕТ СН'!$H$17</f>
        <v>4305.7259657999994</v>
      </c>
      <c r="Y93" s="36">
        <f>SUMIFS(СВЦЭМ!$C$34:$C$777,СВЦЭМ!$A$34:$A$777,$A93,СВЦЭМ!$B$34:$B$777,Y$83)+'СЕТ СН'!$H$9+СВЦЭМ!$D$10+'СЕТ СН'!$H$5-'СЕТ СН'!$H$17</f>
        <v>4403.73806599</v>
      </c>
    </row>
    <row r="94" spans="1:25" ht="15.75" x14ac:dyDescent="0.2">
      <c r="A94" s="35">
        <f t="shared" si="2"/>
        <v>43354</v>
      </c>
      <c r="B94" s="36">
        <f>SUMIFS(СВЦЭМ!$C$34:$C$777,СВЦЭМ!$A$34:$A$777,$A94,СВЦЭМ!$B$34:$B$777,B$83)+'СЕТ СН'!$H$9+СВЦЭМ!$D$10+'СЕТ СН'!$H$5-'СЕТ СН'!$H$17</f>
        <v>4587.8068820899998</v>
      </c>
      <c r="C94" s="36">
        <f>SUMIFS(СВЦЭМ!$C$34:$C$777,СВЦЭМ!$A$34:$A$777,$A94,СВЦЭМ!$B$34:$B$777,C$83)+'СЕТ СН'!$H$9+СВЦЭМ!$D$10+'СЕТ СН'!$H$5-'СЕТ СН'!$H$17</f>
        <v>4755.6965338399996</v>
      </c>
      <c r="D94" s="36">
        <f>SUMIFS(СВЦЭМ!$C$34:$C$777,СВЦЭМ!$A$34:$A$777,$A94,СВЦЭМ!$B$34:$B$777,D$83)+'СЕТ СН'!$H$9+СВЦЭМ!$D$10+'СЕТ СН'!$H$5-'СЕТ СН'!$H$17</f>
        <v>4879.7885201099998</v>
      </c>
      <c r="E94" s="36">
        <f>SUMIFS(СВЦЭМ!$C$34:$C$777,СВЦЭМ!$A$34:$A$777,$A94,СВЦЭМ!$B$34:$B$777,E$83)+'СЕТ СН'!$H$9+СВЦЭМ!$D$10+'СЕТ СН'!$H$5-'СЕТ СН'!$H$17</f>
        <v>4957.6342938199996</v>
      </c>
      <c r="F94" s="36">
        <f>SUMIFS(СВЦЭМ!$C$34:$C$777,СВЦЭМ!$A$34:$A$777,$A94,СВЦЭМ!$B$34:$B$777,F$83)+'СЕТ СН'!$H$9+СВЦЭМ!$D$10+'СЕТ СН'!$H$5-'СЕТ СН'!$H$17</f>
        <v>4957.6088747099993</v>
      </c>
      <c r="G94" s="36">
        <f>SUMIFS(СВЦЭМ!$C$34:$C$777,СВЦЭМ!$A$34:$A$777,$A94,СВЦЭМ!$B$34:$B$777,G$83)+'СЕТ СН'!$H$9+СВЦЭМ!$D$10+'СЕТ СН'!$H$5-'СЕТ СН'!$H$17</f>
        <v>4948.4922491999996</v>
      </c>
      <c r="H94" s="36">
        <f>SUMIFS(СВЦЭМ!$C$34:$C$777,СВЦЭМ!$A$34:$A$777,$A94,СВЦЭМ!$B$34:$B$777,H$83)+'СЕТ СН'!$H$9+СВЦЭМ!$D$10+'СЕТ СН'!$H$5-'СЕТ СН'!$H$17</f>
        <v>4875.2323306899998</v>
      </c>
      <c r="I94" s="36">
        <f>SUMIFS(СВЦЭМ!$C$34:$C$777,СВЦЭМ!$A$34:$A$777,$A94,СВЦЭМ!$B$34:$B$777,I$83)+'СЕТ СН'!$H$9+СВЦЭМ!$D$10+'СЕТ СН'!$H$5-'СЕТ СН'!$H$17</f>
        <v>4810.2288073999998</v>
      </c>
      <c r="J94" s="36">
        <f>SUMIFS(СВЦЭМ!$C$34:$C$777,СВЦЭМ!$A$34:$A$777,$A94,СВЦЭМ!$B$34:$B$777,J$83)+'СЕТ СН'!$H$9+СВЦЭМ!$D$10+'СЕТ СН'!$H$5-'СЕТ СН'!$H$17</f>
        <v>4784.7820024000002</v>
      </c>
      <c r="K94" s="36">
        <f>SUMIFS(СВЦЭМ!$C$34:$C$777,СВЦЭМ!$A$34:$A$777,$A94,СВЦЭМ!$B$34:$B$777,K$83)+'СЕТ СН'!$H$9+СВЦЭМ!$D$10+'СЕТ СН'!$H$5-'СЕТ СН'!$H$17</f>
        <v>4766.29771566</v>
      </c>
      <c r="L94" s="36">
        <f>SUMIFS(СВЦЭМ!$C$34:$C$777,СВЦЭМ!$A$34:$A$777,$A94,СВЦЭМ!$B$34:$B$777,L$83)+'СЕТ СН'!$H$9+СВЦЭМ!$D$10+'СЕТ СН'!$H$5-'СЕТ СН'!$H$17</f>
        <v>4647.9196915000002</v>
      </c>
      <c r="M94" s="36">
        <f>SUMIFS(СВЦЭМ!$C$34:$C$777,СВЦЭМ!$A$34:$A$777,$A94,СВЦЭМ!$B$34:$B$777,M$83)+'СЕТ СН'!$H$9+СВЦЭМ!$D$10+'СЕТ СН'!$H$5-'СЕТ СН'!$H$17</f>
        <v>4557.8036475700001</v>
      </c>
      <c r="N94" s="36">
        <f>SUMIFS(СВЦЭМ!$C$34:$C$777,СВЦЭМ!$A$34:$A$777,$A94,СВЦЭМ!$B$34:$B$777,N$83)+'СЕТ СН'!$H$9+СВЦЭМ!$D$10+'СЕТ СН'!$H$5-'СЕТ СН'!$H$17</f>
        <v>4464.5053422499996</v>
      </c>
      <c r="O94" s="36">
        <f>SUMIFS(СВЦЭМ!$C$34:$C$777,СВЦЭМ!$A$34:$A$777,$A94,СВЦЭМ!$B$34:$B$777,O$83)+'СЕТ СН'!$H$9+СВЦЭМ!$D$10+'СЕТ СН'!$H$5-'СЕТ СН'!$H$17</f>
        <v>4369.7489053700001</v>
      </c>
      <c r="P94" s="36">
        <f>SUMIFS(СВЦЭМ!$C$34:$C$777,СВЦЭМ!$A$34:$A$777,$A94,СВЦЭМ!$B$34:$B$777,P$83)+'СЕТ СН'!$H$9+СВЦЭМ!$D$10+'СЕТ СН'!$H$5-'СЕТ СН'!$H$17</f>
        <v>4374.2440650799999</v>
      </c>
      <c r="Q94" s="36">
        <f>SUMIFS(СВЦЭМ!$C$34:$C$777,СВЦЭМ!$A$34:$A$777,$A94,СВЦЭМ!$B$34:$B$777,Q$83)+'СЕТ СН'!$H$9+СВЦЭМ!$D$10+'СЕТ СН'!$H$5-'СЕТ СН'!$H$17</f>
        <v>4375.32159692</v>
      </c>
      <c r="R94" s="36">
        <f>SUMIFS(СВЦЭМ!$C$34:$C$777,СВЦЭМ!$A$34:$A$777,$A94,СВЦЭМ!$B$34:$B$777,R$83)+'СЕТ СН'!$H$9+СВЦЭМ!$D$10+'СЕТ СН'!$H$5-'СЕТ СН'!$H$17</f>
        <v>4379.2877854999997</v>
      </c>
      <c r="S94" s="36">
        <f>SUMIFS(СВЦЭМ!$C$34:$C$777,СВЦЭМ!$A$34:$A$777,$A94,СВЦЭМ!$B$34:$B$777,S$83)+'СЕТ СН'!$H$9+СВЦЭМ!$D$10+'СЕТ СН'!$H$5-'СЕТ СН'!$H$17</f>
        <v>4399.0870478699999</v>
      </c>
      <c r="T94" s="36">
        <f>SUMIFS(СВЦЭМ!$C$34:$C$777,СВЦЭМ!$A$34:$A$777,$A94,СВЦЭМ!$B$34:$B$777,T$83)+'СЕТ СН'!$H$9+СВЦЭМ!$D$10+'СЕТ СН'!$H$5-'СЕТ СН'!$H$17</f>
        <v>4403.1482008899993</v>
      </c>
      <c r="U94" s="36">
        <f>SUMIFS(СВЦЭМ!$C$34:$C$777,СВЦЭМ!$A$34:$A$777,$A94,СВЦЭМ!$B$34:$B$777,U$83)+'СЕТ СН'!$H$9+СВЦЭМ!$D$10+'СЕТ СН'!$H$5-'СЕТ СН'!$H$17</f>
        <v>4427.2177312199992</v>
      </c>
      <c r="V94" s="36">
        <f>SUMIFS(СВЦЭМ!$C$34:$C$777,СВЦЭМ!$A$34:$A$777,$A94,СВЦЭМ!$B$34:$B$777,V$83)+'СЕТ СН'!$H$9+СВЦЭМ!$D$10+'СЕТ СН'!$H$5-'СЕТ СН'!$H$17</f>
        <v>4445.6294747499996</v>
      </c>
      <c r="W94" s="36">
        <f>SUMIFS(СВЦЭМ!$C$34:$C$777,СВЦЭМ!$A$34:$A$777,$A94,СВЦЭМ!$B$34:$B$777,W$83)+'СЕТ СН'!$H$9+СВЦЭМ!$D$10+'СЕТ СН'!$H$5-'СЕТ СН'!$H$17</f>
        <v>4450.0487133099996</v>
      </c>
      <c r="X94" s="36">
        <f>SUMIFS(СВЦЭМ!$C$34:$C$777,СВЦЭМ!$A$34:$A$777,$A94,СВЦЭМ!$B$34:$B$777,X$83)+'СЕТ СН'!$H$9+СВЦЭМ!$D$10+'СЕТ СН'!$H$5-'СЕТ СН'!$H$17</f>
        <v>4379.5144860999999</v>
      </c>
      <c r="Y94" s="36">
        <f>SUMIFS(СВЦЭМ!$C$34:$C$777,СВЦЭМ!$A$34:$A$777,$A94,СВЦЭМ!$B$34:$B$777,Y$83)+'СЕТ СН'!$H$9+СВЦЭМ!$D$10+'СЕТ СН'!$H$5-'СЕТ СН'!$H$17</f>
        <v>4446.6514491299995</v>
      </c>
    </row>
    <row r="95" spans="1:25" ht="15.75" x14ac:dyDescent="0.2">
      <c r="A95" s="35">
        <f t="shared" si="2"/>
        <v>43355</v>
      </c>
      <c r="B95" s="36">
        <f>SUMIFS(СВЦЭМ!$C$34:$C$777,СВЦЭМ!$A$34:$A$777,$A95,СВЦЭМ!$B$34:$B$777,B$83)+'СЕТ СН'!$H$9+СВЦЭМ!$D$10+'СЕТ СН'!$H$5-'СЕТ СН'!$H$17</f>
        <v>4624.4661346900002</v>
      </c>
      <c r="C95" s="36">
        <f>SUMIFS(СВЦЭМ!$C$34:$C$777,СВЦЭМ!$A$34:$A$777,$A95,СВЦЭМ!$B$34:$B$777,C$83)+'СЕТ СН'!$H$9+СВЦЭМ!$D$10+'СЕТ СН'!$H$5-'СЕТ СН'!$H$17</f>
        <v>4796.2279276199997</v>
      </c>
      <c r="D95" s="36">
        <f>SUMIFS(СВЦЭМ!$C$34:$C$777,СВЦЭМ!$A$34:$A$777,$A95,СВЦЭМ!$B$34:$B$777,D$83)+'СЕТ СН'!$H$9+СВЦЭМ!$D$10+'СЕТ СН'!$H$5-'СЕТ СН'!$H$17</f>
        <v>4900.32178372</v>
      </c>
      <c r="E95" s="36">
        <f>SUMIFS(СВЦЭМ!$C$34:$C$777,СВЦЭМ!$A$34:$A$777,$A95,СВЦЭМ!$B$34:$B$777,E$83)+'СЕТ СН'!$H$9+СВЦЭМ!$D$10+'СЕТ СН'!$H$5-'СЕТ СН'!$H$17</f>
        <v>4984.1536438699995</v>
      </c>
      <c r="F95" s="36">
        <f>SUMIFS(СВЦЭМ!$C$34:$C$777,СВЦЭМ!$A$34:$A$777,$A95,СВЦЭМ!$B$34:$B$777,F$83)+'СЕТ СН'!$H$9+СВЦЭМ!$D$10+'СЕТ СН'!$H$5-'СЕТ СН'!$H$17</f>
        <v>4978.1170444299996</v>
      </c>
      <c r="G95" s="36">
        <f>SUMIFS(СВЦЭМ!$C$34:$C$777,СВЦЭМ!$A$34:$A$777,$A95,СВЦЭМ!$B$34:$B$777,G$83)+'СЕТ СН'!$H$9+СВЦЭМ!$D$10+'СЕТ СН'!$H$5-'СЕТ СН'!$H$17</f>
        <v>4950.8480672899996</v>
      </c>
      <c r="H95" s="36">
        <f>SUMIFS(СВЦЭМ!$C$34:$C$777,СВЦЭМ!$A$34:$A$777,$A95,СВЦЭМ!$B$34:$B$777,H$83)+'СЕТ СН'!$H$9+СВЦЭМ!$D$10+'СЕТ СН'!$H$5-'СЕТ СН'!$H$17</f>
        <v>4877.50589846</v>
      </c>
      <c r="I95" s="36">
        <f>SUMIFS(СВЦЭМ!$C$34:$C$777,СВЦЭМ!$A$34:$A$777,$A95,СВЦЭМ!$B$34:$B$777,I$83)+'СЕТ СН'!$H$9+СВЦЭМ!$D$10+'СЕТ СН'!$H$5-'СЕТ СН'!$H$17</f>
        <v>4829.9798799399996</v>
      </c>
      <c r="J95" s="36">
        <f>SUMIFS(СВЦЭМ!$C$34:$C$777,СВЦЭМ!$A$34:$A$777,$A95,СВЦЭМ!$B$34:$B$777,J$83)+'СЕТ СН'!$H$9+СВЦЭМ!$D$10+'СЕТ СН'!$H$5-'СЕТ СН'!$H$17</f>
        <v>4791.5228716299998</v>
      </c>
      <c r="K95" s="36">
        <f>SUMIFS(СВЦЭМ!$C$34:$C$777,СВЦЭМ!$A$34:$A$777,$A95,СВЦЭМ!$B$34:$B$777,K$83)+'СЕТ СН'!$H$9+СВЦЭМ!$D$10+'СЕТ СН'!$H$5-'СЕТ СН'!$H$17</f>
        <v>4760.9787136599998</v>
      </c>
      <c r="L95" s="36">
        <f>SUMIFS(СВЦЭМ!$C$34:$C$777,СВЦЭМ!$A$34:$A$777,$A95,СВЦЭМ!$B$34:$B$777,L$83)+'СЕТ СН'!$H$9+СВЦЭМ!$D$10+'СЕТ СН'!$H$5-'СЕТ СН'!$H$17</f>
        <v>4678.33290511</v>
      </c>
      <c r="M95" s="36">
        <f>SUMIFS(СВЦЭМ!$C$34:$C$777,СВЦЭМ!$A$34:$A$777,$A95,СВЦЭМ!$B$34:$B$777,M$83)+'СЕТ СН'!$H$9+СВЦЭМ!$D$10+'СЕТ СН'!$H$5-'СЕТ СН'!$H$17</f>
        <v>4601.9569799199999</v>
      </c>
      <c r="N95" s="36">
        <f>SUMIFS(СВЦЭМ!$C$34:$C$777,СВЦЭМ!$A$34:$A$777,$A95,СВЦЭМ!$B$34:$B$777,N$83)+'СЕТ СН'!$H$9+СВЦЭМ!$D$10+'СЕТ СН'!$H$5-'СЕТ СН'!$H$17</f>
        <v>4515.6859897900003</v>
      </c>
      <c r="O95" s="36">
        <f>SUMIFS(СВЦЭМ!$C$34:$C$777,СВЦЭМ!$A$34:$A$777,$A95,СВЦЭМ!$B$34:$B$777,O$83)+'СЕТ СН'!$H$9+СВЦЭМ!$D$10+'СЕТ СН'!$H$5-'СЕТ СН'!$H$17</f>
        <v>4432.0653813700001</v>
      </c>
      <c r="P95" s="36">
        <f>SUMIFS(СВЦЭМ!$C$34:$C$777,СВЦЭМ!$A$34:$A$777,$A95,СВЦЭМ!$B$34:$B$777,P$83)+'СЕТ СН'!$H$9+СВЦЭМ!$D$10+'СЕТ СН'!$H$5-'СЕТ СН'!$H$17</f>
        <v>4417.3687344599994</v>
      </c>
      <c r="Q95" s="36">
        <f>SUMIFS(СВЦЭМ!$C$34:$C$777,СВЦЭМ!$A$34:$A$777,$A95,СВЦЭМ!$B$34:$B$777,Q$83)+'СЕТ СН'!$H$9+СВЦЭМ!$D$10+'СЕТ СН'!$H$5-'СЕТ СН'!$H$17</f>
        <v>4434.3456991499997</v>
      </c>
      <c r="R95" s="36">
        <f>SUMIFS(СВЦЭМ!$C$34:$C$777,СВЦЭМ!$A$34:$A$777,$A95,СВЦЭМ!$B$34:$B$777,R$83)+'СЕТ СН'!$H$9+СВЦЭМ!$D$10+'СЕТ СН'!$H$5-'СЕТ СН'!$H$17</f>
        <v>4427.3848932299998</v>
      </c>
      <c r="S95" s="36">
        <f>SUMIFS(СВЦЭМ!$C$34:$C$777,СВЦЭМ!$A$34:$A$777,$A95,СВЦЭМ!$B$34:$B$777,S$83)+'СЕТ СН'!$H$9+СВЦЭМ!$D$10+'СЕТ СН'!$H$5-'СЕТ СН'!$H$17</f>
        <v>4421.1139651499998</v>
      </c>
      <c r="T95" s="36">
        <f>SUMIFS(СВЦЭМ!$C$34:$C$777,СВЦЭМ!$A$34:$A$777,$A95,СВЦЭМ!$B$34:$B$777,T$83)+'СЕТ СН'!$H$9+СВЦЭМ!$D$10+'СЕТ СН'!$H$5-'СЕТ СН'!$H$17</f>
        <v>4417.1904349299994</v>
      </c>
      <c r="U95" s="36">
        <f>SUMIFS(СВЦЭМ!$C$34:$C$777,СВЦЭМ!$A$34:$A$777,$A95,СВЦЭМ!$B$34:$B$777,U$83)+'СЕТ СН'!$H$9+СВЦЭМ!$D$10+'СЕТ СН'!$H$5-'СЕТ СН'!$H$17</f>
        <v>4427.9525225999996</v>
      </c>
      <c r="V95" s="36">
        <f>SUMIFS(СВЦЭМ!$C$34:$C$777,СВЦЭМ!$A$34:$A$777,$A95,СВЦЭМ!$B$34:$B$777,V$83)+'СЕТ СН'!$H$9+СВЦЭМ!$D$10+'СЕТ СН'!$H$5-'СЕТ СН'!$H$17</f>
        <v>4431.5449556699996</v>
      </c>
      <c r="W95" s="36">
        <f>SUMIFS(СВЦЭМ!$C$34:$C$777,СВЦЭМ!$A$34:$A$777,$A95,СВЦЭМ!$B$34:$B$777,W$83)+'СЕТ СН'!$H$9+СВЦЭМ!$D$10+'СЕТ СН'!$H$5-'СЕТ СН'!$H$17</f>
        <v>4444.1157188899997</v>
      </c>
      <c r="X95" s="36">
        <f>SUMIFS(СВЦЭМ!$C$34:$C$777,СВЦЭМ!$A$34:$A$777,$A95,СВЦЭМ!$B$34:$B$777,X$83)+'СЕТ СН'!$H$9+СВЦЭМ!$D$10+'СЕТ СН'!$H$5-'СЕТ СН'!$H$17</f>
        <v>4420.7377601799999</v>
      </c>
      <c r="Y95" s="36">
        <f>SUMIFS(СВЦЭМ!$C$34:$C$777,СВЦЭМ!$A$34:$A$777,$A95,СВЦЭМ!$B$34:$B$777,Y$83)+'СЕТ СН'!$H$9+СВЦЭМ!$D$10+'СЕТ СН'!$H$5-'СЕТ СН'!$H$17</f>
        <v>4476.4052793299998</v>
      </c>
    </row>
    <row r="96" spans="1:25" ht="15.75" x14ac:dyDescent="0.2">
      <c r="A96" s="35">
        <f t="shared" si="2"/>
        <v>43356</v>
      </c>
      <c r="B96" s="36">
        <f>SUMIFS(СВЦЭМ!$C$34:$C$777,СВЦЭМ!$A$34:$A$777,$A96,СВЦЭМ!$B$34:$B$777,B$83)+'СЕТ СН'!$H$9+СВЦЭМ!$D$10+'СЕТ СН'!$H$5-'СЕТ СН'!$H$17</f>
        <v>4736.37983033</v>
      </c>
      <c r="C96" s="36">
        <f>SUMIFS(СВЦЭМ!$C$34:$C$777,СВЦЭМ!$A$34:$A$777,$A96,СВЦЭМ!$B$34:$B$777,C$83)+'СЕТ СН'!$H$9+СВЦЭМ!$D$10+'СЕТ СН'!$H$5-'СЕТ СН'!$H$17</f>
        <v>4900.49660666</v>
      </c>
      <c r="D96" s="36">
        <f>SUMIFS(СВЦЭМ!$C$34:$C$777,СВЦЭМ!$A$34:$A$777,$A96,СВЦЭМ!$B$34:$B$777,D$83)+'СЕТ СН'!$H$9+СВЦЭМ!$D$10+'СЕТ СН'!$H$5-'СЕТ СН'!$H$17</f>
        <v>4996.2991568099997</v>
      </c>
      <c r="E96" s="36">
        <f>SUMIFS(СВЦЭМ!$C$34:$C$777,СВЦЭМ!$A$34:$A$777,$A96,СВЦЭМ!$B$34:$B$777,E$83)+'СЕТ СН'!$H$9+СВЦЭМ!$D$10+'СЕТ СН'!$H$5-'СЕТ СН'!$H$17</f>
        <v>5031.8954973899999</v>
      </c>
      <c r="F96" s="36">
        <f>SUMIFS(СВЦЭМ!$C$34:$C$777,СВЦЭМ!$A$34:$A$777,$A96,СВЦЭМ!$B$34:$B$777,F$83)+'СЕТ СН'!$H$9+СВЦЭМ!$D$10+'СЕТ СН'!$H$5-'СЕТ СН'!$H$17</f>
        <v>5027.5160341700002</v>
      </c>
      <c r="G96" s="36">
        <f>SUMIFS(СВЦЭМ!$C$34:$C$777,СВЦЭМ!$A$34:$A$777,$A96,СВЦЭМ!$B$34:$B$777,G$83)+'СЕТ СН'!$H$9+СВЦЭМ!$D$10+'СЕТ СН'!$H$5-'СЕТ СН'!$H$17</f>
        <v>5006.0140897600004</v>
      </c>
      <c r="H96" s="36">
        <f>SUMIFS(СВЦЭМ!$C$34:$C$777,СВЦЭМ!$A$34:$A$777,$A96,СВЦЭМ!$B$34:$B$777,H$83)+'СЕТ СН'!$H$9+СВЦЭМ!$D$10+'СЕТ СН'!$H$5-'СЕТ СН'!$H$17</f>
        <v>4969.7373707699999</v>
      </c>
      <c r="I96" s="36">
        <f>SUMIFS(СВЦЭМ!$C$34:$C$777,СВЦЭМ!$A$34:$A$777,$A96,СВЦЭМ!$B$34:$B$777,I$83)+'СЕТ СН'!$H$9+СВЦЭМ!$D$10+'СЕТ СН'!$H$5-'СЕТ СН'!$H$17</f>
        <v>4894.1989083399994</v>
      </c>
      <c r="J96" s="36">
        <f>SUMIFS(СВЦЭМ!$C$34:$C$777,СВЦЭМ!$A$34:$A$777,$A96,СВЦЭМ!$B$34:$B$777,J$83)+'СЕТ СН'!$H$9+СВЦЭМ!$D$10+'СЕТ СН'!$H$5-'СЕТ СН'!$H$17</f>
        <v>4863.5559379199995</v>
      </c>
      <c r="K96" s="36">
        <f>SUMIFS(СВЦЭМ!$C$34:$C$777,СВЦЭМ!$A$34:$A$777,$A96,СВЦЭМ!$B$34:$B$777,K$83)+'СЕТ СН'!$H$9+СВЦЭМ!$D$10+'СЕТ СН'!$H$5-'СЕТ СН'!$H$17</f>
        <v>4847.0623430999995</v>
      </c>
      <c r="L96" s="36">
        <f>SUMIFS(СВЦЭМ!$C$34:$C$777,СВЦЭМ!$A$34:$A$777,$A96,СВЦЭМ!$B$34:$B$777,L$83)+'СЕТ СН'!$H$9+СВЦЭМ!$D$10+'СЕТ СН'!$H$5-'СЕТ СН'!$H$17</f>
        <v>4770.7136780000001</v>
      </c>
      <c r="M96" s="36">
        <f>SUMIFS(СВЦЭМ!$C$34:$C$777,СВЦЭМ!$A$34:$A$777,$A96,СВЦЭМ!$B$34:$B$777,M$83)+'СЕТ СН'!$H$9+СВЦЭМ!$D$10+'СЕТ СН'!$H$5-'СЕТ СН'!$H$17</f>
        <v>4688.4793782400002</v>
      </c>
      <c r="N96" s="36">
        <f>SUMIFS(СВЦЭМ!$C$34:$C$777,СВЦЭМ!$A$34:$A$777,$A96,СВЦЭМ!$B$34:$B$777,N$83)+'СЕТ СН'!$H$9+СВЦЭМ!$D$10+'СЕТ СН'!$H$5-'СЕТ СН'!$H$17</f>
        <v>4573.3038534699999</v>
      </c>
      <c r="O96" s="36">
        <f>SUMIFS(СВЦЭМ!$C$34:$C$777,СВЦЭМ!$A$34:$A$777,$A96,СВЦЭМ!$B$34:$B$777,O$83)+'СЕТ СН'!$H$9+СВЦЭМ!$D$10+'СЕТ СН'!$H$5-'СЕТ СН'!$H$17</f>
        <v>4477.0172190200001</v>
      </c>
      <c r="P96" s="36">
        <f>SUMIFS(СВЦЭМ!$C$34:$C$777,СВЦЭМ!$A$34:$A$777,$A96,СВЦЭМ!$B$34:$B$777,P$83)+'СЕТ СН'!$H$9+СВЦЭМ!$D$10+'СЕТ СН'!$H$5-'СЕТ СН'!$H$17</f>
        <v>4474.94589094</v>
      </c>
      <c r="Q96" s="36">
        <f>SUMIFS(СВЦЭМ!$C$34:$C$777,СВЦЭМ!$A$34:$A$777,$A96,СВЦЭМ!$B$34:$B$777,Q$83)+'СЕТ СН'!$H$9+СВЦЭМ!$D$10+'СЕТ СН'!$H$5-'СЕТ СН'!$H$17</f>
        <v>4476.8182384000002</v>
      </c>
      <c r="R96" s="36">
        <f>SUMIFS(СВЦЭМ!$C$34:$C$777,СВЦЭМ!$A$34:$A$777,$A96,СВЦЭМ!$B$34:$B$777,R$83)+'СЕТ СН'!$H$9+СВЦЭМ!$D$10+'СЕТ СН'!$H$5-'СЕТ СН'!$H$17</f>
        <v>4488.6476326700003</v>
      </c>
      <c r="S96" s="36">
        <f>SUMIFS(СВЦЭМ!$C$34:$C$777,СВЦЭМ!$A$34:$A$777,$A96,СВЦЭМ!$B$34:$B$777,S$83)+'СЕТ СН'!$H$9+СВЦЭМ!$D$10+'СЕТ СН'!$H$5-'СЕТ СН'!$H$17</f>
        <v>4499.6526240899993</v>
      </c>
      <c r="T96" s="36">
        <f>SUMIFS(СВЦЭМ!$C$34:$C$777,СВЦЭМ!$A$34:$A$777,$A96,СВЦЭМ!$B$34:$B$777,T$83)+'СЕТ СН'!$H$9+СВЦЭМ!$D$10+'СЕТ СН'!$H$5-'СЕТ СН'!$H$17</f>
        <v>4484.7809735599994</v>
      </c>
      <c r="U96" s="36">
        <f>SUMIFS(СВЦЭМ!$C$34:$C$777,СВЦЭМ!$A$34:$A$777,$A96,СВЦЭМ!$B$34:$B$777,U$83)+'СЕТ СН'!$H$9+СВЦЭМ!$D$10+'СЕТ СН'!$H$5-'СЕТ СН'!$H$17</f>
        <v>4472.3769951599998</v>
      </c>
      <c r="V96" s="36">
        <f>SUMIFS(СВЦЭМ!$C$34:$C$777,СВЦЭМ!$A$34:$A$777,$A96,СВЦЭМ!$B$34:$B$777,V$83)+'СЕТ СН'!$H$9+СВЦЭМ!$D$10+'СЕТ СН'!$H$5-'СЕТ СН'!$H$17</f>
        <v>4451.4002567399993</v>
      </c>
      <c r="W96" s="36">
        <f>SUMIFS(СВЦЭМ!$C$34:$C$777,СВЦЭМ!$A$34:$A$777,$A96,СВЦЭМ!$B$34:$B$777,W$83)+'СЕТ СН'!$H$9+СВЦЭМ!$D$10+'СЕТ СН'!$H$5-'СЕТ СН'!$H$17</f>
        <v>4461.6341892299997</v>
      </c>
      <c r="X96" s="36">
        <f>SUMIFS(СВЦЭМ!$C$34:$C$777,СВЦЭМ!$A$34:$A$777,$A96,СВЦЭМ!$B$34:$B$777,X$83)+'СЕТ СН'!$H$9+СВЦЭМ!$D$10+'СЕТ СН'!$H$5-'СЕТ СН'!$H$17</f>
        <v>4498.8406218499995</v>
      </c>
      <c r="Y96" s="36">
        <f>SUMIFS(СВЦЭМ!$C$34:$C$777,СВЦЭМ!$A$34:$A$777,$A96,СВЦЭМ!$B$34:$B$777,Y$83)+'СЕТ СН'!$H$9+СВЦЭМ!$D$10+'СЕТ СН'!$H$5-'СЕТ СН'!$H$17</f>
        <v>4586.2255516799996</v>
      </c>
    </row>
    <row r="97" spans="1:25" ht="15.75" x14ac:dyDescent="0.2">
      <c r="A97" s="35">
        <f t="shared" si="2"/>
        <v>43357</v>
      </c>
      <c r="B97" s="36">
        <f>SUMIFS(СВЦЭМ!$C$34:$C$777,СВЦЭМ!$A$34:$A$777,$A97,СВЦЭМ!$B$34:$B$777,B$83)+'СЕТ СН'!$H$9+СВЦЭМ!$D$10+'СЕТ СН'!$H$5-'СЕТ СН'!$H$17</f>
        <v>4744.7019773799993</v>
      </c>
      <c r="C97" s="36">
        <f>SUMIFS(СВЦЭМ!$C$34:$C$777,СВЦЭМ!$A$34:$A$777,$A97,СВЦЭМ!$B$34:$B$777,C$83)+'СЕТ СН'!$H$9+СВЦЭМ!$D$10+'СЕТ СН'!$H$5-'СЕТ СН'!$H$17</f>
        <v>4910.4255287799997</v>
      </c>
      <c r="D97" s="36">
        <f>SUMIFS(СВЦЭМ!$C$34:$C$777,СВЦЭМ!$A$34:$A$777,$A97,СВЦЭМ!$B$34:$B$777,D$83)+'СЕТ СН'!$H$9+СВЦЭМ!$D$10+'СЕТ СН'!$H$5-'СЕТ СН'!$H$17</f>
        <v>4952.81443915</v>
      </c>
      <c r="E97" s="36">
        <f>SUMIFS(СВЦЭМ!$C$34:$C$777,СВЦЭМ!$A$34:$A$777,$A97,СВЦЭМ!$B$34:$B$777,E$83)+'СЕТ СН'!$H$9+СВЦЭМ!$D$10+'СЕТ СН'!$H$5-'СЕТ СН'!$H$17</f>
        <v>4987.0419448499997</v>
      </c>
      <c r="F97" s="36">
        <f>SUMIFS(СВЦЭМ!$C$34:$C$777,СВЦЭМ!$A$34:$A$777,$A97,СВЦЭМ!$B$34:$B$777,F$83)+'СЕТ СН'!$H$9+СВЦЭМ!$D$10+'СЕТ СН'!$H$5-'СЕТ СН'!$H$17</f>
        <v>4980.7664689699996</v>
      </c>
      <c r="G97" s="36">
        <f>SUMIFS(СВЦЭМ!$C$34:$C$777,СВЦЭМ!$A$34:$A$777,$A97,СВЦЭМ!$B$34:$B$777,G$83)+'СЕТ СН'!$H$9+СВЦЭМ!$D$10+'СЕТ СН'!$H$5-'СЕТ СН'!$H$17</f>
        <v>4960.70361073</v>
      </c>
      <c r="H97" s="36">
        <f>SUMIFS(СВЦЭМ!$C$34:$C$777,СВЦЭМ!$A$34:$A$777,$A97,СВЦЭМ!$B$34:$B$777,H$83)+'СЕТ СН'!$H$9+СВЦЭМ!$D$10+'СЕТ СН'!$H$5-'СЕТ СН'!$H$17</f>
        <v>4960.6168414599997</v>
      </c>
      <c r="I97" s="36">
        <f>SUMIFS(СВЦЭМ!$C$34:$C$777,СВЦЭМ!$A$34:$A$777,$A97,СВЦЭМ!$B$34:$B$777,I$83)+'СЕТ СН'!$H$9+СВЦЭМ!$D$10+'СЕТ СН'!$H$5-'СЕТ СН'!$H$17</f>
        <v>4891.7932959</v>
      </c>
      <c r="J97" s="36">
        <f>SUMIFS(СВЦЭМ!$C$34:$C$777,СВЦЭМ!$A$34:$A$777,$A97,СВЦЭМ!$B$34:$B$777,J$83)+'СЕТ СН'!$H$9+СВЦЭМ!$D$10+'СЕТ СН'!$H$5-'СЕТ СН'!$H$17</f>
        <v>4849.9015558599995</v>
      </c>
      <c r="K97" s="36">
        <f>SUMIFS(СВЦЭМ!$C$34:$C$777,СВЦЭМ!$A$34:$A$777,$A97,СВЦЭМ!$B$34:$B$777,K$83)+'СЕТ СН'!$H$9+СВЦЭМ!$D$10+'СЕТ СН'!$H$5-'СЕТ СН'!$H$17</f>
        <v>4854.9490797999997</v>
      </c>
      <c r="L97" s="36">
        <f>SUMIFS(СВЦЭМ!$C$34:$C$777,СВЦЭМ!$A$34:$A$777,$A97,СВЦЭМ!$B$34:$B$777,L$83)+'СЕТ СН'!$H$9+СВЦЭМ!$D$10+'СЕТ СН'!$H$5-'СЕТ СН'!$H$17</f>
        <v>4768.8551226499994</v>
      </c>
      <c r="M97" s="36">
        <f>SUMIFS(СВЦЭМ!$C$34:$C$777,СВЦЭМ!$A$34:$A$777,$A97,СВЦЭМ!$B$34:$B$777,M$83)+'СЕТ СН'!$H$9+СВЦЭМ!$D$10+'СЕТ СН'!$H$5-'СЕТ СН'!$H$17</f>
        <v>4699.2914835700003</v>
      </c>
      <c r="N97" s="36">
        <f>SUMIFS(СВЦЭМ!$C$34:$C$777,СВЦЭМ!$A$34:$A$777,$A97,СВЦЭМ!$B$34:$B$777,N$83)+'СЕТ СН'!$H$9+СВЦЭМ!$D$10+'СЕТ СН'!$H$5-'СЕТ СН'!$H$17</f>
        <v>4568.8336300299998</v>
      </c>
      <c r="O97" s="36">
        <f>SUMIFS(СВЦЭМ!$C$34:$C$777,СВЦЭМ!$A$34:$A$777,$A97,СВЦЭМ!$B$34:$B$777,O$83)+'СЕТ СН'!$H$9+СВЦЭМ!$D$10+'СЕТ СН'!$H$5-'СЕТ СН'!$H$17</f>
        <v>4477.5717308799994</v>
      </c>
      <c r="P97" s="36">
        <f>SUMIFS(СВЦЭМ!$C$34:$C$777,СВЦЭМ!$A$34:$A$777,$A97,СВЦЭМ!$B$34:$B$777,P$83)+'СЕТ СН'!$H$9+СВЦЭМ!$D$10+'СЕТ СН'!$H$5-'СЕТ СН'!$H$17</f>
        <v>4477.6041792899996</v>
      </c>
      <c r="Q97" s="36">
        <f>SUMIFS(СВЦЭМ!$C$34:$C$777,СВЦЭМ!$A$34:$A$777,$A97,СВЦЭМ!$B$34:$B$777,Q$83)+'СЕТ СН'!$H$9+СВЦЭМ!$D$10+'СЕТ СН'!$H$5-'СЕТ СН'!$H$17</f>
        <v>4487.9177111199997</v>
      </c>
      <c r="R97" s="36">
        <f>SUMIFS(СВЦЭМ!$C$34:$C$777,СВЦЭМ!$A$34:$A$777,$A97,СВЦЭМ!$B$34:$B$777,R$83)+'СЕТ СН'!$H$9+СВЦЭМ!$D$10+'СЕТ СН'!$H$5-'СЕТ СН'!$H$17</f>
        <v>4480.1724062999992</v>
      </c>
      <c r="S97" s="36">
        <f>SUMIFS(СВЦЭМ!$C$34:$C$777,СВЦЭМ!$A$34:$A$777,$A97,СВЦЭМ!$B$34:$B$777,S$83)+'СЕТ СН'!$H$9+СВЦЭМ!$D$10+'СЕТ СН'!$H$5-'СЕТ СН'!$H$17</f>
        <v>4499.3406797999996</v>
      </c>
      <c r="T97" s="36">
        <f>SUMIFS(СВЦЭМ!$C$34:$C$777,СВЦЭМ!$A$34:$A$777,$A97,СВЦЭМ!$B$34:$B$777,T$83)+'СЕТ СН'!$H$9+СВЦЭМ!$D$10+'СЕТ СН'!$H$5-'СЕТ СН'!$H$17</f>
        <v>4499.9066825399996</v>
      </c>
      <c r="U97" s="36">
        <f>SUMIFS(СВЦЭМ!$C$34:$C$777,СВЦЭМ!$A$34:$A$777,$A97,СВЦЭМ!$B$34:$B$777,U$83)+'СЕТ СН'!$H$9+СВЦЭМ!$D$10+'СЕТ СН'!$H$5-'СЕТ СН'!$H$17</f>
        <v>4485.6421632599995</v>
      </c>
      <c r="V97" s="36">
        <f>SUMIFS(СВЦЭМ!$C$34:$C$777,СВЦЭМ!$A$34:$A$777,$A97,СВЦЭМ!$B$34:$B$777,V$83)+'СЕТ СН'!$H$9+СВЦЭМ!$D$10+'СЕТ СН'!$H$5-'СЕТ СН'!$H$17</f>
        <v>4460.4483107999995</v>
      </c>
      <c r="W97" s="36">
        <f>SUMIFS(СВЦЭМ!$C$34:$C$777,СВЦЭМ!$A$34:$A$777,$A97,СВЦЭМ!$B$34:$B$777,W$83)+'СЕТ СН'!$H$9+СВЦЭМ!$D$10+'СЕТ СН'!$H$5-'СЕТ СН'!$H$17</f>
        <v>4410.6223900899995</v>
      </c>
      <c r="X97" s="36">
        <f>SUMIFS(СВЦЭМ!$C$34:$C$777,СВЦЭМ!$A$34:$A$777,$A97,СВЦЭМ!$B$34:$B$777,X$83)+'СЕТ СН'!$H$9+СВЦЭМ!$D$10+'СЕТ СН'!$H$5-'СЕТ СН'!$H$17</f>
        <v>4456.1638083299995</v>
      </c>
      <c r="Y97" s="36">
        <f>SUMIFS(СВЦЭМ!$C$34:$C$777,СВЦЭМ!$A$34:$A$777,$A97,СВЦЭМ!$B$34:$B$777,Y$83)+'СЕТ СН'!$H$9+СВЦЭМ!$D$10+'СЕТ СН'!$H$5-'СЕТ СН'!$H$17</f>
        <v>4561.3739039799993</v>
      </c>
    </row>
    <row r="98" spans="1:25" ht="15.75" x14ac:dyDescent="0.2">
      <c r="A98" s="35">
        <f t="shared" si="2"/>
        <v>43358</v>
      </c>
      <c r="B98" s="36">
        <f>SUMIFS(СВЦЭМ!$C$34:$C$777,СВЦЭМ!$A$34:$A$777,$A98,СВЦЭМ!$B$34:$B$777,B$83)+'СЕТ СН'!$H$9+СВЦЭМ!$D$10+'СЕТ СН'!$H$5-'СЕТ СН'!$H$17</f>
        <v>4735.8597219100002</v>
      </c>
      <c r="C98" s="36">
        <f>SUMIFS(СВЦЭМ!$C$34:$C$777,СВЦЭМ!$A$34:$A$777,$A98,СВЦЭМ!$B$34:$B$777,C$83)+'СЕТ СН'!$H$9+СВЦЭМ!$D$10+'СЕТ СН'!$H$5-'СЕТ СН'!$H$17</f>
        <v>4805.73318354</v>
      </c>
      <c r="D98" s="36">
        <f>SUMIFS(СВЦЭМ!$C$34:$C$777,СВЦЭМ!$A$34:$A$777,$A98,СВЦЭМ!$B$34:$B$777,D$83)+'СЕТ СН'!$H$9+СВЦЭМ!$D$10+'СЕТ СН'!$H$5-'СЕТ СН'!$H$17</f>
        <v>4906.6729703999999</v>
      </c>
      <c r="E98" s="36">
        <f>SUMIFS(СВЦЭМ!$C$34:$C$777,СВЦЭМ!$A$34:$A$777,$A98,СВЦЭМ!$B$34:$B$777,E$83)+'СЕТ СН'!$H$9+СВЦЭМ!$D$10+'СЕТ СН'!$H$5-'СЕТ СН'!$H$17</f>
        <v>5003.9752943100002</v>
      </c>
      <c r="F98" s="36">
        <f>SUMIFS(СВЦЭМ!$C$34:$C$777,СВЦЭМ!$A$34:$A$777,$A98,СВЦЭМ!$B$34:$B$777,F$83)+'СЕТ СН'!$H$9+СВЦЭМ!$D$10+'СЕТ СН'!$H$5-'СЕТ СН'!$H$17</f>
        <v>4992.2251352200001</v>
      </c>
      <c r="G98" s="36">
        <f>SUMIFS(СВЦЭМ!$C$34:$C$777,СВЦЭМ!$A$34:$A$777,$A98,СВЦЭМ!$B$34:$B$777,G$83)+'СЕТ СН'!$H$9+СВЦЭМ!$D$10+'СЕТ СН'!$H$5-'СЕТ СН'!$H$17</f>
        <v>4973.20487048</v>
      </c>
      <c r="H98" s="36">
        <f>SUMIFS(СВЦЭМ!$C$34:$C$777,СВЦЭМ!$A$34:$A$777,$A98,СВЦЭМ!$B$34:$B$777,H$83)+'СЕТ СН'!$H$9+СВЦЭМ!$D$10+'СЕТ СН'!$H$5-'СЕТ СН'!$H$17</f>
        <v>4978.5631168399996</v>
      </c>
      <c r="I98" s="36">
        <f>SUMIFS(СВЦЭМ!$C$34:$C$777,СВЦЭМ!$A$34:$A$777,$A98,СВЦЭМ!$B$34:$B$777,I$83)+'СЕТ СН'!$H$9+СВЦЭМ!$D$10+'СЕТ СН'!$H$5-'СЕТ СН'!$H$17</f>
        <v>4902.0330034999997</v>
      </c>
      <c r="J98" s="36">
        <f>SUMIFS(СВЦЭМ!$C$34:$C$777,СВЦЭМ!$A$34:$A$777,$A98,СВЦЭМ!$B$34:$B$777,J$83)+'СЕТ СН'!$H$9+СВЦЭМ!$D$10+'СЕТ СН'!$H$5-'СЕТ СН'!$H$17</f>
        <v>4856.5337509199999</v>
      </c>
      <c r="K98" s="36">
        <f>SUMIFS(СВЦЭМ!$C$34:$C$777,СВЦЭМ!$A$34:$A$777,$A98,СВЦЭМ!$B$34:$B$777,K$83)+'СЕТ СН'!$H$9+СВЦЭМ!$D$10+'СЕТ СН'!$H$5-'СЕТ СН'!$H$17</f>
        <v>4822.9262011199999</v>
      </c>
      <c r="L98" s="36">
        <f>SUMIFS(СВЦЭМ!$C$34:$C$777,СВЦЭМ!$A$34:$A$777,$A98,СВЦЭМ!$B$34:$B$777,L$83)+'СЕТ СН'!$H$9+СВЦЭМ!$D$10+'СЕТ СН'!$H$5-'СЕТ СН'!$H$17</f>
        <v>4747.25845458</v>
      </c>
      <c r="M98" s="36">
        <f>SUMIFS(СВЦЭМ!$C$34:$C$777,СВЦЭМ!$A$34:$A$777,$A98,СВЦЭМ!$B$34:$B$777,M$83)+'СЕТ СН'!$H$9+СВЦЭМ!$D$10+'СЕТ СН'!$H$5-'СЕТ СН'!$H$17</f>
        <v>4672.2500491700002</v>
      </c>
      <c r="N98" s="36">
        <f>SUMIFS(СВЦЭМ!$C$34:$C$777,СВЦЭМ!$A$34:$A$777,$A98,СВЦЭМ!$B$34:$B$777,N$83)+'СЕТ СН'!$H$9+СВЦЭМ!$D$10+'СЕТ СН'!$H$5-'СЕТ СН'!$H$17</f>
        <v>4564.9925072699998</v>
      </c>
      <c r="O98" s="36">
        <f>SUMIFS(СВЦЭМ!$C$34:$C$777,СВЦЭМ!$A$34:$A$777,$A98,СВЦЭМ!$B$34:$B$777,O$83)+'СЕТ СН'!$H$9+СВЦЭМ!$D$10+'СЕТ СН'!$H$5-'СЕТ СН'!$H$17</f>
        <v>4478.4086807799995</v>
      </c>
      <c r="P98" s="36">
        <f>SUMIFS(СВЦЭМ!$C$34:$C$777,СВЦЭМ!$A$34:$A$777,$A98,СВЦЭМ!$B$34:$B$777,P$83)+'СЕТ СН'!$H$9+СВЦЭМ!$D$10+'СЕТ СН'!$H$5-'СЕТ СН'!$H$17</f>
        <v>4483.1847170399997</v>
      </c>
      <c r="Q98" s="36">
        <f>SUMIFS(СВЦЭМ!$C$34:$C$777,СВЦЭМ!$A$34:$A$777,$A98,СВЦЭМ!$B$34:$B$777,Q$83)+'СЕТ СН'!$H$9+СВЦЭМ!$D$10+'СЕТ СН'!$H$5-'СЕТ СН'!$H$17</f>
        <v>4479.50995547</v>
      </c>
      <c r="R98" s="36">
        <f>SUMIFS(СВЦЭМ!$C$34:$C$777,СВЦЭМ!$A$34:$A$777,$A98,СВЦЭМ!$B$34:$B$777,R$83)+'СЕТ СН'!$H$9+СВЦЭМ!$D$10+'СЕТ СН'!$H$5-'СЕТ СН'!$H$17</f>
        <v>4468.74884922</v>
      </c>
      <c r="S98" s="36">
        <f>SUMIFS(СВЦЭМ!$C$34:$C$777,СВЦЭМ!$A$34:$A$777,$A98,СВЦЭМ!$B$34:$B$777,S$83)+'СЕТ СН'!$H$9+СВЦЭМ!$D$10+'СЕТ СН'!$H$5-'СЕТ СН'!$H$17</f>
        <v>4467.9396633199995</v>
      </c>
      <c r="T98" s="36">
        <f>SUMIFS(СВЦЭМ!$C$34:$C$777,СВЦЭМ!$A$34:$A$777,$A98,СВЦЭМ!$B$34:$B$777,T$83)+'СЕТ СН'!$H$9+СВЦЭМ!$D$10+'СЕТ СН'!$H$5-'СЕТ СН'!$H$17</f>
        <v>4476.0048513800002</v>
      </c>
      <c r="U98" s="36">
        <f>SUMIFS(СВЦЭМ!$C$34:$C$777,СВЦЭМ!$A$34:$A$777,$A98,СВЦЭМ!$B$34:$B$777,U$83)+'СЕТ СН'!$H$9+СВЦЭМ!$D$10+'СЕТ СН'!$H$5-'СЕТ СН'!$H$17</f>
        <v>4463.5792163899996</v>
      </c>
      <c r="V98" s="36">
        <f>SUMIFS(СВЦЭМ!$C$34:$C$777,СВЦЭМ!$A$34:$A$777,$A98,СВЦЭМ!$B$34:$B$777,V$83)+'СЕТ СН'!$H$9+СВЦЭМ!$D$10+'СЕТ СН'!$H$5-'СЕТ СН'!$H$17</f>
        <v>4443.2750890199995</v>
      </c>
      <c r="W98" s="36">
        <f>SUMIFS(СВЦЭМ!$C$34:$C$777,СВЦЭМ!$A$34:$A$777,$A98,СВЦЭМ!$B$34:$B$777,W$83)+'СЕТ СН'!$H$9+СВЦЭМ!$D$10+'СЕТ СН'!$H$5-'СЕТ СН'!$H$17</f>
        <v>4452.6575156499994</v>
      </c>
      <c r="X98" s="36">
        <f>SUMIFS(СВЦЭМ!$C$34:$C$777,СВЦЭМ!$A$34:$A$777,$A98,СВЦЭМ!$B$34:$B$777,X$83)+'СЕТ СН'!$H$9+СВЦЭМ!$D$10+'СЕТ СН'!$H$5-'СЕТ СН'!$H$17</f>
        <v>4487.7780639499997</v>
      </c>
      <c r="Y98" s="36">
        <f>SUMIFS(СВЦЭМ!$C$34:$C$777,СВЦЭМ!$A$34:$A$777,$A98,СВЦЭМ!$B$34:$B$777,Y$83)+'СЕТ СН'!$H$9+СВЦЭМ!$D$10+'СЕТ СН'!$H$5-'СЕТ СН'!$H$17</f>
        <v>4604.54827088</v>
      </c>
    </row>
    <row r="99" spans="1:25" ht="15.75" x14ac:dyDescent="0.2">
      <c r="A99" s="35">
        <f t="shared" si="2"/>
        <v>43359</v>
      </c>
      <c r="B99" s="36">
        <f>SUMIFS(СВЦЭМ!$C$34:$C$777,СВЦЭМ!$A$34:$A$777,$A99,СВЦЭМ!$B$34:$B$777,B$83)+'СЕТ СН'!$H$9+СВЦЭМ!$D$10+'СЕТ СН'!$H$5-'СЕТ СН'!$H$17</f>
        <v>4749.8582499699996</v>
      </c>
      <c r="C99" s="36">
        <f>SUMIFS(СВЦЭМ!$C$34:$C$777,СВЦЭМ!$A$34:$A$777,$A99,СВЦЭМ!$B$34:$B$777,C$83)+'СЕТ СН'!$H$9+СВЦЭМ!$D$10+'СЕТ СН'!$H$5-'СЕТ СН'!$H$17</f>
        <v>4830.7897974899997</v>
      </c>
      <c r="D99" s="36">
        <f>SUMIFS(СВЦЭМ!$C$34:$C$777,СВЦЭМ!$A$34:$A$777,$A99,СВЦЭМ!$B$34:$B$777,D$83)+'СЕТ СН'!$H$9+СВЦЭМ!$D$10+'СЕТ СН'!$H$5-'СЕТ СН'!$H$17</f>
        <v>4916.2380245699997</v>
      </c>
      <c r="E99" s="36">
        <f>SUMIFS(СВЦЭМ!$C$34:$C$777,СВЦЭМ!$A$34:$A$777,$A99,СВЦЭМ!$B$34:$B$777,E$83)+'СЕТ СН'!$H$9+СВЦЭМ!$D$10+'СЕТ СН'!$H$5-'СЕТ СН'!$H$17</f>
        <v>5003.1330911899995</v>
      </c>
      <c r="F99" s="36">
        <f>SUMIFS(СВЦЭМ!$C$34:$C$777,СВЦЭМ!$A$34:$A$777,$A99,СВЦЭМ!$B$34:$B$777,F$83)+'СЕТ СН'!$H$9+СВЦЭМ!$D$10+'СЕТ СН'!$H$5-'СЕТ СН'!$H$17</f>
        <v>4982.0202750399994</v>
      </c>
      <c r="G99" s="36">
        <f>SUMIFS(СВЦЭМ!$C$34:$C$777,СВЦЭМ!$A$34:$A$777,$A99,СВЦЭМ!$B$34:$B$777,G$83)+'СЕТ СН'!$H$9+СВЦЭМ!$D$10+'СЕТ СН'!$H$5-'СЕТ СН'!$H$17</f>
        <v>4985.6947058599999</v>
      </c>
      <c r="H99" s="36">
        <f>SUMIFS(СВЦЭМ!$C$34:$C$777,СВЦЭМ!$A$34:$A$777,$A99,СВЦЭМ!$B$34:$B$777,H$83)+'СЕТ СН'!$H$9+СВЦЭМ!$D$10+'СЕТ СН'!$H$5-'СЕТ СН'!$H$17</f>
        <v>4962.2931664300004</v>
      </c>
      <c r="I99" s="36">
        <f>SUMIFS(СВЦЭМ!$C$34:$C$777,СВЦЭМ!$A$34:$A$777,$A99,СВЦЭМ!$B$34:$B$777,I$83)+'СЕТ СН'!$H$9+СВЦЭМ!$D$10+'СЕТ СН'!$H$5-'СЕТ СН'!$H$17</f>
        <v>4881.2481839499997</v>
      </c>
      <c r="J99" s="36">
        <f>SUMIFS(СВЦЭМ!$C$34:$C$777,СВЦЭМ!$A$34:$A$777,$A99,СВЦЭМ!$B$34:$B$777,J$83)+'СЕТ СН'!$H$9+СВЦЭМ!$D$10+'СЕТ СН'!$H$5-'СЕТ СН'!$H$17</f>
        <v>4857.4188279399996</v>
      </c>
      <c r="K99" s="36">
        <f>SUMIFS(СВЦЭМ!$C$34:$C$777,СВЦЭМ!$A$34:$A$777,$A99,СВЦЭМ!$B$34:$B$777,K$83)+'СЕТ СН'!$H$9+СВЦЭМ!$D$10+'СЕТ СН'!$H$5-'СЕТ СН'!$H$17</f>
        <v>4826.7566542799996</v>
      </c>
      <c r="L99" s="36">
        <f>SUMIFS(СВЦЭМ!$C$34:$C$777,СВЦЭМ!$A$34:$A$777,$A99,СВЦЭМ!$B$34:$B$777,L$83)+'СЕТ СН'!$H$9+СВЦЭМ!$D$10+'СЕТ СН'!$H$5-'СЕТ СН'!$H$17</f>
        <v>4733.5949010199993</v>
      </c>
      <c r="M99" s="36">
        <f>SUMIFS(СВЦЭМ!$C$34:$C$777,СВЦЭМ!$A$34:$A$777,$A99,СВЦЭМ!$B$34:$B$777,M$83)+'СЕТ СН'!$H$9+СВЦЭМ!$D$10+'СЕТ СН'!$H$5-'СЕТ СН'!$H$17</f>
        <v>4672.80984584</v>
      </c>
      <c r="N99" s="36">
        <f>SUMIFS(СВЦЭМ!$C$34:$C$777,СВЦЭМ!$A$34:$A$777,$A99,СВЦЭМ!$B$34:$B$777,N$83)+'СЕТ СН'!$H$9+СВЦЭМ!$D$10+'СЕТ СН'!$H$5-'СЕТ СН'!$H$17</f>
        <v>4576.2396420899995</v>
      </c>
      <c r="O99" s="36">
        <f>SUMIFS(СВЦЭМ!$C$34:$C$777,СВЦЭМ!$A$34:$A$777,$A99,СВЦЭМ!$B$34:$B$777,O$83)+'СЕТ СН'!$H$9+СВЦЭМ!$D$10+'СЕТ СН'!$H$5-'СЕТ СН'!$H$17</f>
        <v>4484.9337534899996</v>
      </c>
      <c r="P99" s="36">
        <f>SUMIFS(СВЦЭМ!$C$34:$C$777,СВЦЭМ!$A$34:$A$777,$A99,СВЦЭМ!$B$34:$B$777,P$83)+'СЕТ СН'!$H$9+СВЦЭМ!$D$10+'СЕТ СН'!$H$5-'СЕТ СН'!$H$17</f>
        <v>4490.1408071999995</v>
      </c>
      <c r="Q99" s="36">
        <f>SUMIFS(СВЦЭМ!$C$34:$C$777,СВЦЭМ!$A$34:$A$777,$A99,СВЦЭМ!$B$34:$B$777,Q$83)+'СЕТ СН'!$H$9+СВЦЭМ!$D$10+'СЕТ СН'!$H$5-'СЕТ СН'!$H$17</f>
        <v>4493.5949050199997</v>
      </c>
      <c r="R99" s="36">
        <f>SUMIFS(СВЦЭМ!$C$34:$C$777,СВЦЭМ!$A$34:$A$777,$A99,СВЦЭМ!$B$34:$B$777,R$83)+'СЕТ СН'!$H$9+СВЦЭМ!$D$10+'СЕТ СН'!$H$5-'СЕТ СН'!$H$17</f>
        <v>4476.9909377699996</v>
      </c>
      <c r="S99" s="36">
        <f>SUMIFS(СВЦЭМ!$C$34:$C$777,СВЦЭМ!$A$34:$A$777,$A99,СВЦЭМ!$B$34:$B$777,S$83)+'СЕТ СН'!$H$9+СВЦЭМ!$D$10+'СЕТ СН'!$H$5-'СЕТ СН'!$H$17</f>
        <v>4470.3738619599999</v>
      </c>
      <c r="T99" s="36">
        <f>SUMIFS(СВЦЭМ!$C$34:$C$777,СВЦЭМ!$A$34:$A$777,$A99,СВЦЭМ!$B$34:$B$777,T$83)+'СЕТ СН'!$H$9+СВЦЭМ!$D$10+'СЕТ СН'!$H$5-'СЕТ СН'!$H$17</f>
        <v>4474.2089517799996</v>
      </c>
      <c r="U99" s="36">
        <f>SUMIFS(СВЦЭМ!$C$34:$C$777,СВЦЭМ!$A$34:$A$777,$A99,СВЦЭМ!$B$34:$B$777,U$83)+'СЕТ СН'!$H$9+СВЦЭМ!$D$10+'СЕТ СН'!$H$5-'СЕТ СН'!$H$17</f>
        <v>4437.7852102400002</v>
      </c>
      <c r="V99" s="36">
        <f>SUMIFS(СВЦЭМ!$C$34:$C$777,СВЦЭМ!$A$34:$A$777,$A99,СВЦЭМ!$B$34:$B$777,V$83)+'СЕТ СН'!$H$9+СВЦЭМ!$D$10+'СЕТ СН'!$H$5-'СЕТ СН'!$H$17</f>
        <v>4414.2718128500001</v>
      </c>
      <c r="W99" s="36">
        <f>SUMIFS(СВЦЭМ!$C$34:$C$777,СВЦЭМ!$A$34:$A$777,$A99,СВЦЭМ!$B$34:$B$777,W$83)+'СЕТ СН'!$H$9+СВЦЭМ!$D$10+'СЕТ СН'!$H$5-'СЕТ СН'!$H$17</f>
        <v>4418.66907799</v>
      </c>
      <c r="X99" s="36">
        <f>SUMIFS(СВЦЭМ!$C$34:$C$777,СВЦЭМ!$A$34:$A$777,$A99,СВЦЭМ!$B$34:$B$777,X$83)+'СЕТ СН'!$H$9+СВЦЭМ!$D$10+'СЕТ СН'!$H$5-'СЕТ СН'!$H$17</f>
        <v>4457.3853170599996</v>
      </c>
      <c r="Y99" s="36">
        <f>SUMIFS(СВЦЭМ!$C$34:$C$777,СВЦЭМ!$A$34:$A$777,$A99,СВЦЭМ!$B$34:$B$777,Y$83)+'СЕТ СН'!$H$9+СВЦЭМ!$D$10+'СЕТ СН'!$H$5-'СЕТ СН'!$H$17</f>
        <v>4567.0410564000003</v>
      </c>
    </row>
    <row r="100" spans="1:25" ht="15.75" x14ac:dyDescent="0.2">
      <c r="A100" s="35">
        <f t="shared" si="2"/>
        <v>43360</v>
      </c>
      <c r="B100" s="36">
        <f>SUMIFS(СВЦЭМ!$C$34:$C$777,СВЦЭМ!$A$34:$A$777,$A100,СВЦЭМ!$B$34:$B$777,B$83)+'СЕТ СН'!$H$9+СВЦЭМ!$D$10+'СЕТ СН'!$H$5-'СЕТ СН'!$H$17</f>
        <v>4737.0866599599995</v>
      </c>
      <c r="C100" s="36">
        <f>SUMIFS(СВЦЭМ!$C$34:$C$777,СВЦЭМ!$A$34:$A$777,$A100,СВЦЭМ!$B$34:$B$777,C$83)+'СЕТ СН'!$H$9+СВЦЭМ!$D$10+'СЕТ СН'!$H$5-'СЕТ СН'!$H$17</f>
        <v>4822.9505397599996</v>
      </c>
      <c r="D100" s="36">
        <f>SUMIFS(СВЦЭМ!$C$34:$C$777,СВЦЭМ!$A$34:$A$777,$A100,СВЦЭМ!$B$34:$B$777,D$83)+'СЕТ СН'!$H$9+СВЦЭМ!$D$10+'СЕТ СН'!$H$5-'СЕТ СН'!$H$17</f>
        <v>4932.1729073300003</v>
      </c>
      <c r="E100" s="36">
        <f>SUMIFS(СВЦЭМ!$C$34:$C$777,СВЦЭМ!$A$34:$A$777,$A100,СВЦЭМ!$B$34:$B$777,E$83)+'СЕТ СН'!$H$9+СВЦЭМ!$D$10+'СЕТ СН'!$H$5-'СЕТ СН'!$H$17</f>
        <v>4980.2985624599996</v>
      </c>
      <c r="F100" s="36">
        <f>SUMIFS(СВЦЭМ!$C$34:$C$777,СВЦЭМ!$A$34:$A$777,$A100,СВЦЭМ!$B$34:$B$777,F$83)+'СЕТ СН'!$H$9+СВЦЭМ!$D$10+'СЕТ СН'!$H$5-'СЕТ СН'!$H$17</f>
        <v>4961.1503576099994</v>
      </c>
      <c r="G100" s="36">
        <f>SUMIFS(СВЦЭМ!$C$34:$C$777,СВЦЭМ!$A$34:$A$777,$A100,СВЦЭМ!$B$34:$B$777,G$83)+'СЕТ СН'!$H$9+СВЦЭМ!$D$10+'СЕТ СН'!$H$5-'СЕТ СН'!$H$17</f>
        <v>4978.0455651900002</v>
      </c>
      <c r="H100" s="36">
        <f>SUMIFS(СВЦЭМ!$C$34:$C$777,СВЦЭМ!$A$34:$A$777,$A100,СВЦЭМ!$B$34:$B$777,H$83)+'СЕТ СН'!$H$9+СВЦЭМ!$D$10+'СЕТ СН'!$H$5-'СЕТ СН'!$H$17</f>
        <v>4987.5505235199998</v>
      </c>
      <c r="I100" s="36">
        <f>SUMIFS(СВЦЭМ!$C$34:$C$777,СВЦЭМ!$A$34:$A$777,$A100,СВЦЭМ!$B$34:$B$777,I$83)+'СЕТ СН'!$H$9+СВЦЭМ!$D$10+'СЕТ СН'!$H$5-'СЕТ СН'!$H$17</f>
        <v>4928.2849537599996</v>
      </c>
      <c r="J100" s="36">
        <f>SUMIFS(СВЦЭМ!$C$34:$C$777,СВЦЭМ!$A$34:$A$777,$A100,СВЦЭМ!$B$34:$B$777,J$83)+'СЕТ СН'!$H$9+СВЦЭМ!$D$10+'СЕТ СН'!$H$5-'СЕТ СН'!$H$17</f>
        <v>4888.8400507799997</v>
      </c>
      <c r="K100" s="36">
        <f>SUMIFS(СВЦЭМ!$C$34:$C$777,СВЦЭМ!$A$34:$A$777,$A100,СВЦЭМ!$B$34:$B$777,K$83)+'СЕТ СН'!$H$9+СВЦЭМ!$D$10+'СЕТ СН'!$H$5-'СЕТ СН'!$H$17</f>
        <v>4847.3942588800001</v>
      </c>
      <c r="L100" s="36">
        <f>SUMIFS(СВЦЭМ!$C$34:$C$777,СВЦЭМ!$A$34:$A$777,$A100,СВЦЭМ!$B$34:$B$777,L$83)+'СЕТ СН'!$H$9+СВЦЭМ!$D$10+'СЕТ СН'!$H$5-'СЕТ СН'!$H$17</f>
        <v>4770.5526146499997</v>
      </c>
      <c r="M100" s="36">
        <f>SUMIFS(СВЦЭМ!$C$34:$C$777,СВЦЭМ!$A$34:$A$777,$A100,СВЦЭМ!$B$34:$B$777,M$83)+'СЕТ СН'!$H$9+СВЦЭМ!$D$10+'СЕТ СН'!$H$5-'СЕТ СН'!$H$17</f>
        <v>4707.7814084299998</v>
      </c>
      <c r="N100" s="36">
        <f>SUMIFS(СВЦЭМ!$C$34:$C$777,СВЦЭМ!$A$34:$A$777,$A100,СВЦЭМ!$B$34:$B$777,N$83)+'СЕТ СН'!$H$9+СВЦЭМ!$D$10+'СЕТ СН'!$H$5-'СЕТ СН'!$H$17</f>
        <v>4587.2473749399996</v>
      </c>
      <c r="O100" s="36">
        <f>SUMIFS(СВЦЭМ!$C$34:$C$777,СВЦЭМ!$A$34:$A$777,$A100,СВЦЭМ!$B$34:$B$777,O$83)+'СЕТ СН'!$H$9+СВЦЭМ!$D$10+'СЕТ СН'!$H$5-'СЕТ СН'!$H$17</f>
        <v>4502.7193672999992</v>
      </c>
      <c r="P100" s="36">
        <f>SUMIFS(СВЦЭМ!$C$34:$C$777,СВЦЭМ!$A$34:$A$777,$A100,СВЦЭМ!$B$34:$B$777,P$83)+'СЕТ СН'!$H$9+СВЦЭМ!$D$10+'СЕТ СН'!$H$5-'СЕТ СН'!$H$17</f>
        <v>4493.7292146099999</v>
      </c>
      <c r="Q100" s="36">
        <f>SUMIFS(СВЦЭМ!$C$34:$C$777,СВЦЭМ!$A$34:$A$777,$A100,СВЦЭМ!$B$34:$B$777,Q$83)+'СЕТ СН'!$H$9+СВЦЭМ!$D$10+'СЕТ СН'!$H$5-'СЕТ СН'!$H$17</f>
        <v>4496.4674281600001</v>
      </c>
      <c r="R100" s="36">
        <f>SUMIFS(СВЦЭМ!$C$34:$C$777,СВЦЭМ!$A$34:$A$777,$A100,СВЦЭМ!$B$34:$B$777,R$83)+'СЕТ СН'!$H$9+СВЦЭМ!$D$10+'СЕТ СН'!$H$5-'СЕТ СН'!$H$17</f>
        <v>4489.7704581099997</v>
      </c>
      <c r="S100" s="36">
        <f>SUMIFS(СВЦЭМ!$C$34:$C$777,СВЦЭМ!$A$34:$A$777,$A100,СВЦЭМ!$B$34:$B$777,S$83)+'СЕТ СН'!$H$9+СВЦЭМ!$D$10+'СЕТ СН'!$H$5-'СЕТ СН'!$H$17</f>
        <v>4488.7324191500002</v>
      </c>
      <c r="T100" s="36">
        <f>SUMIFS(СВЦЭМ!$C$34:$C$777,СВЦЭМ!$A$34:$A$777,$A100,СВЦЭМ!$B$34:$B$777,T$83)+'СЕТ СН'!$H$9+СВЦЭМ!$D$10+'СЕТ СН'!$H$5-'СЕТ СН'!$H$17</f>
        <v>4482.9965099800002</v>
      </c>
      <c r="U100" s="36">
        <f>SUMIFS(СВЦЭМ!$C$34:$C$777,СВЦЭМ!$A$34:$A$777,$A100,СВЦЭМ!$B$34:$B$777,U$83)+'СЕТ СН'!$H$9+СВЦЭМ!$D$10+'СЕТ СН'!$H$5-'СЕТ СН'!$H$17</f>
        <v>4465.3958463099998</v>
      </c>
      <c r="V100" s="36">
        <f>SUMIFS(СВЦЭМ!$C$34:$C$777,СВЦЭМ!$A$34:$A$777,$A100,СВЦЭМ!$B$34:$B$777,V$83)+'СЕТ СН'!$H$9+СВЦЭМ!$D$10+'СЕТ СН'!$H$5-'СЕТ СН'!$H$17</f>
        <v>4426.1733709600003</v>
      </c>
      <c r="W100" s="36">
        <f>SUMIFS(СВЦЭМ!$C$34:$C$777,СВЦЭМ!$A$34:$A$777,$A100,СВЦЭМ!$B$34:$B$777,W$83)+'СЕТ СН'!$H$9+СВЦЭМ!$D$10+'СЕТ СН'!$H$5-'СЕТ СН'!$H$17</f>
        <v>4439.4514576699994</v>
      </c>
      <c r="X100" s="36">
        <f>SUMIFS(СВЦЭМ!$C$34:$C$777,СВЦЭМ!$A$34:$A$777,$A100,СВЦЭМ!$B$34:$B$777,X$83)+'СЕТ СН'!$H$9+СВЦЭМ!$D$10+'СЕТ СН'!$H$5-'СЕТ СН'!$H$17</f>
        <v>4470.4786708000001</v>
      </c>
      <c r="Y100" s="36">
        <f>SUMIFS(СВЦЭМ!$C$34:$C$777,СВЦЭМ!$A$34:$A$777,$A100,СВЦЭМ!$B$34:$B$777,Y$83)+'СЕТ СН'!$H$9+СВЦЭМ!$D$10+'СЕТ СН'!$H$5-'СЕТ СН'!$H$17</f>
        <v>4565.3837664100001</v>
      </c>
    </row>
    <row r="101" spans="1:25" ht="15.75" x14ac:dyDescent="0.2">
      <c r="A101" s="35">
        <f t="shared" si="2"/>
        <v>43361</v>
      </c>
      <c r="B101" s="36">
        <f>SUMIFS(СВЦЭМ!$C$34:$C$777,СВЦЭМ!$A$34:$A$777,$A101,СВЦЭМ!$B$34:$B$777,B$83)+'СЕТ СН'!$H$9+СВЦЭМ!$D$10+'СЕТ СН'!$H$5-'СЕТ СН'!$H$17</f>
        <v>4746.9562078499994</v>
      </c>
      <c r="C101" s="36">
        <f>SUMIFS(СВЦЭМ!$C$34:$C$777,СВЦЭМ!$A$34:$A$777,$A101,СВЦЭМ!$B$34:$B$777,C$83)+'СЕТ СН'!$H$9+СВЦЭМ!$D$10+'СЕТ СН'!$H$5-'СЕТ СН'!$H$17</f>
        <v>4893.3592807599998</v>
      </c>
      <c r="D101" s="36">
        <f>SUMIFS(СВЦЭМ!$C$34:$C$777,СВЦЭМ!$A$34:$A$777,$A101,СВЦЭМ!$B$34:$B$777,D$83)+'СЕТ СН'!$H$9+СВЦЭМ!$D$10+'СЕТ СН'!$H$5-'СЕТ СН'!$H$17</f>
        <v>4952.74714176</v>
      </c>
      <c r="E101" s="36">
        <f>SUMIFS(СВЦЭМ!$C$34:$C$777,СВЦЭМ!$A$34:$A$777,$A101,СВЦЭМ!$B$34:$B$777,E$83)+'СЕТ СН'!$H$9+СВЦЭМ!$D$10+'СЕТ СН'!$H$5-'СЕТ СН'!$H$17</f>
        <v>5010.1920226399998</v>
      </c>
      <c r="F101" s="36">
        <f>SUMIFS(СВЦЭМ!$C$34:$C$777,СВЦЭМ!$A$34:$A$777,$A101,СВЦЭМ!$B$34:$B$777,F$83)+'СЕТ СН'!$H$9+СВЦЭМ!$D$10+'СЕТ СН'!$H$5-'СЕТ СН'!$H$17</f>
        <v>5009.5369573099997</v>
      </c>
      <c r="G101" s="36">
        <f>SUMIFS(СВЦЭМ!$C$34:$C$777,СВЦЭМ!$A$34:$A$777,$A101,СВЦЭМ!$B$34:$B$777,G$83)+'СЕТ СН'!$H$9+СВЦЭМ!$D$10+'СЕТ СН'!$H$5-'СЕТ СН'!$H$17</f>
        <v>5007.6876272599993</v>
      </c>
      <c r="H101" s="36">
        <f>SUMIFS(СВЦЭМ!$C$34:$C$777,СВЦЭМ!$A$34:$A$777,$A101,СВЦЭМ!$B$34:$B$777,H$83)+'СЕТ СН'!$H$9+СВЦЭМ!$D$10+'СЕТ СН'!$H$5-'СЕТ СН'!$H$17</f>
        <v>4998.4904803099998</v>
      </c>
      <c r="I101" s="36">
        <f>SUMIFS(СВЦЭМ!$C$34:$C$777,СВЦЭМ!$A$34:$A$777,$A101,СВЦЭМ!$B$34:$B$777,I$83)+'СЕТ СН'!$H$9+СВЦЭМ!$D$10+'СЕТ СН'!$H$5-'СЕТ СН'!$H$17</f>
        <v>4886.6424183999998</v>
      </c>
      <c r="J101" s="36">
        <f>SUMIFS(СВЦЭМ!$C$34:$C$777,СВЦЭМ!$A$34:$A$777,$A101,СВЦЭМ!$B$34:$B$777,J$83)+'СЕТ СН'!$H$9+СВЦЭМ!$D$10+'СЕТ СН'!$H$5-'СЕТ СН'!$H$17</f>
        <v>4810.5064657800003</v>
      </c>
      <c r="K101" s="36">
        <f>SUMIFS(СВЦЭМ!$C$34:$C$777,СВЦЭМ!$A$34:$A$777,$A101,СВЦЭМ!$B$34:$B$777,K$83)+'СЕТ СН'!$H$9+СВЦЭМ!$D$10+'СЕТ СН'!$H$5-'СЕТ СН'!$H$17</f>
        <v>4812.0213645499998</v>
      </c>
      <c r="L101" s="36">
        <f>SUMIFS(СВЦЭМ!$C$34:$C$777,СВЦЭМ!$A$34:$A$777,$A101,СВЦЭМ!$B$34:$B$777,L$83)+'СЕТ СН'!$H$9+СВЦЭМ!$D$10+'СЕТ СН'!$H$5-'СЕТ СН'!$H$17</f>
        <v>4754.27675103</v>
      </c>
      <c r="M101" s="36">
        <f>SUMIFS(СВЦЭМ!$C$34:$C$777,СВЦЭМ!$A$34:$A$777,$A101,СВЦЭМ!$B$34:$B$777,M$83)+'СЕТ СН'!$H$9+СВЦЭМ!$D$10+'СЕТ СН'!$H$5-'СЕТ СН'!$H$17</f>
        <v>4670.0460787000002</v>
      </c>
      <c r="N101" s="36">
        <f>SUMIFS(СВЦЭМ!$C$34:$C$777,СВЦЭМ!$A$34:$A$777,$A101,СВЦЭМ!$B$34:$B$777,N$83)+'СЕТ СН'!$H$9+СВЦЭМ!$D$10+'СЕТ СН'!$H$5-'СЕТ СН'!$H$17</f>
        <v>4563.3405803899996</v>
      </c>
      <c r="O101" s="36">
        <f>SUMIFS(СВЦЭМ!$C$34:$C$777,СВЦЭМ!$A$34:$A$777,$A101,СВЦЭМ!$B$34:$B$777,O$83)+'СЕТ СН'!$H$9+СВЦЭМ!$D$10+'СЕТ СН'!$H$5-'СЕТ СН'!$H$17</f>
        <v>4458.6246978700001</v>
      </c>
      <c r="P101" s="36">
        <f>SUMIFS(СВЦЭМ!$C$34:$C$777,СВЦЭМ!$A$34:$A$777,$A101,СВЦЭМ!$B$34:$B$777,P$83)+'СЕТ СН'!$H$9+СВЦЭМ!$D$10+'СЕТ СН'!$H$5-'СЕТ СН'!$H$17</f>
        <v>4469.5286769999993</v>
      </c>
      <c r="Q101" s="36">
        <f>SUMIFS(СВЦЭМ!$C$34:$C$777,СВЦЭМ!$A$34:$A$777,$A101,СВЦЭМ!$B$34:$B$777,Q$83)+'СЕТ СН'!$H$9+СВЦЭМ!$D$10+'СЕТ СН'!$H$5-'СЕТ СН'!$H$17</f>
        <v>4478.1335544499998</v>
      </c>
      <c r="R101" s="36">
        <f>SUMIFS(СВЦЭМ!$C$34:$C$777,СВЦЭМ!$A$34:$A$777,$A101,СВЦЭМ!$B$34:$B$777,R$83)+'СЕТ СН'!$H$9+СВЦЭМ!$D$10+'СЕТ СН'!$H$5-'СЕТ СН'!$H$17</f>
        <v>4497.7384093399996</v>
      </c>
      <c r="S101" s="36">
        <f>SUMIFS(СВЦЭМ!$C$34:$C$777,СВЦЭМ!$A$34:$A$777,$A101,СВЦЭМ!$B$34:$B$777,S$83)+'СЕТ СН'!$H$9+СВЦЭМ!$D$10+'СЕТ СН'!$H$5-'СЕТ СН'!$H$17</f>
        <v>4520.25721092</v>
      </c>
      <c r="T101" s="36">
        <f>SUMIFS(СВЦЭМ!$C$34:$C$777,СВЦЭМ!$A$34:$A$777,$A101,СВЦЭМ!$B$34:$B$777,T$83)+'СЕТ СН'!$H$9+СВЦЭМ!$D$10+'СЕТ СН'!$H$5-'СЕТ СН'!$H$17</f>
        <v>4523.5303522900003</v>
      </c>
      <c r="U101" s="36">
        <f>SUMIFS(СВЦЭМ!$C$34:$C$777,СВЦЭМ!$A$34:$A$777,$A101,СВЦЭМ!$B$34:$B$777,U$83)+'СЕТ СН'!$H$9+СВЦЭМ!$D$10+'СЕТ СН'!$H$5-'СЕТ СН'!$H$17</f>
        <v>4519.86043634</v>
      </c>
      <c r="V101" s="36">
        <f>SUMIFS(СВЦЭМ!$C$34:$C$777,СВЦЭМ!$A$34:$A$777,$A101,СВЦЭМ!$B$34:$B$777,V$83)+'СЕТ СН'!$H$9+СВЦЭМ!$D$10+'СЕТ СН'!$H$5-'СЕТ СН'!$H$17</f>
        <v>4518.66405338</v>
      </c>
      <c r="W101" s="36">
        <f>SUMIFS(СВЦЭМ!$C$34:$C$777,СВЦЭМ!$A$34:$A$777,$A101,СВЦЭМ!$B$34:$B$777,W$83)+'СЕТ СН'!$H$9+СВЦЭМ!$D$10+'СЕТ СН'!$H$5-'СЕТ СН'!$H$17</f>
        <v>4522.6158666399997</v>
      </c>
      <c r="X101" s="36">
        <f>SUMIFS(СВЦЭМ!$C$34:$C$777,СВЦЭМ!$A$34:$A$777,$A101,СВЦЭМ!$B$34:$B$777,X$83)+'СЕТ СН'!$H$9+СВЦЭМ!$D$10+'СЕТ СН'!$H$5-'СЕТ СН'!$H$17</f>
        <v>4485.5079736799998</v>
      </c>
      <c r="Y101" s="36">
        <f>SUMIFS(СВЦЭМ!$C$34:$C$777,СВЦЭМ!$A$34:$A$777,$A101,СВЦЭМ!$B$34:$B$777,Y$83)+'СЕТ СН'!$H$9+СВЦЭМ!$D$10+'СЕТ СН'!$H$5-'СЕТ СН'!$H$17</f>
        <v>4583.0220184899999</v>
      </c>
    </row>
    <row r="102" spans="1:25" ht="15.75" x14ac:dyDescent="0.2">
      <c r="A102" s="35">
        <f t="shared" si="2"/>
        <v>43362</v>
      </c>
      <c r="B102" s="36">
        <f>SUMIFS(СВЦЭМ!$C$34:$C$777,СВЦЭМ!$A$34:$A$777,$A102,СВЦЭМ!$B$34:$B$777,B$83)+'СЕТ СН'!$H$9+СВЦЭМ!$D$10+'СЕТ СН'!$H$5-'СЕТ СН'!$H$17</f>
        <v>4643.23474016</v>
      </c>
      <c r="C102" s="36">
        <f>SUMIFS(СВЦЭМ!$C$34:$C$777,СВЦЭМ!$A$34:$A$777,$A102,СВЦЭМ!$B$34:$B$777,C$83)+'СЕТ СН'!$H$9+СВЦЭМ!$D$10+'СЕТ СН'!$H$5-'СЕТ СН'!$H$17</f>
        <v>4801.3866144799995</v>
      </c>
      <c r="D102" s="36">
        <f>SUMIFS(СВЦЭМ!$C$34:$C$777,СВЦЭМ!$A$34:$A$777,$A102,СВЦЭМ!$B$34:$B$777,D$83)+'СЕТ СН'!$H$9+СВЦЭМ!$D$10+'СЕТ СН'!$H$5-'СЕТ СН'!$H$17</f>
        <v>4915.7814339200004</v>
      </c>
      <c r="E102" s="36">
        <f>SUMIFS(СВЦЭМ!$C$34:$C$777,СВЦЭМ!$A$34:$A$777,$A102,СВЦЭМ!$B$34:$B$777,E$83)+'СЕТ СН'!$H$9+СВЦЭМ!$D$10+'СЕТ СН'!$H$5-'СЕТ СН'!$H$17</f>
        <v>4989.3393716099999</v>
      </c>
      <c r="F102" s="36">
        <f>SUMIFS(СВЦЭМ!$C$34:$C$777,СВЦЭМ!$A$34:$A$777,$A102,СВЦЭМ!$B$34:$B$777,F$83)+'СЕТ СН'!$H$9+СВЦЭМ!$D$10+'СЕТ СН'!$H$5-'СЕТ СН'!$H$17</f>
        <v>4986.2762221599996</v>
      </c>
      <c r="G102" s="36">
        <f>SUMIFS(СВЦЭМ!$C$34:$C$777,СВЦЭМ!$A$34:$A$777,$A102,СВЦЭМ!$B$34:$B$777,G$83)+'СЕТ СН'!$H$9+СВЦЭМ!$D$10+'СЕТ СН'!$H$5-'СЕТ СН'!$H$17</f>
        <v>5004.3001125499995</v>
      </c>
      <c r="H102" s="36">
        <f>SUMIFS(СВЦЭМ!$C$34:$C$777,СВЦЭМ!$A$34:$A$777,$A102,СВЦЭМ!$B$34:$B$777,H$83)+'СЕТ СН'!$H$9+СВЦЭМ!$D$10+'СЕТ СН'!$H$5-'СЕТ СН'!$H$17</f>
        <v>4948.4654761299998</v>
      </c>
      <c r="I102" s="36">
        <f>SUMIFS(СВЦЭМ!$C$34:$C$777,СВЦЭМ!$A$34:$A$777,$A102,СВЦЭМ!$B$34:$B$777,I$83)+'СЕТ СН'!$H$9+СВЦЭМ!$D$10+'СЕТ СН'!$H$5-'СЕТ СН'!$H$17</f>
        <v>4835.8633227800001</v>
      </c>
      <c r="J102" s="36">
        <f>SUMIFS(СВЦЭМ!$C$34:$C$777,СВЦЭМ!$A$34:$A$777,$A102,СВЦЭМ!$B$34:$B$777,J$83)+'СЕТ СН'!$H$9+СВЦЭМ!$D$10+'СЕТ СН'!$H$5-'СЕТ СН'!$H$17</f>
        <v>4843.2997265900003</v>
      </c>
      <c r="K102" s="36">
        <f>SUMIFS(СВЦЭМ!$C$34:$C$777,СВЦЭМ!$A$34:$A$777,$A102,СВЦЭМ!$B$34:$B$777,K$83)+'СЕТ СН'!$H$9+СВЦЭМ!$D$10+'СЕТ СН'!$H$5-'СЕТ СН'!$H$17</f>
        <v>4814.1644547699998</v>
      </c>
      <c r="L102" s="36">
        <f>SUMIFS(СВЦЭМ!$C$34:$C$777,СВЦЭМ!$A$34:$A$777,$A102,СВЦЭМ!$B$34:$B$777,L$83)+'СЕТ СН'!$H$9+СВЦЭМ!$D$10+'СЕТ СН'!$H$5-'СЕТ СН'!$H$17</f>
        <v>4735.5853027699995</v>
      </c>
      <c r="M102" s="36">
        <f>SUMIFS(СВЦЭМ!$C$34:$C$777,СВЦЭМ!$A$34:$A$777,$A102,СВЦЭМ!$B$34:$B$777,M$83)+'СЕТ СН'!$H$9+СВЦЭМ!$D$10+'СЕТ СН'!$H$5-'СЕТ СН'!$H$17</f>
        <v>4667.22050666</v>
      </c>
      <c r="N102" s="36">
        <f>SUMIFS(СВЦЭМ!$C$34:$C$777,СВЦЭМ!$A$34:$A$777,$A102,СВЦЭМ!$B$34:$B$777,N$83)+'СЕТ СН'!$H$9+СВЦЭМ!$D$10+'СЕТ СН'!$H$5-'СЕТ СН'!$H$17</f>
        <v>4580.5591237899998</v>
      </c>
      <c r="O102" s="36">
        <f>SUMIFS(СВЦЭМ!$C$34:$C$777,СВЦЭМ!$A$34:$A$777,$A102,СВЦЭМ!$B$34:$B$777,O$83)+'СЕТ СН'!$H$9+СВЦЭМ!$D$10+'СЕТ СН'!$H$5-'СЕТ СН'!$H$17</f>
        <v>4522.9933670099999</v>
      </c>
      <c r="P102" s="36">
        <f>SUMIFS(СВЦЭМ!$C$34:$C$777,СВЦЭМ!$A$34:$A$777,$A102,СВЦЭМ!$B$34:$B$777,P$83)+'СЕТ СН'!$H$9+СВЦЭМ!$D$10+'СЕТ СН'!$H$5-'СЕТ СН'!$H$17</f>
        <v>4523.3743462800003</v>
      </c>
      <c r="Q102" s="36">
        <f>SUMIFS(СВЦЭМ!$C$34:$C$777,СВЦЭМ!$A$34:$A$777,$A102,СВЦЭМ!$B$34:$B$777,Q$83)+'СЕТ СН'!$H$9+СВЦЭМ!$D$10+'СЕТ СН'!$H$5-'СЕТ СН'!$H$17</f>
        <v>4522.6389629199994</v>
      </c>
      <c r="R102" s="36">
        <f>SUMIFS(СВЦЭМ!$C$34:$C$777,СВЦЭМ!$A$34:$A$777,$A102,СВЦЭМ!$B$34:$B$777,R$83)+'СЕТ СН'!$H$9+СВЦЭМ!$D$10+'СЕТ СН'!$H$5-'СЕТ СН'!$H$17</f>
        <v>4522.6784551399996</v>
      </c>
      <c r="S102" s="36">
        <f>SUMIFS(СВЦЭМ!$C$34:$C$777,СВЦЭМ!$A$34:$A$777,$A102,СВЦЭМ!$B$34:$B$777,S$83)+'СЕТ СН'!$H$9+СВЦЭМ!$D$10+'СЕТ СН'!$H$5-'СЕТ СН'!$H$17</f>
        <v>4521.8955171499993</v>
      </c>
      <c r="T102" s="36">
        <f>SUMIFS(СВЦЭМ!$C$34:$C$777,СВЦЭМ!$A$34:$A$777,$A102,СВЦЭМ!$B$34:$B$777,T$83)+'СЕТ СН'!$H$9+СВЦЭМ!$D$10+'СЕТ СН'!$H$5-'СЕТ СН'!$H$17</f>
        <v>4492.8255203399995</v>
      </c>
      <c r="U102" s="36">
        <f>SUMIFS(СВЦЭМ!$C$34:$C$777,СВЦЭМ!$A$34:$A$777,$A102,СВЦЭМ!$B$34:$B$777,U$83)+'СЕТ СН'!$H$9+СВЦЭМ!$D$10+'СЕТ СН'!$H$5-'СЕТ СН'!$H$17</f>
        <v>4517.5416045399998</v>
      </c>
      <c r="V102" s="36">
        <f>SUMIFS(СВЦЭМ!$C$34:$C$777,СВЦЭМ!$A$34:$A$777,$A102,СВЦЭМ!$B$34:$B$777,V$83)+'СЕТ СН'!$H$9+СВЦЭМ!$D$10+'СЕТ СН'!$H$5-'СЕТ СН'!$H$17</f>
        <v>4531.6209815899992</v>
      </c>
      <c r="W102" s="36">
        <f>SUMIFS(СВЦЭМ!$C$34:$C$777,СВЦЭМ!$A$34:$A$777,$A102,СВЦЭМ!$B$34:$B$777,W$83)+'СЕТ СН'!$H$9+СВЦЭМ!$D$10+'СЕТ СН'!$H$5-'СЕТ СН'!$H$17</f>
        <v>4520.43398652</v>
      </c>
      <c r="X102" s="36">
        <f>SUMIFS(СВЦЭМ!$C$34:$C$777,СВЦЭМ!$A$34:$A$777,$A102,СВЦЭМ!$B$34:$B$777,X$83)+'СЕТ СН'!$H$9+СВЦЭМ!$D$10+'СЕТ СН'!$H$5-'СЕТ СН'!$H$17</f>
        <v>4450.9328448299993</v>
      </c>
      <c r="Y102" s="36">
        <f>SUMIFS(СВЦЭМ!$C$34:$C$777,СВЦЭМ!$A$34:$A$777,$A102,СВЦЭМ!$B$34:$B$777,Y$83)+'СЕТ СН'!$H$9+СВЦЭМ!$D$10+'СЕТ СН'!$H$5-'СЕТ СН'!$H$17</f>
        <v>4488.8123521699999</v>
      </c>
    </row>
    <row r="103" spans="1:25" ht="15.75" x14ac:dyDescent="0.2">
      <c r="A103" s="35">
        <f t="shared" si="2"/>
        <v>43363</v>
      </c>
      <c r="B103" s="36">
        <f>SUMIFS(СВЦЭМ!$C$34:$C$777,СВЦЭМ!$A$34:$A$777,$A103,СВЦЭМ!$B$34:$B$777,B$83)+'СЕТ СН'!$H$9+СВЦЭМ!$D$10+'СЕТ СН'!$H$5-'СЕТ СН'!$H$17</f>
        <v>4767.7560079699997</v>
      </c>
      <c r="C103" s="36">
        <f>SUMIFS(СВЦЭМ!$C$34:$C$777,СВЦЭМ!$A$34:$A$777,$A103,СВЦЭМ!$B$34:$B$777,C$83)+'СЕТ СН'!$H$9+СВЦЭМ!$D$10+'СЕТ СН'!$H$5-'СЕТ СН'!$H$17</f>
        <v>4924.1346100800001</v>
      </c>
      <c r="D103" s="36">
        <f>SUMIFS(СВЦЭМ!$C$34:$C$777,СВЦЭМ!$A$34:$A$777,$A103,СВЦЭМ!$B$34:$B$777,D$83)+'СЕТ СН'!$H$9+СВЦЭМ!$D$10+'СЕТ СН'!$H$5-'СЕТ СН'!$H$17</f>
        <v>4927.2110008199998</v>
      </c>
      <c r="E103" s="36">
        <f>SUMIFS(СВЦЭМ!$C$34:$C$777,СВЦЭМ!$A$34:$A$777,$A103,СВЦЭМ!$B$34:$B$777,E$83)+'СЕТ СН'!$H$9+СВЦЭМ!$D$10+'СЕТ СН'!$H$5-'СЕТ СН'!$H$17</f>
        <v>4982.0072235300004</v>
      </c>
      <c r="F103" s="36">
        <f>SUMIFS(СВЦЭМ!$C$34:$C$777,СВЦЭМ!$A$34:$A$777,$A103,СВЦЭМ!$B$34:$B$777,F$83)+'СЕТ СН'!$H$9+СВЦЭМ!$D$10+'СЕТ СН'!$H$5-'СЕТ СН'!$H$17</f>
        <v>4979.72735018</v>
      </c>
      <c r="G103" s="36">
        <f>SUMIFS(СВЦЭМ!$C$34:$C$777,СВЦЭМ!$A$34:$A$777,$A103,СВЦЭМ!$B$34:$B$777,G$83)+'СЕТ СН'!$H$9+СВЦЭМ!$D$10+'СЕТ СН'!$H$5-'СЕТ СН'!$H$17</f>
        <v>4984.0783351399996</v>
      </c>
      <c r="H103" s="36">
        <f>SUMIFS(СВЦЭМ!$C$34:$C$777,СВЦЭМ!$A$34:$A$777,$A103,СВЦЭМ!$B$34:$B$777,H$83)+'СЕТ СН'!$H$9+СВЦЭМ!$D$10+'СЕТ СН'!$H$5-'СЕТ СН'!$H$17</f>
        <v>4979.28339271</v>
      </c>
      <c r="I103" s="36">
        <f>SUMIFS(СВЦЭМ!$C$34:$C$777,СВЦЭМ!$A$34:$A$777,$A103,СВЦЭМ!$B$34:$B$777,I$83)+'СЕТ СН'!$H$9+СВЦЭМ!$D$10+'СЕТ СН'!$H$5-'СЕТ СН'!$H$17</f>
        <v>4919.4405548099994</v>
      </c>
      <c r="J103" s="36">
        <f>SUMIFS(СВЦЭМ!$C$34:$C$777,СВЦЭМ!$A$34:$A$777,$A103,СВЦЭМ!$B$34:$B$777,J$83)+'СЕТ СН'!$H$9+СВЦЭМ!$D$10+'СЕТ СН'!$H$5-'СЕТ СН'!$H$17</f>
        <v>4857.0997458800002</v>
      </c>
      <c r="K103" s="36">
        <f>SUMIFS(СВЦЭМ!$C$34:$C$777,СВЦЭМ!$A$34:$A$777,$A103,СВЦЭМ!$B$34:$B$777,K$83)+'СЕТ СН'!$H$9+СВЦЭМ!$D$10+'СЕТ СН'!$H$5-'СЕТ СН'!$H$17</f>
        <v>4812.0128573699994</v>
      </c>
      <c r="L103" s="36">
        <f>SUMIFS(СВЦЭМ!$C$34:$C$777,СВЦЭМ!$A$34:$A$777,$A103,СВЦЭМ!$B$34:$B$777,L$83)+'СЕТ СН'!$H$9+СВЦЭМ!$D$10+'СЕТ СН'!$H$5-'СЕТ СН'!$H$17</f>
        <v>4709.8553989799993</v>
      </c>
      <c r="M103" s="36">
        <f>SUMIFS(СВЦЭМ!$C$34:$C$777,СВЦЭМ!$A$34:$A$777,$A103,СВЦЭМ!$B$34:$B$777,M$83)+'СЕТ СН'!$H$9+СВЦЭМ!$D$10+'СЕТ СН'!$H$5-'СЕТ СН'!$H$17</f>
        <v>4634.7024068399996</v>
      </c>
      <c r="N103" s="36">
        <f>SUMIFS(СВЦЭМ!$C$34:$C$777,СВЦЭМ!$A$34:$A$777,$A103,СВЦЭМ!$B$34:$B$777,N$83)+'СЕТ СН'!$H$9+СВЦЭМ!$D$10+'СЕТ СН'!$H$5-'СЕТ СН'!$H$17</f>
        <v>4550.0210349700001</v>
      </c>
      <c r="O103" s="36">
        <f>SUMIFS(СВЦЭМ!$C$34:$C$777,СВЦЭМ!$A$34:$A$777,$A103,СВЦЭМ!$B$34:$B$777,O$83)+'СЕТ СН'!$H$9+СВЦЭМ!$D$10+'СЕТ СН'!$H$5-'СЕТ СН'!$H$17</f>
        <v>4490.2722806399997</v>
      </c>
      <c r="P103" s="36">
        <f>SUMIFS(СВЦЭМ!$C$34:$C$777,СВЦЭМ!$A$34:$A$777,$A103,СВЦЭМ!$B$34:$B$777,P$83)+'СЕТ СН'!$H$9+СВЦЭМ!$D$10+'СЕТ СН'!$H$5-'СЕТ СН'!$H$17</f>
        <v>4475.9849199800001</v>
      </c>
      <c r="Q103" s="36">
        <f>SUMIFS(СВЦЭМ!$C$34:$C$777,СВЦЭМ!$A$34:$A$777,$A103,СВЦЭМ!$B$34:$B$777,Q$83)+'СЕТ СН'!$H$9+СВЦЭМ!$D$10+'СЕТ СН'!$H$5-'СЕТ СН'!$H$17</f>
        <v>4483.1072431799994</v>
      </c>
      <c r="R103" s="36">
        <f>SUMIFS(СВЦЭМ!$C$34:$C$777,СВЦЭМ!$A$34:$A$777,$A103,СВЦЭМ!$B$34:$B$777,R$83)+'СЕТ СН'!$H$9+СВЦЭМ!$D$10+'СЕТ СН'!$H$5-'СЕТ СН'!$H$17</f>
        <v>4473.7397735099994</v>
      </c>
      <c r="S103" s="36">
        <f>SUMIFS(СВЦЭМ!$C$34:$C$777,СВЦЭМ!$A$34:$A$777,$A103,СВЦЭМ!$B$34:$B$777,S$83)+'СЕТ СН'!$H$9+СВЦЭМ!$D$10+'СЕТ СН'!$H$5-'СЕТ СН'!$H$17</f>
        <v>4477.2530584899996</v>
      </c>
      <c r="T103" s="36">
        <f>SUMIFS(СВЦЭМ!$C$34:$C$777,СВЦЭМ!$A$34:$A$777,$A103,СВЦЭМ!$B$34:$B$777,T$83)+'СЕТ СН'!$H$9+СВЦЭМ!$D$10+'СЕТ СН'!$H$5-'СЕТ СН'!$H$17</f>
        <v>4491.0030138399998</v>
      </c>
      <c r="U103" s="36">
        <f>SUMIFS(СВЦЭМ!$C$34:$C$777,СВЦЭМ!$A$34:$A$777,$A103,СВЦЭМ!$B$34:$B$777,U$83)+'СЕТ СН'!$H$9+СВЦЭМ!$D$10+'СЕТ СН'!$H$5-'СЕТ СН'!$H$17</f>
        <v>4516.0220842199997</v>
      </c>
      <c r="V103" s="36">
        <f>SUMIFS(СВЦЭМ!$C$34:$C$777,СВЦЭМ!$A$34:$A$777,$A103,СВЦЭМ!$B$34:$B$777,V$83)+'СЕТ СН'!$H$9+СВЦЭМ!$D$10+'СЕТ СН'!$H$5-'СЕТ СН'!$H$17</f>
        <v>4527.4576523999995</v>
      </c>
      <c r="W103" s="36">
        <f>SUMIFS(СВЦЭМ!$C$34:$C$777,СВЦЭМ!$A$34:$A$777,$A103,СВЦЭМ!$B$34:$B$777,W$83)+'СЕТ СН'!$H$9+СВЦЭМ!$D$10+'СЕТ СН'!$H$5-'СЕТ СН'!$H$17</f>
        <v>4518.5918801799999</v>
      </c>
      <c r="X103" s="36">
        <f>SUMIFS(СВЦЭМ!$C$34:$C$777,СВЦЭМ!$A$34:$A$777,$A103,СВЦЭМ!$B$34:$B$777,X$83)+'СЕТ СН'!$H$9+СВЦЭМ!$D$10+'СЕТ СН'!$H$5-'СЕТ СН'!$H$17</f>
        <v>4463.9736360099996</v>
      </c>
      <c r="Y103" s="36">
        <f>SUMIFS(СВЦЭМ!$C$34:$C$777,СВЦЭМ!$A$34:$A$777,$A103,СВЦЭМ!$B$34:$B$777,Y$83)+'СЕТ СН'!$H$9+СВЦЭМ!$D$10+'СЕТ СН'!$H$5-'СЕТ СН'!$H$17</f>
        <v>4559.6397392899999</v>
      </c>
    </row>
    <row r="104" spans="1:25" ht="15.75" x14ac:dyDescent="0.2">
      <c r="A104" s="35">
        <f t="shared" si="2"/>
        <v>43364</v>
      </c>
      <c r="B104" s="36">
        <f>SUMIFS(СВЦЭМ!$C$34:$C$777,СВЦЭМ!$A$34:$A$777,$A104,СВЦЭМ!$B$34:$B$777,B$83)+'СЕТ СН'!$H$9+СВЦЭМ!$D$10+'СЕТ СН'!$H$5-'СЕТ СН'!$H$17</f>
        <v>4552.3120427599997</v>
      </c>
      <c r="C104" s="36">
        <f>SUMIFS(СВЦЭМ!$C$34:$C$777,СВЦЭМ!$A$34:$A$777,$A104,СВЦЭМ!$B$34:$B$777,C$83)+'СЕТ СН'!$H$9+СВЦЭМ!$D$10+'СЕТ СН'!$H$5-'СЕТ СН'!$H$17</f>
        <v>4695.4600025499994</v>
      </c>
      <c r="D104" s="36">
        <f>SUMIFS(СВЦЭМ!$C$34:$C$777,СВЦЭМ!$A$34:$A$777,$A104,СВЦЭМ!$B$34:$B$777,D$83)+'СЕТ СН'!$H$9+СВЦЭМ!$D$10+'СЕТ СН'!$H$5-'СЕТ СН'!$H$17</f>
        <v>4800.8176768099993</v>
      </c>
      <c r="E104" s="36">
        <f>SUMIFS(СВЦЭМ!$C$34:$C$777,СВЦЭМ!$A$34:$A$777,$A104,СВЦЭМ!$B$34:$B$777,E$83)+'СЕТ СН'!$H$9+СВЦЭМ!$D$10+'СЕТ СН'!$H$5-'СЕТ СН'!$H$17</f>
        <v>4885.7444028899999</v>
      </c>
      <c r="F104" s="36">
        <f>SUMIFS(СВЦЭМ!$C$34:$C$777,СВЦЭМ!$A$34:$A$777,$A104,СВЦЭМ!$B$34:$B$777,F$83)+'СЕТ СН'!$H$9+СВЦЭМ!$D$10+'СЕТ СН'!$H$5-'СЕТ СН'!$H$17</f>
        <v>4898.0718614400002</v>
      </c>
      <c r="G104" s="36">
        <f>SUMIFS(СВЦЭМ!$C$34:$C$777,СВЦЭМ!$A$34:$A$777,$A104,СВЦЭМ!$B$34:$B$777,G$83)+'СЕТ СН'!$H$9+СВЦЭМ!$D$10+'СЕТ СН'!$H$5-'СЕТ СН'!$H$17</f>
        <v>4878.66332891</v>
      </c>
      <c r="H104" s="36">
        <f>SUMIFS(СВЦЭМ!$C$34:$C$777,СВЦЭМ!$A$34:$A$777,$A104,СВЦЭМ!$B$34:$B$777,H$83)+'СЕТ СН'!$H$9+СВЦЭМ!$D$10+'СЕТ СН'!$H$5-'СЕТ СН'!$H$17</f>
        <v>4842.8345319499995</v>
      </c>
      <c r="I104" s="36">
        <f>SUMIFS(СВЦЭМ!$C$34:$C$777,СВЦЭМ!$A$34:$A$777,$A104,СВЦЭМ!$B$34:$B$777,I$83)+'СЕТ СН'!$H$9+СВЦЭМ!$D$10+'СЕТ СН'!$H$5-'СЕТ СН'!$H$17</f>
        <v>4762.66357866</v>
      </c>
      <c r="J104" s="36">
        <f>SUMIFS(СВЦЭМ!$C$34:$C$777,СВЦЭМ!$A$34:$A$777,$A104,СВЦЭМ!$B$34:$B$777,J$83)+'СЕТ СН'!$H$9+СВЦЭМ!$D$10+'СЕТ СН'!$H$5-'СЕТ СН'!$H$17</f>
        <v>4708.1931317799999</v>
      </c>
      <c r="K104" s="36">
        <f>SUMIFS(СВЦЭМ!$C$34:$C$777,СВЦЭМ!$A$34:$A$777,$A104,СВЦЭМ!$B$34:$B$777,K$83)+'СЕТ СН'!$H$9+СВЦЭМ!$D$10+'СЕТ СН'!$H$5-'СЕТ СН'!$H$17</f>
        <v>4674.0816381899995</v>
      </c>
      <c r="L104" s="36">
        <f>SUMIFS(СВЦЭМ!$C$34:$C$777,СВЦЭМ!$A$34:$A$777,$A104,СВЦЭМ!$B$34:$B$777,L$83)+'СЕТ СН'!$H$9+СВЦЭМ!$D$10+'СЕТ СН'!$H$5-'СЕТ СН'!$H$17</f>
        <v>4583.1610123399996</v>
      </c>
      <c r="M104" s="36">
        <f>SUMIFS(СВЦЭМ!$C$34:$C$777,СВЦЭМ!$A$34:$A$777,$A104,СВЦЭМ!$B$34:$B$777,M$83)+'СЕТ СН'!$H$9+СВЦЭМ!$D$10+'СЕТ СН'!$H$5-'СЕТ СН'!$H$17</f>
        <v>4516.1769888399995</v>
      </c>
      <c r="N104" s="36">
        <f>SUMIFS(СВЦЭМ!$C$34:$C$777,СВЦЭМ!$A$34:$A$777,$A104,СВЦЭМ!$B$34:$B$777,N$83)+'СЕТ СН'!$H$9+СВЦЭМ!$D$10+'СЕТ СН'!$H$5-'СЕТ СН'!$H$17</f>
        <v>4405.1816154199996</v>
      </c>
      <c r="O104" s="36">
        <f>SUMIFS(СВЦЭМ!$C$34:$C$777,СВЦЭМ!$A$34:$A$777,$A104,СВЦЭМ!$B$34:$B$777,O$83)+'СЕТ СН'!$H$9+СВЦЭМ!$D$10+'СЕТ СН'!$H$5-'СЕТ СН'!$H$17</f>
        <v>4347.8189517299998</v>
      </c>
      <c r="P104" s="36">
        <f>SUMIFS(СВЦЭМ!$C$34:$C$777,СВЦЭМ!$A$34:$A$777,$A104,СВЦЭМ!$B$34:$B$777,P$83)+'СЕТ СН'!$H$9+СВЦЭМ!$D$10+'СЕТ СН'!$H$5-'СЕТ СН'!$H$17</f>
        <v>4334.1688585399997</v>
      </c>
      <c r="Q104" s="36">
        <f>SUMIFS(СВЦЭМ!$C$34:$C$777,СВЦЭМ!$A$34:$A$777,$A104,СВЦЭМ!$B$34:$B$777,Q$83)+'СЕТ СН'!$H$9+СВЦЭМ!$D$10+'СЕТ СН'!$H$5-'СЕТ СН'!$H$17</f>
        <v>4339.5203268099995</v>
      </c>
      <c r="R104" s="36">
        <f>SUMIFS(СВЦЭМ!$C$34:$C$777,СВЦЭМ!$A$34:$A$777,$A104,СВЦЭМ!$B$34:$B$777,R$83)+'СЕТ СН'!$H$9+СВЦЭМ!$D$10+'СЕТ СН'!$H$5-'СЕТ СН'!$H$17</f>
        <v>4341.7822016</v>
      </c>
      <c r="S104" s="36">
        <f>SUMIFS(СВЦЭМ!$C$34:$C$777,СВЦЭМ!$A$34:$A$777,$A104,СВЦЭМ!$B$34:$B$777,S$83)+'СЕТ СН'!$H$9+СВЦЭМ!$D$10+'СЕТ СН'!$H$5-'СЕТ СН'!$H$17</f>
        <v>4346.7957989899996</v>
      </c>
      <c r="T104" s="36">
        <f>SUMIFS(СВЦЭМ!$C$34:$C$777,СВЦЭМ!$A$34:$A$777,$A104,СВЦЭМ!$B$34:$B$777,T$83)+'СЕТ СН'!$H$9+СВЦЭМ!$D$10+'СЕТ СН'!$H$5-'СЕТ СН'!$H$17</f>
        <v>4357.0562565999999</v>
      </c>
      <c r="U104" s="36">
        <f>SUMIFS(СВЦЭМ!$C$34:$C$777,СВЦЭМ!$A$34:$A$777,$A104,СВЦЭМ!$B$34:$B$777,U$83)+'СЕТ СН'!$H$9+СВЦЭМ!$D$10+'СЕТ СН'!$H$5-'СЕТ СН'!$H$17</f>
        <v>4388.5220927299997</v>
      </c>
      <c r="V104" s="36">
        <f>SUMIFS(СВЦЭМ!$C$34:$C$777,СВЦЭМ!$A$34:$A$777,$A104,СВЦЭМ!$B$34:$B$777,V$83)+'СЕТ СН'!$H$9+СВЦЭМ!$D$10+'СЕТ СН'!$H$5-'СЕТ СН'!$H$17</f>
        <v>4401.8601433799995</v>
      </c>
      <c r="W104" s="36">
        <f>SUMIFS(СВЦЭМ!$C$34:$C$777,СВЦЭМ!$A$34:$A$777,$A104,СВЦЭМ!$B$34:$B$777,W$83)+'СЕТ СН'!$H$9+СВЦЭМ!$D$10+'СЕТ СН'!$H$5-'СЕТ СН'!$H$17</f>
        <v>4384.7268330999996</v>
      </c>
      <c r="X104" s="36">
        <f>SUMIFS(СВЦЭМ!$C$34:$C$777,СВЦЭМ!$A$34:$A$777,$A104,СВЦЭМ!$B$34:$B$777,X$83)+'СЕТ СН'!$H$9+СВЦЭМ!$D$10+'СЕТ СН'!$H$5-'СЕТ СН'!$H$17</f>
        <v>4356.6389408899995</v>
      </c>
      <c r="Y104" s="36">
        <f>SUMIFS(СВЦЭМ!$C$34:$C$777,СВЦЭМ!$A$34:$A$777,$A104,СВЦЭМ!$B$34:$B$777,Y$83)+'СЕТ СН'!$H$9+СВЦЭМ!$D$10+'СЕТ СН'!$H$5-'СЕТ СН'!$H$17</f>
        <v>4390.3246560399994</v>
      </c>
    </row>
    <row r="105" spans="1:25" ht="15.75" x14ac:dyDescent="0.2">
      <c r="A105" s="35">
        <f t="shared" si="2"/>
        <v>43365</v>
      </c>
      <c r="B105" s="36">
        <f>SUMIFS(СВЦЭМ!$C$34:$C$777,СВЦЭМ!$A$34:$A$777,$A105,СВЦЭМ!$B$34:$B$777,B$83)+'СЕТ СН'!$H$9+СВЦЭМ!$D$10+'СЕТ СН'!$H$5-'СЕТ СН'!$H$17</f>
        <v>4539.3842022299996</v>
      </c>
      <c r="C105" s="36">
        <f>SUMIFS(СВЦЭМ!$C$34:$C$777,СВЦЭМ!$A$34:$A$777,$A105,СВЦЭМ!$B$34:$B$777,C$83)+'СЕТ СН'!$H$9+СВЦЭМ!$D$10+'СЕТ СН'!$H$5-'СЕТ СН'!$H$17</f>
        <v>4675.2167624900003</v>
      </c>
      <c r="D105" s="36">
        <f>SUMIFS(СВЦЭМ!$C$34:$C$777,СВЦЭМ!$A$34:$A$777,$A105,СВЦЭМ!$B$34:$B$777,D$83)+'СЕТ СН'!$H$9+СВЦЭМ!$D$10+'СЕТ СН'!$H$5-'СЕТ СН'!$H$17</f>
        <v>4769.9061095299994</v>
      </c>
      <c r="E105" s="36">
        <f>SUMIFS(СВЦЭМ!$C$34:$C$777,СВЦЭМ!$A$34:$A$777,$A105,СВЦЭМ!$B$34:$B$777,E$83)+'СЕТ СН'!$H$9+СВЦЭМ!$D$10+'СЕТ СН'!$H$5-'СЕТ СН'!$H$17</f>
        <v>4847.4924622299995</v>
      </c>
      <c r="F105" s="36">
        <f>SUMIFS(СВЦЭМ!$C$34:$C$777,СВЦЭМ!$A$34:$A$777,$A105,СВЦЭМ!$B$34:$B$777,F$83)+'СЕТ СН'!$H$9+СВЦЭМ!$D$10+'СЕТ СН'!$H$5-'СЕТ СН'!$H$17</f>
        <v>4848.6073935899994</v>
      </c>
      <c r="G105" s="36">
        <f>SUMIFS(СВЦЭМ!$C$34:$C$777,СВЦЭМ!$A$34:$A$777,$A105,СВЦЭМ!$B$34:$B$777,G$83)+'СЕТ СН'!$H$9+СВЦЭМ!$D$10+'СЕТ СН'!$H$5-'СЕТ СН'!$H$17</f>
        <v>4841.2237950700001</v>
      </c>
      <c r="H105" s="36">
        <f>SUMIFS(СВЦЭМ!$C$34:$C$777,СВЦЭМ!$A$34:$A$777,$A105,СВЦЭМ!$B$34:$B$777,H$83)+'СЕТ СН'!$H$9+СВЦЭМ!$D$10+'СЕТ СН'!$H$5-'СЕТ СН'!$H$17</f>
        <v>4817.74141547</v>
      </c>
      <c r="I105" s="36">
        <f>SUMIFS(СВЦЭМ!$C$34:$C$777,СВЦЭМ!$A$34:$A$777,$A105,СВЦЭМ!$B$34:$B$777,I$83)+'СЕТ СН'!$H$9+СВЦЭМ!$D$10+'СЕТ СН'!$H$5-'СЕТ СН'!$H$17</f>
        <v>4753.6924691300001</v>
      </c>
      <c r="J105" s="36">
        <f>SUMIFS(СВЦЭМ!$C$34:$C$777,СВЦЭМ!$A$34:$A$777,$A105,СВЦЭМ!$B$34:$B$777,J$83)+'СЕТ СН'!$H$9+СВЦЭМ!$D$10+'СЕТ СН'!$H$5-'СЕТ СН'!$H$17</f>
        <v>4712.6208362699999</v>
      </c>
      <c r="K105" s="36">
        <f>SUMIFS(СВЦЭМ!$C$34:$C$777,СВЦЭМ!$A$34:$A$777,$A105,СВЦЭМ!$B$34:$B$777,K$83)+'СЕТ СН'!$H$9+СВЦЭМ!$D$10+'СЕТ СН'!$H$5-'СЕТ СН'!$H$17</f>
        <v>4667.6092153999998</v>
      </c>
      <c r="L105" s="36">
        <f>SUMIFS(СВЦЭМ!$C$34:$C$777,СВЦЭМ!$A$34:$A$777,$A105,СВЦЭМ!$B$34:$B$777,L$83)+'СЕТ СН'!$H$9+СВЦЭМ!$D$10+'СЕТ СН'!$H$5-'СЕТ СН'!$H$17</f>
        <v>4593.0943049400003</v>
      </c>
      <c r="M105" s="36">
        <f>SUMIFS(СВЦЭМ!$C$34:$C$777,СВЦЭМ!$A$34:$A$777,$A105,СВЦЭМ!$B$34:$B$777,M$83)+'СЕТ СН'!$H$9+СВЦЭМ!$D$10+'СЕТ СН'!$H$5-'СЕТ СН'!$H$17</f>
        <v>4492.5884994099997</v>
      </c>
      <c r="N105" s="36">
        <f>SUMIFS(СВЦЭМ!$C$34:$C$777,СВЦЭМ!$A$34:$A$777,$A105,СВЦЭМ!$B$34:$B$777,N$83)+'СЕТ СН'!$H$9+СВЦЭМ!$D$10+'СЕТ СН'!$H$5-'СЕТ СН'!$H$17</f>
        <v>4408.0752032299997</v>
      </c>
      <c r="O105" s="36">
        <f>SUMIFS(СВЦЭМ!$C$34:$C$777,СВЦЭМ!$A$34:$A$777,$A105,СВЦЭМ!$B$34:$B$777,O$83)+'СЕТ СН'!$H$9+СВЦЭМ!$D$10+'СЕТ СН'!$H$5-'СЕТ СН'!$H$17</f>
        <v>4333.3467841900001</v>
      </c>
      <c r="P105" s="36">
        <f>SUMIFS(СВЦЭМ!$C$34:$C$777,СВЦЭМ!$A$34:$A$777,$A105,СВЦЭМ!$B$34:$B$777,P$83)+'СЕТ СН'!$H$9+СВЦЭМ!$D$10+'СЕТ СН'!$H$5-'СЕТ СН'!$H$17</f>
        <v>4340.9870705499998</v>
      </c>
      <c r="Q105" s="36">
        <f>SUMIFS(СВЦЭМ!$C$34:$C$777,СВЦЭМ!$A$34:$A$777,$A105,СВЦЭМ!$B$34:$B$777,Q$83)+'СЕТ СН'!$H$9+СВЦЭМ!$D$10+'СЕТ СН'!$H$5-'СЕТ СН'!$H$17</f>
        <v>4346.4749471300001</v>
      </c>
      <c r="R105" s="36">
        <f>SUMIFS(СВЦЭМ!$C$34:$C$777,СВЦЭМ!$A$34:$A$777,$A105,СВЦЭМ!$B$34:$B$777,R$83)+'СЕТ СН'!$H$9+СВЦЭМ!$D$10+'СЕТ СН'!$H$5-'СЕТ СН'!$H$17</f>
        <v>4341.5450161399995</v>
      </c>
      <c r="S105" s="36">
        <f>SUMIFS(СВЦЭМ!$C$34:$C$777,СВЦЭМ!$A$34:$A$777,$A105,СВЦЭМ!$B$34:$B$777,S$83)+'СЕТ СН'!$H$9+СВЦЭМ!$D$10+'СЕТ СН'!$H$5-'СЕТ СН'!$H$17</f>
        <v>4352.9895609799996</v>
      </c>
      <c r="T105" s="36">
        <f>SUMIFS(СВЦЭМ!$C$34:$C$777,СВЦЭМ!$A$34:$A$777,$A105,СВЦЭМ!$B$34:$B$777,T$83)+'СЕТ СН'!$H$9+СВЦЭМ!$D$10+'СЕТ СН'!$H$5-'СЕТ СН'!$H$17</f>
        <v>4358.9165995899994</v>
      </c>
      <c r="U105" s="36">
        <f>SUMIFS(СВЦЭМ!$C$34:$C$777,СВЦЭМ!$A$34:$A$777,$A105,СВЦЭМ!$B$34:$B$777,U$83)+'СЕТ СН'!$H$9+СВЦЭМ!$D$10+'СЕТ СН'!$H$5-'СЕТ СН'!$H$17</f>
        <v>4385.01028589</v>
      </c>
      <c r="V105" s="36">
        <f>SUMIFS(СВЦЭМ!$C$34:$C$777,СВЦЭМ!$A$34:$A$777,$A105,СВЦЭМ!$B$34:$B$777,V$83)+'СЕТ СН'!$H$9+СВЦЭМ!$D$10+'СЕТ СН'!$H$5-'СЕТ СН'!$H$17</f>
        <v>4392.6474244199999</v>
      </c>
      <c r="W105" s="36">
        <f>SUMIFS(СВЦЭМ!$C$34:$C$777,СВЦЭМ!$A$34:$A$777,$A105,СВЦЭМ!$B$34:$B$777,W$83)+'СЕТ СН'!$H$9+СВЦЭМ!$D$10+'СЕТ СН'!$H$5-'СЕТ СН'!$H$17</f>
        <v>4365.7848745499996</v>
      </c>
      <c r="X105" s="36">
        <f>SUMIFS(СВЦЭМ!$C$34:$C$777,СВЦЭМ!$A$34:$A$777,$A105,СВЦЭМ!$B$34:$B$777,X$83)+'СЕТ СН'!$H$9+СВЦЭМ!$D$10+'СЕТ СН'!$H$5-'СЕТ СН'!$H$17</f>
        <v>4328.6403641500001</v>
      </c>
      <c r="Y105" s="36">
        <f>SUMIFS(СВЦЭМ!$C$34:$C$777,СВЦЭМ!$A$34:$A$777,$A105,СВЦЭМ!$B$34:$B$777,Y$83)+'СЕТ СН'!$H$9+СВЦЭМ!$D$10+'СЕТ СН'!$H$5-'СЕТ СН'!$H$17</f>
        <v>4386.3050966000001</v>
      </c>
    </row>
    <row r="106" spans="1:25" ht="15.75" x14ac:dyDescent="0.2">
      <c r="A106" s="35">
        <f t="shared" si="2"/>
        <v>43366</v>
      </c>
      <c r="B106" s="36">
        <f>SUMIFS(СВЦЭМ!$C$34:$C$777,СВЦЭМ!$A$34:$A$777,$A106,СВЦЭМ!$B$34:$B$777,B$83)+'СЕТ СН'!$H$9+СВЦЭМ!$D$10+'СЕТ СН'!$H$5-'СЕТ СН'!$H$17</f>
        <v>4540.9189027699995</v>
      </c>
      <c r="C106" s="36">
        <f>SUMIFS(СВЦЭМ!$C$34:$C$777,СВЦЭМ!$A$34:$A$777,$A106,СВЦЭМ!$B$34:$B$777,C$83)+'СЕТ СН'!$H$9+СВЦЭМ!$D$10+'СЕТ СН'!$H$5-'СЕТ СН'!$H$17</f>
        <v>4702.3474937499996</v>
      </c>
      <c r="D106" s="36">
        <f>SUMIFS(СВЦЭМ!$C$34:$C$777,СВЦЭМ!$A$34:$A$777,$A106,СВЦЭМ!$B$34:$B$777,D$83)+'СЕТ СН'!$H$9+СВЦЭМ!$D$10+'СЕТ СН'!$H$5-'СЕТ СН'!$H$17</f>
        <v>4824.5275432299995</v>
      </c>
      <c r="E106" s="36">
        <f>SUMIFS(СВЦЭМ!$C$34:$C$777,СВЦЭМ!$A$34:$A$777,$A106,СВЦЭМ!$B$34:$B$777,E$83)+'СЕТ СН'!$H$9+СВЦЭМ!$D$10+'СЕТ СН'!$H$5-'СЕТ СН'!$H$17</f>
        <v>4913.17774001</v>
      </c>
      <c r="F106" s="36">
        <f>SUMIFS(СВЦЭМ!$C$34:$C$777,СВЦЭМ!$A$34:$A$777,$A106,СВЦЭМ!$B$34:$B$777,F$83)+'СЕТ СН'!$H$9+СВЦЭМ!$D$10+'СЕТ СН'!$H$5-'СЕТ СН'!$H$17</f>
        <v>4936.2654414999997</v>
      </c>
      <c r="G106" s="36">
        <f>SUMIFS(СВЦЭМ!$C$34:$C$777,СВЦЭМ!$A$34:$A$777,$A106,СВЦЭМ!$B$34:$B$777,G$83)+'СЕТ СН'!$H$9+СВЦЭМ!$D$10+'СЕТ СН'!$H$5-'СЕТ СН'!$H$17</f>
        <v>4909.27207499</v>
      </c>
      <c r="H106" s="36">
        <f>SUMIFS(СВЦЭМ!$C$34:$C$777,СВЦЭМ!$A$34:$A$777,$A106,СВЦЭМ!$B$34:$B$777,H$83)+'СЕТ СН'!$H$9+СВЦЭМ!$D$10+'СЕТ СН'!$H$5-'СЕТ СН'!$H$17</f>
        <v>4893.5878269699997</v>
      </c>
      <c r="I106" s="36">
        <f>SUMIFS(СВЦЭМ!$C$34:$C$777,СВЦЭМ!$A$34:$A$777,$A106,СВЦЭМ!$B$34:$B$777,I$83)+'СЕТ СН'!$H$9+СВЦЭМ!$D$10+'СЕТ СН'!$H$5-'СЕТ СН'!$H$17</f>
        <v>4832.0039976500002</v>
      </c>
      <c r="J106" s="36">
        <f>SUMIFS(СВЦЭМ!$C$34:$C$777,СВЦЭМ!$A$34:$A$777,$A106,СВЦЭМ!$B$34:$B$777,J$83)+'СЕТ СН'!$H$9+СВЦЭМ!$D$10+'СЕТ СН'!$H$5-'СЕТ СН'!$H$17</f>
        <v>4753.3062818199996</v>
      </c>
      <c r="K106" s="36">
        <f>SUMIFS(СВЦЭМ!$C$34:$C$777,СВЦЭМ!$A$34:$A$777,$A106,СВЦЭМ!$B$34:$B$777,K$83)+'СЕТ СН'!$H$9+СВЦЭМ!$D$10+'СЕТ СН'!$H$5-'СЕТ СН'!$H$17</f>
        <v>4675.3382236999996</v>
      </c>
      <c r="L106" s="36">
        <f>SUMIFS(СВЦЭМ!$C$34:$C$777,СВЦЭМ!$A$34:$A$777,$A106,СВЦЭМ!$B$34:$B$777,L$83)+'СЕТ СН'!$H$9+СВЦЭМ!$D$10+'СЕТ СН'!$H$5-'СЕТ СН'!$H$17</f>
        <v>4568.7649012399997</v>
      </c>
      <c r="M106" s="36">
        <f>SUMIFS(СВЦЭМ!$C$34:$C$777,СВЦЭМ!$A$34:$A$777,$A106,СВЦЭМ!$B$34:$B$777,M$83)+'СЕТ СН'!$H$9+СВЦЭМ!$D$10+'СЕТ СН'!$H$5-'СЕТ СН'!$H$17</f>
        <v>4481.4714972699994</v>
      </c>
      <c r="N106" s="36">
        <f>SUMIFS(СВЦЭМ!$C$34:$C$777,СВЦЭМ!$A$34:$A$777,$A106,СВЦЭМ!$B$34:$B$777,N$83)+'СЕТ СН'!$H$9+СВЦЭМ!$D$10+'СЕТ СН'!$H$5-'СЕТ СН'!$H$17</f>
        <v>4399.1053118899999</v>
      </c>
      <c r="O106" s="36">
        <f>SUMIFS(СВЦЭМ!$C$34:$C$777,СВЦЭМ!$A$34:$A$777,$A106,СВЦЭМ!$B$34:$B$777,O$83)+'СЕТ СН'!$H$9+СВЦЭМ!$D$10+'СЕТ СН'!$H$5-'СЕТ СН'!$H$17</f>
        <v>4354.5993623799995</v>
      </c>
      <c r="P106" s="36">
        <f>SUMIFS(СВЦЭМ!$C$34:$C$777,СВЦЭМ!$A$34:$A$777,$A106,СВЦЭМ!$B$34:$B$777,P$83)+'СЕТ СН'!$H$9+СВЦЭМ!$D$10+'СЕТ СН'!$H$5-'СЕТ СН'!$H$17</f>
        <v>4344.6584272999999</v>
      </c>
      <c r="Q106" s="36">
        <f>SUMIFS(СВЦЭМ!$C$34:$C$777,СВЦЭМ!$A$34:$A$777,$A106,СВЦЭМ!$B$34:$B$777,Q$83)+'СЕТ СН'!$H$9+СВЦЭМ!$D$10+'СЕТ СН'!$H$5-'СЕТ СН'!$H$17</f>
        <v>4337.6744622400001</v>
      </c>
      <c r="R106" s="36">
        <f>SUMIFS(СВЦЭМ!$C$34:$C$777,СВЦЭМ!$A$34:$A$777,$A106,СВЦЭМ!$B$34:$B$777,R$83)+'СЕТ СН'!$H$9+СВЦЭМ!$D$10+'СЕТ СН'!$H$5-'СЕТ СН'!$H$17</f>
        <v>4338.3370171399993</v>
      </c>
      <c r="S106" s="36">
        <f>SUMIFS(СВЦЭМ!$C$34:$C$777,СВЦЭМ!$A$34:$A$777,$A106,СВЦЭМ!$B$34:$B$777,S$83)+'СЕТ СН'!$H$9+СВЦЭМ!$D$10+'СЕТ СН'!$H$5-'СЕТ СН'!$H$17</f>
        <v>4347.7460548299996</v>
      </c>
      <c r="T106" s="36">
        <f>SUMIFS(СВЦЭМ!$C$34:$C$777,СВЦЭМ!$A$34:$A$777,$A106,СВЦЭМ!$B$34:$B$777,T$83)+'СЕТ СН'!$H$9+СВЦЭМ!$D$10+'СЕТ СН'!$H$5-'СЕТ СН'!$H$17</f>
        <v>4358.4400849699996</v>
      </c>
      <c r="U106" s="36">
        <f>SUMIFS(СВЦЭМ!$C$34:$C$777,СВЦЭМ!$A$34:$A$777,$A106,СВЦЭМ!$B$34:$B$777,U$83)+'СЕТ СН'!$H$9+СВЦЭМ!$D$10+'СЕТ СН'!$H$5-'СЕТ СН'!$H$17</f>
        <v>4375.5805614499995</v>
      </c>
      <c r="V106" s="36">
        <f>SUMIFS(СВЦЭМ!$C$34:$C$777,СВЦЭМ!$A$34:$A$777,$A106,СВЦЭМ!$B$34:$B$777,V$83)+'СЕТ СН'!$H$9+СВЦЭМ!$D$10+'СЕТ СН'!$H$5-'СЕТ СН'!$H$17</f>
        <v>4413.3747781399998</v>
      </c>
      <c r="W106" s="36">
        <f>SUMIFS(СВЦЭМ!$C$34:$C$777,СВЦЭМ!$A$34:$A$777,$A106,СВЦЭМ!$B$34:$B$777,W$83)+'СЕТ СН'!$H$9+СВЦЭМ!$D$10+'СЕТ СН'!$H$5-'СЕТ СН'!$H$17</f>
        <v>4396.9259320499996</v>
      </c>
      <c r="X106" s="36">
        <f>SUMIFS(СВЦЭМ!$C$34:$C$777,СВЦЭМ!$A$34:$A$777,$A106,СВЦЭМ!$B$34:$B$777,X$83)+'СЕТ СН'!$H$9+СВЦЭМ!$D$10+'СЕТ СН'!$H$5-'СЕТ СН'!$H$17</f>
        <v>4361.8348292499995</v>
      </c>
      <c r="Y106" s="36">
        <f>SUMIFS(СВЦЭМ!$C$34:$C$777,СВЦЭМ!$A$34:$A$777,$A106,СВЦЭМ!$B$34:$B$777,Y$83)+'СЕТ СН'!$H$9+СВЦЭМ!$D$10+'СЕТ СН'!$H$5-'СЕТ СН'!$H$17</f>
        <v>4411.07133084</v>
      </c>
    </row>
    <row r="107" spans="1:25" ht="15.75" x14ac:dyDescent="0.2">
      <c r="A107" s="35">
        <f t="shared" si="2"/>
        <v>43367</v>
      </c>
      <c r="B107" s="36">
        <f>SUMIFS(СВЦЭМ!$C$34:$C$777,СВЦЭМ!$A$34:$A$777,$A107,СВЦЭМ!$B$34:$B$777,B$83)+'СЕТ СН'!$H$9+СВЦЭМ!$D$10+'СЕТ СН'!$H$5-'СЕТ СН'!$H$17</f>
        <v>4523.8037081599996</v>
      </c>
      <c r="C107" s="36">
        <f>SUMIFS(СВЦЭМ!$C$34:$C$777,СВЦЭМ!$A$34:$A$777,$A107,СВЦЭМ!$B$34:$B$777,C$83)+'СЕТ СН'!$H$9+СВЦЭМ!$D$10+'СЕТ СН'!$H$5-'СЕТ СН'!$H$17</f>
        <v>4691.0845144799996</v>
      </c>
      <c r="D107" s="36">
        <f>SUMIFS(СВЦЭМ!$C$34:$C$777,СВЦЭМ!$A$34:$A$777,$A107,СВЦЭМ!$B$34:$B$777,D$83)+'СЕТ СН'!$H$9+СВЦЭМ!$D$10+'СЕТ СН'!$H$5-'СЕТ СН'!$H$17</f>
        <v>4807.9704619899994</v>
      </c>
      <c r="E107" s="36">
        <f>SUMIFS(СВЦЭМ!$C$34:$C$777,СВЦЭМ!$A$34:$A$777,$A107,СВЦЭМ!$B$34:$B$777,E$83)+'СЕТ СН'!$H$9+СВЦЭМ!$D$10+'СЕТ СН'!$H$5-'СЕТ СН'!$H$17</f>
        <v>4890.2371405599997</v>
      </c>
      <c r="F107" s="36">
        <f>SUMIFS(СВЦЭМ!$C$34:$C$777,СВЦЭМ!$A$34:$A$777,$A107,СВЦЭМ!$B$34:$B$777,F$83)+'СЕТ СН'!$H$9+СВЦЭМ!$D$10+'СЕТ СН'!$H$5-'СЕТ СН'!$H$17</f>
        <v>4879.2383718900001</v>
      </c>
      <c r="G107" s="36">
        <f>SUMIFS(СВЦЭМ!$C$34:$C$777,СВЦЭМ!$A$34:$A$777,$A107,СВЦЭМ!$B$34:$B$777,G$83)+'СЕТ СН'!$H$9+СВЦЭМ!$D$10+'СЕТ СН'!$H$5-'СЕТ СН'!$H$17</f>
        <v>4852.0455467900001</v>
      </c>
      <c r="H107" s="36">
        <f>SUMIFS(СВЦЭМ!$C$34:$C$777,СВЦЭМ!$A$34:$A$777,$A107,СВЦЭМ!$B$34:$B$777,H$83)+'СЕТ СН'!$H$9+СВЦЭМ!$D$10+'СЕТ СН'!$H$5-'СЕТ СН'!$H$17</f>
        <v>4798.9068440399997</v>
      </c>
      <c r="I107" s="36">
        <f>SUMIFS(СВЦЭМ!$C$34:$C$777,СВЦЭМ!$A$34:$A$777,$A107,СВЦЭМ!$B$34:$B$777,I$83)+'СЕТ СН'!$H$9+СВЦЭМ!$D$10+'СЕТ СН'!$H$5-'СЕТ СН'!$H$17</f>
        <v>4768.8128965799997</v>
      </c>
      <c r="J107" s="36">
        <f>SUMIFS(СВЦЭМ!$C$34:$C$777,СВЦЭМ!$A$34:$A$777,$A107,СВЦЭМ!$B$34:$B$777,J$83)+'СЕТ СН'!$H$9+СВЦЭМ!$D$10+'СЕТ СН'!$H$5-'СЕТ СН'!$H$17</f>
        <v>4791.7770652199997</v>
      </c>
      <c r="K107" s="36">
        <f>SUMIFS(СВЦЭМ!$C$34:$C$777,СВЦЭМ!$A$34:$A$777,$A107,СВЦЭМ!$B$34:$B$777,K$83)+'СЕТ СН'!$H$9+СВЦЭМ!$D$10+'СЕТ СН'!$H$5-'СЕТ СН'!$H$17</f>
        <v>4773.1893711900002</v>
      </c>
      <c r="L107" s="36">
        <f>SUMIFS(СВЦЭМ!$C$34:$C$777,СВЦЭМ!$A$34:$A$777,$A107,СВЦЭМ!$B$34:$B$777,L$83)+'СЕТ СН'!$H$9+СВЦЭМ!$D$10+'СЕТ СН'!$H$5-'СЕТ СН'!$H$17</f>
        <v>4696.2615724699999</v>
      </c>
      <c r="M107" s="36">
        <f>SUMIFS(СВЦЭМ!$C$34:$C$777,СВЦЭМ!$A$34:$A$777,$A107,СВЦЭМ!$B$34:$B$777,M$83)+'СЕТ СН'!$H$9+СВЦЭМ!$D$10+'СЕТ СН'!$H$5-'СЕТ СН'!$H$17</f>
        <v>4611.0911351499999</v>
      </c>
      <c r="N107" s="36">
        <f>SUMIFS(СВЦЭМ!$C$34:$C$777,СВЦЭМ!$A$34:$A$777,$A107,СВЦЭМ!$B$34:$B$777,N$83)+'СЕТ СН'!$H$9+СВЦЭМ!$D$10+'СЕТ СН'!$H$5-'СЕТ СН'!$H$17</f>
        <v>4497.1358544599998</v>
      </c>
      <c r="O107" s="36">
        <f>SUMIFS(СВЦЭМ!$C$34:$C$777,СВЦЭМ!$A$34:$A$777,$A107,СВЦЭМ!$B$34:$B$777,O$83)+'СЕТ СН'!$H$9+СВЦЭМ!$D$10+'СЕТ СН'!$H$5-'СЕТ СН'!$H$17</f>
        <v>4400.2600265800002</v>
      </c>
      <c r="P107" s="36">
        <f>SUMIFS(СВЦЭМ!$C$34:$C$777,СВЦЭМ!$A$34:$A$777,$A107,СВЦЭМ!$B$34:$B$777,P$83)+'СЕТ СН'!$H$9+СВЦЭМ!$D$10+'СЕТ СН'!$H$5-'СЕТ СН'!$H$17</f>
        <v>4387.6670288099995</v>
      </c>
      <c r="Q107" s="36">
        <f>SUMIFS(СВЦЭМ!$C$34:$C$777,СВЦЭМ!$A$34:$A$777,$A107,СВЦЭМ!$B$34:$B$777,Q$83)+'СЕТ СН'!$H$9+СВЦЭМ!$D$10+'СЕТ СН'!$H$5-'СЕТ СН'!$H$17</f>
        <v>4384.8592067299996</v>
      </c>
      <c r="R107" s="36">
        <f>SUMIFS(СВЦЭМ!$C$34:$C$777,СВЦЭМ!$A$34:$A$777,$A107,СВЦЭМ!$B$34:$B$777,R$83)+'СЕТ СН'!$H$9+СВЦЭМ!$D$10+'СЕТ СН'!$H$5-'СЕТ СН'!$H$17</f>
        <v>4383.2720309599999</v>
      </c>
      <c r="S107" s="36">
        <f>SUMIFS(СВЦЭМ!$C$34:$C$777,СВЦЭМ!$A$34:$A$777,$A107,СВЦЭМ!$B$34:$B$777,S$83)+'СЕТ СН'!$H$9+СВЦЭМ!$D$10+'СЕТ СН'!$H$5-'СЕТ СН'!$H$17</f>
        <v>4390.9938018000003</v>
      </c>
      <c r="T107" s="36">
        <f>SUMIFS(СВЦЭМ!$C$34:$C$777,СВЦЭМ!$A$34:$A$777,$A107,СВЦЭМ!$B$34:$B$777,T$83)+'СЕТ СН'!$H$9+СВЦЭМ!$D$10+'СЕТ СН'!$H$5-'СЕТ СН'!$H$17</f>
        <v>4401.6151715699998</v>
      </c>
      <c r="U107" s="36">
        <f>SUMIFS(СВЦЭМ!$C$34:$C$777,СВЦЭМ!$A$34:$A$777,$A107,СВЦЭМ!$B$34:$B$777,U$83)+'СЕТ СН'!$H$9+СВЦЭМ!$D$10+'СЕТ СН'!$H$5-'СЕТ СН'!$H$17</f>
        <v>4423.8606087299995</v>
      </c>
      <c r="V107" s="36">
        <f>SUMIFS(СВЦЭМ!$C$34:$C$777,СВЦЭМ!$A$34:$A$777,$A107,СВЦЭМ!$B$34:$B$777,V$83)+'СЕТ СН'!$H$9+СВЦЭМ!$D$10+'СЕТ СН'!$H$5-'СЕТ СН'!$H$17</f>
        <v>4429.9411838799997</v>
      </c>
      <c r="W107" s="36">
        <f>SUMIFS(СВЦЭМ!$C$34:$C$777,СВЦЭМ!$A$34:$A$777,$A107,СВЦЭМ!$B$34:$B$777,W$83)+'СЕТ СН'!$H$9+СВЦЭМ!$D$10+'СЕТ СН'!$H$5-'СЕТ СН'!$H$17</f>
        <v>4410.86047762</v>
      </c>
      <c r="X107" s="36">
        <f>SUMIFS(СВЦЭМ!$C$34:$C$777,СВЦЭМ!$A$34:$A$777,$A107,СВЦЭМ!$B$34:$B$777,X$83)+'СЕТ СН'!$H$9+СВЦЭМ!$D$10+'СЕТ СН'!$H$5-'СЕТ СН'!$H$17</f>
        <v>4379.8144568500002</v>
      </c>
      <c r="Y107" s="36">
        <f>SUMIFS(СВЦЭМ!$C$34:$C$777,СВЦЭМ!$A$34:$A$777,$A107,СВЦЭМ!$B$34:$B$777,Y$83)+'СЕТ СН'!$H$9+СВЦЭМ!$D$10+'СЕТ СН'!$H$5-'СЕТ СН'!$H$17</f>
        <v>4417.2486323099993</v>
      </c>
    </row>
    <row r="108" spans="1:25" ht="15.75" x14ac:dyDescent="0.2">
      <c r="A108" s="35">
        <f t="shared" si="2"/>
        <v>43368</v>
      </c>
      <c r="B108" s="36">
        <f>SUMIFS(СВЦЭМ!$C$34:$C$777,СВЦЭМ!$A$34:$A$777,$A108,СВЦЭМ!$B$34:$B$777,B$83)+'СЕТ СН'!$H$9+СВЦЭМ!$D$10+'СЕТ СН'!$H$5-'СЕТ СН'!$H$17</f>
        <v>4576.2523255400001</v>
      </c>
      <c r="C108" s="36">
        <f>SUMIFS(СВЦЭМ!$C$34:$C$777,СВЦЭМ!$A$34:$A$777,$A108,СВЦЭМ!$B$34:$B$777,C$83)+'СЕТ СН'!$H$9+СВЦЭМ!$D$10+'СЕТ СН'!$H$5-'СЕТ СН'!$H$17</f>
        <v>4742.3788562199998</v>
      </c>
      <c r="D108" s="36">
        <f>SUMIFS(СВЦЭМ!$C$34:$C$777,СВЦЭМ!$A$34:$A$777,$A108,СВЦЭМ!$B$34:$B$777,D$83)+'СЕТ СН'!$H$9+СВЦЭМ!$D$10+'СЕТ СН'!$H$5-'СЕТ СН'!$H$17</f>
        <v>4844.9057265000001</v>
      </c>
      <c r="E108" s="36">
        <f>SUMIFS(СВЦЭМ!$C$34:$C$777,СВЦЭМ!$A$34:$A$777,$A108,СВЦЭМ!$B$34:$B$777,E$83)+'СЕТ СН'!$H$9+СВЦЭМ!$D$10+'СЕТ СН'!$H$5-'СЕТ СН'!$H$17</f>
        <v>4932.2584933299995</v>
      </c>
      <c r="F108" s="36">
        <f>SUMIFS(СВЦЭМ!$C$34:$C$777,СВЦЭМ!$A$34:$A$777,$A108,СВЦЭМ!$B$34:$B$777,F$83)+'СЕТ СН'!$H$9+СВЦЭМ!$D$10+'СЕТ СН'!$H$5-'СЕТ СН'!$H$17</f>
        <v>4930.0919968799999</v>
      </c>
      <c r="G108" s="36">
        <f>SUMIFS(СВЦЭМ!$C$34:$C$777,СВЦЭМ!$A$34:$A$777,$A108,СВЦЭМ!$B$34:$B$777,G$83)+'СЕТ СН'!$H$9+СВЦЭМ!$D$10+'СЕТ СН'!$H$5-'СЕТ СН'!$H$17</f>
        <v>4899.0234955599999</v>
      </c>
      <c r="H108" s="36">
        <f>SUMIFS(СВЦЭМ!$C$34:$C$777,СВЦЭМ!$A$34:$A$777,$A108,СВЦЭМ!$B$34:$B$777,H$83)+'СЕТ СН'!$H$9+СВЦЭМ!$D$10+'СЕТ СН'!$H$5-'СЕТ СН'!$H$17</f>
        <v>4819.7295792100003</v>
      </c>
      <c r="I108" s="36">
        <f>SUMIFS(СВЦЭМ!$C$34:$C$777,СВЦЭМ!$A$34:$A$777,$A108,СВЦЭМ!$B$34:$B$777,I$83)+'СЕТ СН'!$H$9+СВЦЭМ!$D$10+'СЕТ СН'!$H$5-'СЕТ СН'!$H$17</f>
        <v>4770.23608676</v>
      </c>
      <c r="J108" s="36">
        <f>SUMIFS(СВЦЭМ!$C$34:$C$777,СВЦЭМ!$A$34:$A$777,$A108,СВЦЭМ!$B$34:$B$777,J$83)+'СЕТ СН'!$H$9+СВЦЭМ!$D$10+'СЕТ СН'!$H$5-'СЕТ СН'!$H$17</f>
        <v>4771.2911650599999</v>
      </c>
      <c r="K108" s="36">
        <f>SUMIFS(СВЦЭМ!$C$34:$C$777,СВЦЭМ!$A$34:$A$777,$A108,СВЦЭМ!$B$34:$B$777,K$83)+'СЕТ СН'!$H$9+СВЦЭМ!$D$10+'СЕТ СН'!$H$5-'СЕТ СН'!$H$17</f>
        <v>4755.2821905699993</v>
      </c>
      <c r="L108" s="36">
        <f>SUMIFS(СВЦЭМ!$C$34:$C$777,СВЦЭМ!$A$34:$A$777,$A108,СВЦЭМ!$B$34:$B$777,L$83)+'СЕТ СН'!$H$9+СВЦЭМ!$D$10+'СЕТ СН'!$H$5-'СЕТ СН'!$H$17</f>
        <v>4679.3922911700001</v>
      </c>
      <c r="M108" s="36">
        <f>SUMIFS(СВЦЭМ!$C$34:$C$777,СВЦЭМ!$A$34:$A$777,$A108,СВЦЭМ!$B$34:$B$777,M$83)+'СЕТ СН'!$H$9+СВЦЭМ!$D$10+'СЕТ СН'!$H$5-'СЕТ СН'!$H$17</f>
        <v>4598.8053966099997</v>
      </c>
      <c r="N108" s="36">
        <f>SUMIFS(СВЦЭМ!$C$34:$C$777,СВЦЭМ!$A$34:$A$777,$A108,СВЦЭМ!$B$34:$B$777,N$83)+'СЕТ СН'!$H$9+СВЦЭМ!$D$10+'СЕТ СН'!$H$5-'СЕТ СН'!$H$17</f>
        <v>4498.8031908699995</v>
      </c>
      <c r="O108" s="36">
        <f>SUMIFS(СВЦЭМ!$C$34:$C$777,СВЦЭМ!$A$34:$A$777,$A108,СВЦЭМ!$B$34:$B$777,O$83)+'СЕТ СН'!$H$9+СВЦЭМ!$D$10+'СЕТ СН'!$H$5-'СЕТ СН'!$H$17</f>
        <v>4427.9288261399997</v>
      </c>
      <c r="P108" s="36">
        <f>SUMIFS(СВЦЭМ!$C$34:$C$777,СВЦЭМ!$A$34:$A$777,$A108,СВЦЭМ!$B$34:$B$777,P$83)+'СЕТ СН'!$H$9+СВЦЭМ!$D$10+'СЕТ СН'!$H$5-'СЕТ СН'!$H$17</f>
        <v>4420.0971595700003</v>
      </c>
      <c r="Q108" s="36">
        <f>SUMIFS(СВЦЭМ!$C$34:$C$777,СВЦЭМ!$A$34:$A$777,$A108,СВЦЭМ!$B$34:$B$777,Q$83)+'СЕТ СН'!$H$9+СВЦЭМ!$D$10+'СЕТ СН'!$H$5-'СЕТ СН'!$H$17</f>
        <v>4411.6531833899999</v>
      </c>
      <c r="R108" s="36">
        <f>SUMIFS(СВЦЭМ!$C$34:$C$777,СВЦЭМ!$A$34:$A$777,$A108,СВЦЭМ!$B$34:$B$777,R$83)+'СЕТ СН'!$H$9+СВЦЭМ!$D$10+'СЕТ СН'!$H$5-'СЕТ СН'!$H$17</f>
        <v>4399.9955379499997</v>
      </c>
      <c r="S108" s="36">
        <f>SUMIFS(СВЦЭМ!$C$34:$C$777,СВЦЭМ!$A$34:$A$777,$A108,СВЦЭМ!$B$34:$B$777,S$83)+'СЕТ СН'!$H$9+СВЦЭМ!$D$10+'СЕТ СН'!$H$5-'СЕТ СН'!$H$17</f>
        <v>4406.6206088199997</v>
      </c>
      <c r="T108" s="36">
        <f>SUMIFS(СВЦЭМ!$C$34:$C$777,СВЦЭМ!$A$34:$A$777,$A108,СВЦЭМ!$B$34:$B$777,T$83)+'СЕТ СН'!$H$9+СВЦЭМ!$D$10+'СЕТ СН'!$H$5-'СЕТ СН'!$H$17</f>
        <v>4413.9808954299997</v>
      </c>
      <c r="U108" s="36">
        <f>SUMIFS(СВЦЭМ!$C$34:$C$777,СВЦЭМ!$A$34:$A$777,$A108,СВЦЭМ!$B$34:$B$777,U$83)+'СЕТ СН'!$H$9+СВЦЭМ!$D$10+'СЕТ СН'!$H$5-'СЕТ СН'!$H$17</f>
        <v>4419.5221149199997</v>
      </c>
      <c r="V108" s="36">
        <f>SUMIFS(СВЦЭМ!$C$34:$C$777,СВЦЭМ!$A$34:$A$777,$A108,СВЦЭМ!$B$34:$B$777,V$83)+'СЕТ СН'!$H$9+СВЦЭМ!$D$10+'СЕТ СН'!$H$5-'СЕТ СН'!$H$17</f>
        <v>4424.3089995099999</v>
      </c>
      <c r="W108" s="36">
        <f>SUMIFS(СВЦЭМ!$C$34:$C$777,СВЦЭМ!$A$34:$A$777,$A108,СВЦЭМ!$B$34:$B$777,W$83)+'СЕТ СН'!$H$9+СВЦЭМ!$D$10+'СЕТ СН'!$H$5-'СЕТ СН'!$H$17</f>
        <v>4419.59856992</v>
      </c>
      <c r="X108" s="36">
        <f>SUMIFS(СВЦЭМ!$C$34:$C$777,СВЦЭМ!$A$34:$A$777,$A108,СВЦЭМ!$B$34:$B$777,X$83)+'СЕТ СН'!$H$9+СВЦЭМ!$D$10+'СЕТ СН'!$H$5-'СЕТ СН'!$H$17</f>
        <v>4384.28665877</v>
      </c>
      <c r="Y108" s="36">
        <f>SUMIFS(СВЦЭМ!$C$34:$C$777,СВЦЭМ!$A$34:$A$777,$A108,СВЦЭМ!$B$34:$B$777,Y$83)+'СЕТ СН'!$H$9+СВЦЭМ!$D$10+'СЕТ СН'!$H$5-'СЕТ СН'!$H$17</f>
        <v>4443.0927812099999</v>
      </c>
    </row>
    <row r="109" spans="1:25" ht="15.75" x14ac:dyDescent="0.2">
      <c r="A109" s="35">
        <f t="shared" si="2"/>
        <v>43369</v>
      </c>
      <c r="B109" s="36">
        <f>SUMIFS(СВЦЭМ!$C$34:$C$777,СВЦЭМ!$A$34:$A$777,$A109,СВЦЭМ!$B$34:$B$777,B$83)+'СЕТ СН'!$H$9+СВЦЭМ!$D$10+'СЕТ СН'!$H$5-'СЕТ СН'!$H$17</f>
        <v>4636.0031228899998</v>
      </c>
      <c r="C109" s="36">
        <f>SUMIFS(СВЦЭМ!$C$34:$C$777,СВЦЭМ!$A$34:$A$777,$A109,СВЦЭМ!$B$34:$B$777,C$83)+'СЕТ СН'!$H$9+СВЦЭМ!$D$10+'СЕТ СН'!$H$5-'СЕТ СН'!$H$17</f>
        <v>4813.9244406400003</v>
      </c>
      <c r="D109" s="36">
        <f>SUMIFS(СВЦЭМ!$C$34:$C$777,СВЦЭМ!$A$34:$A$777,$A109,СВЦЭМ!$B$34:$B$777,D$83)+'СЕТ СН'!$H$9+СВЦЭМ!$D$10+'СЕТ СН'!$H$5-'СЕТ СН'!$H$17</f>
        <v>4968.8790417</v>
      </c>
      <c r="E109" s="36">
        <f>SUMIFS(СВЦЭМ!$C$34:$C$777,СВЦЭМ!$A$34:$A$777,$A109,СВЦЭМ!$B$34:$B$777,E$83)+'СЕТ СН'!$H$9+СВЦЭМ!$D$10+'СЕТ СН'!$H$5-'СЕТ СН'!$H$17</f>
        <v>5076.74434982</v>
      </c>
      <c r="F109" s="36">
        <f>SUMIFS(СВЦЭМ!$C$34:$C$777,СВЦЭМ!$A$34:$A$777,$A109,СВЦЭМ!$B$34:$B$777,F$83)+'СЕТ СН'!$H$9+СВЦЭМ!$D$10+'СЕТ СН'!$H$5-'СЕТ СН'!$H$17</f>
        <v>5080.9199375099997</v>
      </c>
      <c r="G109" s="36">
        <f>SUMIFS(СВЦЭМ!$C$34:$C$777,СВЦЭМ!$A$34:$A$777,$A109,СВЦЭМ!$B$34:$B$777,G$83)+'СЕТ СН'!$H$9+СВЦЭМ!$D$10+'СЕТ СН'!$H$5-'СЕТ СН'!$H$17</f>
        <v>5054.1253955499997</v>
      </c>
      <c r="H109" s="36">
        <f>SUMIFS(СВЦЭМ!$C$34:$C$777,СВЦЭМ!$A$34:$A$777,$A109,СВЦЭМ!$B$34:$B$777,H$83)+'СЕТ СН'!$H$9+СВЦЭМ!$D$10+'СЕТ СН'!$H$5-'СЕТ СН'!$H$17</f>
        <v>4950.4195873600002</v>
      </c>
      <c r="I109" s="36">
        <f>SUMIFS(СВЦЭМ!$C$34:$C$777,СВЦЭМ!$A$34:$A$777,$A109,СВЦЭМ!$B$34:$B$777,I$83)+'СЕТ СН'!$H$9+СВЦЭМ!$D$10+'СЕТ СН'!$H$5-'СЕТ СН'!$H$17</f>
        <v>4859.9748637799994</v>
      </c>
      <c r="J109" s="36">
        <f>SUMIFS(СВЦЭМ!$C$34:$C$777,СВЦЭМ!$A$34:$A$777,$A109,СВЦЭМ!$B$34:$B$777,J$83)+'СЕТ СН'!$H$9+СВЦЭМ!$D$10+'СЕТ СН'!$H$5-'СЕТ СН'!$H$17</f>
        <v>4846.3751658000001</v>
      </c>
      <c r="K109" s="36">
        <f>SUMIFS(СВЦЭМ!$C$34:$C$777,СВЦЭМ!$A$34:$A$777,$A109,СВЦЭМ!$B$34:$B$777,K$83)+'СЕТ СН'!$H$9+СВЦЭМ!$D$10+'СЕТ СН'!$H$5-'СЕТ СН'!$H$17</f>
        <v>4829.2608012299997</v>
      </c>
      <c r="L109" s="36">
        <f>SUMIFS(СВЦЭМ!$C$34:$C$777,СВЦЭМ!$A$34:$A$777,$A109,СВЦЭМ!$B$34:$B$777,L$83)+'СЕТ СН'!$H$9+СВЦЭМ!$D$10+'СЕТ СН'!$H$5-'СЕТ СН'!$H$17</f>
        <v>4751.8045354799997</v>
      </c>
      <c r="M109" s="36">
        <f>SUMIFS(СВЦЭМ!$C$34:$C$777,СВЦЭМ!$A$34:$A$777,$A109,СВЦЭМ!$B$34:$B$777,M$83)+'СЕТ СН'!$H$9+СВЦЭМ!$D$10+'СЕТ СН'!$H$5-'СЕТ СН'!$H$17</f>
        <v>4683.0687004599995</v>
      </c>
      <c r="N109" s="36">
        <f>SUMIFS(СВЦЭМ!$C$34:$C$777,СВЦЭМ!$A$34:$A$777,$A109,СВЦЭМ!$B$34:$B$777,N$83)+'СЕТ СН'!$H$9+СВЦЭМ!$D$10+'СЕТ СН'!$H$5-'СЕТ СН'!$H$17</f>
        <v>4567.0018229799998</v>
      </c>
      <c r="O109" s="36">
        <f>SUMIFS(СВЦЭМ!$C$34:$C$777,СВЦЭМ!$A$34:$A$777,$A109,СВЦЭМ!$B$34:$B$777,O$83)+'СЕТ СН'!$H$9+СВЦЭМ!$D$10+'СЕТ СН'!$H$5-'СЕТ СН'!$H$17</f>
        <v>4468.1777725700003</v>
      </c>
      <c r="P109" s="36">
        <f>SUMIFS(СВЦЭМ!$C$34:$C$777,СВЦЭМ!$A$34:$A$777,$A109,СВЦЭМ!$B$34:$B$777,P$83)+'СЕТ СН'!$H$9+СВЦЭМ!$D$10+'СЕТ СН'!$H$5-'СЕТ СН'!$H$17</f>
        <v>4464.3477386099994</v>
      </c>
      <c r="Q109" s="36">
        <f>SUMIFS(СВЦЭМ!$C$34:$C$777,СВЦЭМ!$A$34:$A$777,$A109,СВЦЭМ!$B$34:$B$777,Q$83)+'СЕТ СН'!$H$9+СВЦЭМ!$D$10+'СЕТ СН'!$H$5-'СЕТ СН'!$H$17</f>
        <v>4473.1938295</v>
      </c>
      <c r="R109" s="36">
        <f>SUMIFS(СВЦЭМ!$C$34:$C$777,СВЦЭМ!$A$34:$A$777,$A109,СВЦЭМ!$B$34:$B$777,R$83)+'СЕТ СН'!$H$9+СВЦЭМ!$D$10+'СЕТ СН'!$H$5-'СЕТ СН'!$H$17</f>
        <v>4475.9716168200002</v>
      </c>
      <c r="S109" s="36">
        <f>SUMIFS(СВЦЭМ!$C$34:$C$777,СВЦЭМ!$A$34:$A$777,$A109,СВЦЭМ!$B$34:$B$777,S$83)+'СЕТ СН'!$H$9+СВЦЭМ!$D$10+'СЕТ СН'!$H$5-'СЕТ СН'!$H$17</f>
        <v>4481.8380603199994</v>
      </c>
      <c r="T109" s="36">
        <f>SUMIFS(СВЦЭМ!$C$34:$C$777,СВЦЭМ!$A$34:$A$777,$A109,СВЦЭМ!$B$34:$B$777,T$83)+'СЕТ СН'!$H$9+СВЦЭМ!$D$10+'СЕТ СН'!$H$5-'СЕТ СН'!$H$17</f>
        <v>4468.79588444</v>
      </c>
      <c r="U109" s="36">
        <f>SUMIFS(СВЦЭМ!$C$34:$C$777,СВЦЭМ!$A$34:$A$777,$A109,СВЦЭМ!$B$34:$B$777,U$83)+'СЕТ СН'!$H$9+СВЦЭМ!$D$10+'СЕТ СН'!$H$5-'СЕТ СН'!$H$17</f>
        <v>4489.8303166199994</v>
      </c>
      <c r="V109" s="36">
        <f>SUMIFS(СВЦЭМ!$C$34:$C$777,СВЦЭМ!$A$34:$A$777,$A109,СВЦЭМ!$B$34:$B$777,V$83)+'СЕТ СН'!$H$9+СВЦЭМ!$D$10+'СЕТ СН'!$H$5-'СЕТ СН'!$H$17</f>
        <v>4494.0725514999995</v>
      </c>
      <c r="W109" s="36">
        <f>SUMIFS(СВЦЭМ!$C$34:$C$777,СВЦЭМ!$A$34:$A$777,$A109,СВЦЭМ!$B$34:$B$777,W$83)+'СЕТ СН'!$H$9+СВЦЭМ!$D$10+'СЕТ СН'!$H$5-'СЕТ СН'!$H$17</f>
        <v>4479.7183740800001</v>
      </c>
      <c r="X109" s="36">
        <f>SUMIFS(СВЦЭМ!$C$34:$C$777,СВЦЭМ!$A$34:$A$777,$A109,СВЦЭМ!$B$34:$B$777,X$83)+'СЕТ СН'!$H$9+СВЦЭМ!$D$10+'СЕТ СН'!$H$5-'СЕТ СН'!$H$17</f>
        <v>4497.3954398199994</v>
      </c>
      <c r="Y109" s="36">
        <f>SUMIFS(СВЦЭМ!$C$34:$C$777,СВЦЭМ!$A$34:$A$777,$A109,СВЦЭМ!$B$34:$B$777,Y$83)+'СЕТ СН'!$H$9+СВЦЭМ!$D$10+'СЕТ СН'!$H$5-'СЕТ СН'!$H$17</f>
        <v>4540.8468065199995</v>
      </c>
    </row>
    <row r="110" spans="1:25" ht="15.75" x14ac:dyDescent="0.2">
      <c r="A110" s="35">
        <f t="shared" si="2"/>
        <v>43370</v>
      </c>
      <c r="B110" s="36">
        <f>SUMIFS(СВЦЭМ!$C$34:$C$777,СВЦЭМ!$A$34:$A$777,$A110,СВЦЭМ!$B$34:$B$777,B$83)+'СЕТ СН'!$H$9+СВЦЭМ!$D$10+'СЕТ СН'!$H$5-'СЕТ СН'!$H$17</f>
        <v>4650.7969328299996</v>
      </c>
      <c r="C110" s="36">
        <f>SUMIFS(СВЦЭМ!$C$34:$C$777,СВЦЭМ!$A$34:$A$777,$A110,СВЦЭМ!$B$34:$B$777,C$83)+'СЕТ СН'!$H$9+СВЦЭМ!$D$10+'СЕТ СН'!$H$5-'СЕТ СН'!$H$17</f>
        <v>4861.0717648299997</v>
      </c>
      <c r="D110" s="36">
        <f>SUMIFS(СВЦЭМ!$C$34:$C$777,СВЦЭМ!$A$34:$A$777,$A110,СВЦЭМ!$B$34:$B$777,D$83)+'СЕТ СН'!$H$9+СВЦЭМ!$D$10+'СЕТ СН'!$H$5-'СЕТ СН'!$H$17</f>
        <v>4976.30377159</v>
      </c>
      <c r="E110" s="36">
        <f>SUMIFS(СВЦЭМ!$C$34:$C$777,СВЦЭМ!$A$34:$A$777,$A110,СВЦЭМ!$B$34:$B$777,E$83)+'СЕТ СН'!$H$9+СВЦЭМ!$D$10+'СЕТ СН'!$H$5-'СЕТ СН'!$H$17</f>
        <v>5084.7329124500002</v>
      </c>
      <c r="F110" s="36">
        <f>SUMIFS(СВЦЭМ!$C$34:$C$777,СВЦЭМ!$A$34:$A$777,$A110,СВЦЭМ!$B$34:$B$777,F$83)+'СЕТ СН'!$H$9+СВЦЭМ!$D$10+'СЕТ СН'!$H$5-'СЕТ СН'!$H$17</f>
        <v>5082.0250859199996</v>
      </c>
      <c r="G110" s="36">
        <f>SUMIFS(СВЦЭМ!$C$34:$C$777,СВЦЭМ!$A$34:$A$777,$A110,СВЦЭМ!$B$34:$B$777,G$83)+'СЕТ СН'!$H$9+СВЦЭМ!$D$10+'СЕТ СН'!$H$5-'СЕТ СН'!$H$17</f>
        <v>5064.1553396099998</v>
      </c>
      <c r="H110" s="36">
        <f>SUMIFS(СВЦЭМ!$C$34:$C$777,СВЦЭМ!$A$34:$A$777,$A110,СВЦЭМ!$B$34:$B$777,H$83)+'СЕТ СН'!$H$9+СВЦЭМ!$D$10+'СЕТ СН'!$H$5-'СЕТ СН'!$H$17</f>
        <v>4969.1726830600001</v>
      </c>
      <c r="I110" s="36">
        <f>SUMIFS(СВЦЭМ!$C$34:$C$777,СВЦЭМ!$A$34:$A$777,$A110,СВЦЭМ!$B$34:$B$777,I$83)+'СЕТ СН'!$H$9+СВЦЭМ!$D$10+'СЕТ СН'!$H$5-'СЕТ СН'!$H$17</f>
        <v>4853.1857041399999</v>
      </c>
      <c r="J110" s="36">
        <f>SUMIFS(СВЦЭМ!$C$34:$C$777,СВЦЭМ!$A$34:$A$777,$A110,СВЦЭМ!$B$34:$B$777,J$83)+'СЕТ СН'!$H$9+СВЦЭМ!$D$10+'СЕТ СН'!$H$5-'СЕТ СН'!$H$17</f>
        <v>4855.1556653899997</v>
      </c>
      <c r="K110" s="36">
        <f>SUMIFS(СВЦЭМ!$C$34:$C$777,СВЦЭМ!$A$34:$A$777,$A110,СВЦЭМ!$B$34:$B$777,K$83)+'СЕТ СН'!$H$9+СВЦЭМ!$D$10+'СЕТ СН'!$H$5-'СЕТ СН'!$H$17</f>
        <v>4836.5713884099996</v>
      </c>
      <c r="L110" s="36">
        <f>SUMIFS(СВЦЭМ!$C$34:$C$777,СВЦЭМ!$A$34:$A$777,$A110,СВЦЭМ!$B$34:$B$777,L$83)+'СЕТ СН'!$H$9+СВЦЭМ!$D$10+'СЕТ СН'!$H$5-'СЕТ СН'!$H$17</f>
        <v>4757.0337215099999</v>
      </c>
      <c r="M110" s="36">
        <f>SUMIFS(СВЦЭМ!$C$34:$C$777,СВЦЭМ!$A$34:$A$777,$A110,СВЦЭМ!$B$34:$B$777,M$83)+'СЕТ СН'!$H$9+СВЦЭМ!$D$10+'СЕТ СН'!$H$5-'СЕТ СН'!$H$17</f>
        <v>4691.8042796399995</v>
      </c>
      <c r="N110" s="36">
        <f>SUMIFS(СВЦЭМ!$C$34:$C$777,СВЦЭМ!$A$34:$A$777,$A110,СВЦЭМ!$B$34:$B$777,N$83)+'СЕТ СН'!$H$9+СВЦЭМ!$D$10+'СЕТ СН'!$H$5-'СЕТ СН'!$H$17</f>
        <v>4580.7577109399999</v>
      </c>
      <c r="O110" s="36">
        <f>SUMIFS(СВЦЭМ!$C$34:$C$777,СВЦЭМ!$A$34:$A$777,$A110,СВЦЭМ!$B$34:$B$777,O$83)+'СЕТ СН'!$H$9+СВЦЭМ!$D$10+'СЕТ СН'!$H$5-'СЕТ СН'!$H$17</f>
        <v>4509.6741465899995</v>
      </c>
      <c r="P110" s="36">
        <f>SUMIFS(СВЦЭМ!$C$34:$C$777,СВЦЭМ!$A$34:$A$777,$A110,СВЦЭМ!$B$34:$B$777,P$83)+'СЕТ СН'!$H$9+СВЦЭМ!$D$10+'СЕТ СН'!$H$5-'СЕТ СН'!$H$17</f>
        <v>4499.1580734899999</v>
      </c>
      <c r="Q110" s="36">
        <f>SUMIFS(СВЦЭМ!$C$34:$C$777,СВЦЭМ!$A$34:$A$777,$A110,СВЦЭМ!$B$34:$B$777,Q$83)+'СЕТ СН'!$H$9+СВЦЭМ!$D$10+'СЕТ СН'!$H$5-'СЕТ СН'!$H$17</f>
        <v>4496.7427532900001</v>
      </c>
      <c r="R110" s="36">
        <f>SUMIFS(СВЦЭМ!$C$34:$C$777,СВЦЭМ!$A$34:$A$777,$A110,СВЦЭМ!$B$34:$B$777,R$83)+'СЕТ СН'!$H$9+СВЦЭМ!$D$10+'СЕТ СН'!$H$5-'СЕТ СН'!$H$17</f>
        <v>4494.2561082699995</v>
      </c>
      <c r="S110" s="36">
        <f>SUMIFS(СВЦЭМ!$C$34:$C$777,СВЦЭМ!$A$34:$A$777,$A110,СВЦЭМ!$B$34:$B$777,S$83)+'СЕТ СН'!$H$9+СВЦЭМ!$D$10+'СЕТ СН'!$H$5-'СЕТ СН'!$H$17</f>
        <v>4498.8980228800001</v>
      </c>
      <c r="T110" s="36">
        <f>SUMIFS(СВЦЭМ!$C$34:$C$777,СВЦЭМ!$A$34:$A$777,$A110,СВЦЭМ!$B$34:$B$777,T$83)+'СЕТ СН'!$H$9+СВЦЭМ!$D$10+'СЕТ СН'!$H$5-'СЕТ СН'!$H$17</f>
        <v>4503.43062594</v>
      </c>
      <c r="U110" s="36">
        <f>SUMIFS(СВЦЭМ!$C$34:$C$777,СВЦЭМ!$A$34:$A$777,$A110,СВЦЭМ!$B$34:$B$777,U$83)+'СЕТ СН'!$H$9+СВЦЭМ!$D$10+'СЕТ СН'!$H$5-'СЕТ СН'!$H$17</f>
        <v>4514.4038043299997</v>
      </c>
      <c r="V110" s="36">
        <f>SUMIFS(СВЦЭМ!$C$34:$C$777,СВЦЭМ!$A$34:$A$777,$A110,СВЦЭМ!$B$34:$B$777,V$83)+'СЕТ СН'!$H$9+СВЦЭМ!$D$10+'СЕТ СН'!$H$5-'СЕТ СН'!$H$17</f>
        <v>4510.7565062699996</v>
      </c>
      <c r="W110" s="36">
        <f>SUMIFS(СВЦЭМ!$C$34:$C$777,СВЦЭМ!$A$34:$A$777,$A110,СВЦЭМ!$B$34:$B$777,W$83)+'СЕТ СН'!$H$9+СВЦЭМ!$D$10+'СЕТ СН'!$H$5-'СЕТ СН'!$H$17</f>
        <v>4500.3826067099999</v>
      </c>
      <c r="X110" s="36">
        <f>SUMIFS(СВЦЭМ!$C$34:$C$777,СВЦЭМ!$A$34:$A$777,$A110,СВЦЭМ!$B$34:$B$777,X$83)+'СЕТ СН'!$H$9+СВЦЭМ!$D$10+'СЕТ СН'!$H$5-'СЕТ СН'!$H$17</f>
        <v>4506.1868193199998</v>
      </c>
      <c r="Y110" s="36">
        <f>SUMIFS(СВЦЭМ!$C$34:$C$777,СВЦЭМ!$A$34:$A$777,$A110,СВЦЭМ!$B$34:$B$777,Y$83)+'СЕТ СН'!$H$9+СВЦЭМ!$D$10+'СЕТ СН'!$H$5-'СЕТ СН'!$H$17</f>
        <v>4554.2665520800001</v>
      </c>
    </row>
    <row r="111" spans="1:25" ht="15.75" x14ac:dyDescent="0.2">
      <c r="A111" s="35">
        <f t="shared" si="2"/>
        <v>43371</v>
      </c>
      <c r="B111" s="36">
        <f>SUMIFS(СВЦЭМ!$C$34:$C$777,СВЦЭМ!$A$34:$A$777,$A111,СВЦЭМ!$B$34:$B$777,B$83)+'СЕТ СН'!$H$9+СВЦЭМ!$D$10+'СЕТ СН'!$H$5-'СЕТ СН'!$H$17</f>
        <v>4675.8633671699999</v>
      </c>
      <c r="C111" s="36">
        <f>SUMIFS(СВЦЭМ!$C$34:$C$777,СВЦЭМ!$A$34:$A$777,$A111,СВЦЭМ!$B$34:$B$777,C$83)+'СЕТ СН'!$H$9+СВЦЭМ!$D$10+'СЕТ СН'!$H$5-'СЕТ СН'!$H$17</f>
        <v>4856.0393065999997</v>
      </c>
      <c r="D111" s="36">
        <f>SUMIFS(СВЦЭМ!$C$34:$C$777,СВЦЭМ!$A$34:$A$777,$A111,СВЦЭМ!$B$34:$B$777,D$83)+'СЕТ СН'!$H$9+СВЦЭМ!$D$10+'СЕТ СН'!$H$5-'СЕТ СН'!$H$17</f>
        <v>4977.6200874300002</v>
      </c>
      <c r="E111" s="36">
        <f>SUMIFS(СВЦЭМ!$C$34:$C$777,СВЦЭМ!$A$34:$A$777,$A111,СВЦЭМ!$B$34:$B$777,E$83)+'СЕТ СН'!$H$9+СВЦЭМ!$D$10+'СЕТ СН'!$H$5-'СЕТ СН'!$H$17</f>
        <v>5058.7005587899994</v>
      </c>
      <c r="F111" s="36">
        <f>SUMIFS(СВЦЭМ!$C$34:$C$777,СВЦЭМ!$A$34:$A$777,$A111,СВЦЭМ!$B$34:$B$777,F$83)+'СЕТ СН'!$H$9+СВЦЭМ!$D$10+'СЕТ СН'!$H$5-'СЕТ СН'!$H$17</f>
        <v>5051.76505851</v>
      </c>
      <c r="G111" s="36">
        <f>SUMIFS(СВЦЭМ!$C$34:$C$777,СВЦЭМ!$A$34:$A$777,$A111,СВЦЭМ!$B$34:$B$777,G$83)+'СЕТ СН'!$H$9+СВЦЭМ!$D$10+'СЕТ СН'!$H$5-'СЕТ СН'!$H$17</f>
        <v>5059.3147179699999</v>
      </c>
      <c r="H111" s="36">
        <f>SUMIFS(СВЦЭМ!$C$34:$C$777,СВЦЭМ!$A$34:$A$777,$A111,СВЦЭМ!$B$34:$B$777,H$83)+'СЕТ СН'!$H$9+СВЦЭМ!$D$10+'СЕТ СН'!$H$5-'СЕТ СН'!$H$17</f>
        <v>4983.3735942200001</v>
      </c>
      <c r="I111" s="36">
        <f>SUMIFS(СВЦЭМ!$C$34:$C$777,СВЦЭМ!$A$34:$A$777,$A111,СВЦЭМ!$B$34:$B$777,I$83)+'СЕТ СН'!$H$9+СВЦЭМ!$D$10+'СЕТ СН'!$H$5-'СЕТ СН'!$H$17</f>
        <v>4852.7968683499994</v>
      </c>
      <c r="J111" s="36">
        <f>SUMIFS(СВЦЭМ!$C$34:$C$777,СВЦЭМ!$A$34:$A$777,$A111,СВЦЭМ!$B$34:$B$777,J$83)+'СЕТ СН'!$H$9+СВЦЭМ!$D$10+'СЕТ СН'!$H$5-'СЕТ СН'!$H$17</f>
        <v>4844.2778904199995</v>
      </c>
      <c r="K111" s="36">
        <f>SUMIFS(СВЦЭМ!$C$34:$C$777,СВЦЭМ!$A$34:$A$777,$A111,СВЦЭМ!$B$34:$B$777,K$83)+'СЕТ СН'!$H$9+СВЦЭМ!$D$10+'СЕТ СН'!$H$5-'СЕТ СН'!$H$17</f>
        <v>4830.9276163899995</v>
      </c>
      <c r="L111" s="36">
        <f>SUMIFS(СВЦЭМ!$C$34:$C$777,СВЦЭМ!$A$34:$A$777,$A111,СВЦЭМ!$B$34:$B$777,L$83)+'СЕТ СН'!$H$9+СВЦЭМ!$D$10+'СЕТ СН'!$H$5-'СЕТ СН'!$H$17</f>
        <v>4768.8035669800001</v>
      </c>
      <c r="M111" s="36">
        <f>SUMIFS(СВЦЭМ!$C$34:$C$777,СВЦЭМ!$A$34:$A$777,$A111,СВЦЭМ!$B$34:$B$777,M$83)+'СЕТ СН'!$H$9+СВЦЭМ!$D$10+'СЕТ СН'!$H$5-'СЕТ СН'!$H$17</f>
        <v>4686.3385535499992</v>
      </c>
      <c r="N111" s="36">
        <f>SUMIFS(СВЦЭМ!$C$34:$C$777,СВЦЭМ!$A$34:$A$777,$A111,СВЦЭМ!$B$34:$B$777,N$83)+'СЕТ СН'!$H$9+СВЦЭМ!$D$10+'СЕТ СН'!$H$5-'СЕТ СН'!$H$17</f>
        <v>4579.6559508499995</v>
      </c>
      <c r="O111" s="36">
        <f>SUMIFS(СВЦЭМ!$C$34:$C$777,СВЦЭМ!$A$34:$A$777,$A111,СВЦЭМ!$B$34:$B$777,O$83)+'СЕТ СН'!$H$9+СВЦЭМ!$D$10+'СЕТ СН'!$H$5-'СЕТ СН'!$H$17</f>
        <v>4483.0152597400001</v>
      </c>
      <c r="P111" s="36">
        <f>SUMIFS(СВЦЭМ!$C$34:$C$777,СВЦЭМ!$A$34:$A$777,$A111,СВЦЭМ!$B$34:$B$777,P$83)+'СЕТ СН'!$H$9+СВЦЭМ!$D$10+'СЕТ СН'!$H$5-'СЕТ СН'!$H$17</f>
        <v>4471.40229</v>
      </c>
      <c r="Q111" s="36">
        <f>SUMIFS(СВЦЭМ!$C$34:$C$777,СВЦЭМ!$A$34:$A$777,$A111,СВЦЭМ!$B$34:$B$777,Q$83)+'СЕТ СН'!$H$9+СВЦЭМ!$D$10+'СЕТ СН'!$H$5-'СЕТ СН'!$H$17</f>
        <v>4480.2644885299997</v>
      </c>
      <c r="R111" s="36">
        <f>SUMIFS(СВЦЭМ!$C$34:$C$777,СВЦЭМ!$A$34:$A$777,$A111,СВЦЭМ!$B$34:$B$777,R$83)+'СЕТ СН'!$H$9+СВЦЭМ!$D$10+'СЕТ СН'!$H$5-'СЕТ СН'!$H$17</f>
        <v>4478.0948428599995</v>
      </c>
      <c r="S111" s="36">
        <f>SUMIFS(СВЦЭМ!$C$34:$C$777,СВЦЭМ!$A$34:$A$777,$A111,СВЦЭМ!$B$34:$B$777,S$83)+'СЕТ СН'!$H$9+СВЦЭМ!$D$10+'СЕТ СН'!$H$5-'СЕТ СН'!$H$17</f>
        <v>4477.3585686699998</v>
      </c>
      <c r="T111" s="36">
        <f>SUMIFS(СВЦЭМ!$C$34:$C$777,СВЦЭМ!$A$34:$A$777,$A111,СВЦЭМ!$B$34:$B$777,T$83)+'СЕТ СН'!$H$9+СВЦЭМ!$D$10+'СЕТ СН'!$H$5-'СЕТ СН'!$H$17</f>
        <v>4477.09406416</v>
      </c>
      <c r="U111" s="36">
        <f>SUMIFS(СВЦЭМ!$C$34:$C$777,СВЦЭМ!$A$34:$A$777,$A111,СВЦЭМ!$B$34:$B$777,U$83)+'СЕТ СН'!$H$9+СВЦЭМ!$D$10+'СЕТ СН'!$H$5-'СЕТ СН'!$H$17</f>
        <v>4500.1391073300001</v>
      </c>
      <c r="V111" s="36">
        <f>SUMIFS(СВЦЭМ!$C$34:$C$777,СВЦЭМ!$A$34:$A$777,$A111,СВЦЭМ!$B$34:$B$777,V$83)+'СЕТ СН'!$H$9+СВЦЭМ!$D$10+'СЕТ СН'!$H$5-'СЕТ СН'!$H$17</f>
        <v>4488.5233364099995</v>
      </c>
      <c r="W111" s="36">
        <f>SUMIFS(СВЦЭМ!$C$34:$C$777,СВЦЭМ!$A$34:$A$777,$A111,СВЦЭМ!$B$34:$B$777,W$83)+'СЕТ СН'!$H$9+СВЦЭМ!$D$10+'СЕТ СН'!$H$5-'СЕТ СН'!$H$17</f>
        <v>4469.57942482</v>
      </c>
      <c r="X111" s="36">
        <f>SUMIFS(СВЦЭМ!$C$34:$C$777,СВЦЭМ!$A$34:$A$777,$A111,СВЦЭМ!$B$34:$B$777,X$83)+'СЕТ СН'!$H$9+СВЦЭМ!$D$10+'СЕТ СН'!$H$5-'СЕТ СН'!$H$17</f>
        <v>4459.60690574</v>
      </c>
      <c r="Y111" s="36">
        <f>SUMIFS(СВЦЭМ!$C$34:$C$777,СВЦЭМ!$A$34:$A$777,$A111,СВЦЭМ!$B$34:$B$777,Y$83)+'СЕТ СН'!$H$9+СВЦЭМ!$D$10+'СЕТ СН'!$H$5-'СЕТ СН'!$H$17</f>
        <v>4542.20499268</v>
      </c>
    </row>
    <row r="112" spans="1:25" ht="15.75" x14ac:dyDescent="0.2">
      <c r="A112" s="35">
        <f t="shared" si="2"/>
        <v>43372</v>
      </c>
      <c r="B112" s="36">
        <f>SUMIFS(СВЦЭМ!$C$34:$C$777,СВЦЭМ!$A$34:$A$777,$A112,СВЦЭМ!$B$34:$B$777,B$83)+'СЕТ СН'!$H$9+СВЦЭМ!$D$10+'СЕТ СН'!$H$5-'СЕТ СН'!$H$17</f>
        <v>4748.5062624599996</v>
      </c>
      <c r="C112" s="36">
        <f>SUMIFS(СВЦЭМ!$C$34:$C$777,СВЦЭМ!$A$34:$A$777,$A112,СВЦЭМ!$B$34:$B$777,C$83)+'СЕТ СН'!$H$9+СВЦЭМ!$D$10+'СЕТ СН'!$H$5-'СЕТ СН'!$H$17</f>
        <v>4886.5286684800003</v>
      </c>
      <c r="D112" s="36">
        <f>SUMIFS(СВЦЭМ!$C$34:$C$777,СВЦЭМ!$A$34:$A$777,$A112,СВЦЭМ!$B$34:$B$777,D$83)+'СЕТ СН'!$H$9+СВЦЭМ!$D$10+'СЕТ СН'!$H$5-'СЕТ СН'!$H$17</f>
        <v>4967.8337603399996</v>
      </c>
      <c r="E112" s="36">
        <f>SUMIFS(СВЦЭМ!$C$34:$C$777,СВЦЭМ!$A$34:$A$777,$A112,СВЦЭМ!$B$34:$B$777,E$83)+'СЕТ СН'!$H$9+СВЦЭМ!$D$10+'СЕТ СН'!$H$5-'СЕТ СН'!$H$17</f>
        <v>5045.6343179899995</v>
      </c>
      <c r="F112" s="36">
        <f>SUMIFS(СВЦЭМ!$C$34:$C$777,СВЦЭМ!$A$34:$A$777,$A112,СВЦЭМ!$B$34:$B$777,F$83)+'СЕТ СН'!$H$9+СВЦЭМ!$D$10+'СЕТ СН'!$H$5-'СЕТ СН'!$H$17</f>
        <v>5048.1539047400001</v>
      </c>
      <c r="G112" s="36">
        <f>SUMIFS(СВЦЭМ!$C$34:$C$777,СВЦЭМ!$A$34:$A$777,$A112,СВЦЭМ!$B$34:$B$777,G$83)+'СЕТ СН'!$H$9+СВЦЭМ!$D$10+'СЕТ СН'!$H$5-'СЕТ СН'!$H$17</f>
        <v>5038.3153640199998</v>
      </c>
      <c r="H112" s="36">
        <f>SUMIFS(СВЦЭМ!$C$34:$C$777,СВЦЭМ!$A$34:$A$777,$A112,СВЦЭМ!$B$34:$B$777,H$83)+'СЕТ СН'!$H$9+СВЦЭМ!$D$10+'СЕТ СН'!$H$5-'СЕТ СН'!$H$17</f>
        <v>5019.4863134199995</v>
      </c>
      <c r="I112" s="36">
        <f>SUMIFS(СВЦЭМ!$C$34:$C$777,СВЦЭМ!$A$34:$A$777,$A112,СВЦЭМ!$B$34:$B$777,I$83)+'СЕТ СН'!$H$9+СВЦЭМ!$D$10+'СЕТ СН'!$H$5-'СЕТ СН'!$H$17</f>
        <v>4968.1884858699996</v>
      </c>
      <c r="J112" s="36">
        <f>SUMIFS(СВЦЭМ!$C$34:$C$777,СВЦЭМ!$A$34:$A$777,$A112,СВЦЭМ!$B$34:$B$777,J$83)+'СЕТ СН'!$H$9+СВЦЭМ!$D$10+'СЕТ СН'!$H$5-'СЕТ СН'!$H$17</f>
        <v>4872.1616065899998</v>
      </c>
      <c r="K112" s="36">
        <f>SUMIFS(СВЦЭМ!$C$34:$C$777,СВЦЭМ!$A$34:$A$777,$A112,СВЦЭМ!$B$34:$B$777,K$83)+'СЕТ СН'!$H$9+СВЦЭМ!$D$10+'СЕТ СН'!$H$5-'СЕТ СН'!$H$17</f>
        <v>4805.4459574499997</v>
      </c>
      <c r="L112" s="36">
        <f>SUMIFS(СВЦЭМ!$C$34:$C$777,СВЦЭМ!$A$34:$A$777,$A112,СВЦЭМ!$B$34:$B$777,L$83)+'СЕТ СН'!$H$9+СВЦЭМ!$D$10+'СЕТ СН'!$H$5-'СЕТ СН'!$H$17</f>
        <v>4725.4117720699996</v>
      </c>
      <c r="M112" s="36">
        <f>SUMIFS(СВЦЭМ!$C$34:$C$777,СВЦЭМ!$A$34:$A$777,$A112,СВЦЭМ!$B$34:$B$777,M$83)+'СЕТ СН'!$H$9+СВЦЭМ!$D$10+'СЕТ СН'!$H$5-'СЕТ СН'!$H$17</f>
        <v>4657.3726952199995</v>
      </c>
      <c r="N112" s="36">
        <f>SUMIFS(СВЦЭМ!$C$34:$C$777,СВЦЭМ!$A$34:$A$777,$A112,СВЦЭМ!$B$34:$B$777,N$83)+'СЕТ СН'!$H$9+СВЦЭМ!$D$10+'СЕТ СН'!$H$5-'СЕТ СН'!$H$17</f>
        <v>4564.7406582200001</v>
      </c>
      <c r="O112" s="36">
        <f>SUMIFS(СВЦЭМ!$C$34:$C$777,СВЦЭМ!$A$34:$A$777,$A112,СВЦЭМ!$B$34:$B$777,O$83)+'СЕТ СН'!$H$9+СВЦЭМ!$D$10+'СЕТ СН'!$H$5-'СЕТ СН'!$H$17</f>
        <v>4488.0578033299998</v>
      </c>
      <c r="P112" s="36">
        <f>SUMIFS(СВЦЭМ!$C$34:$C$777,СВЦЭМ!$A$34:$A$777,$A112,СВЦЭМ!$B$34:$B$777,P$83)+'СЕТ СН'!$H$9+СВЦЭМ!$D$10+'СЕТ СН'!$H$5-'СЕТ СН'!$H$17</f>
        <v>4473.4373389299999</v>
      </c>
      <c r="Q112" s="36">
        <f>SUMIFS(СВЦЭМ!$C$34:$C$777,СВЦЭМ!$A$34:$A$777,$A112,СВЦЭМ!$B$34:$B$777,Q$83)+'СЕТ СН'!$H$9+СВЦЭМ!$D$10+'СЕТ СН'!$H$5-'СЕТ СН'!$H$17</f>
        <v>4484.9752792399995</v>
      </c>
      <c r="R112" s="36">
        <f>SUMIFS(СВЦЭМ!$C$34:$C$777,СВЦЭМ!$A$34:$A$777,$A112,СВЦЭМ!$B$34:$B$777,R$83)+'СЕТ СН'!$H$9+СВЦЭМ!$D$10+'СЕТ СН'!$H$5-'СЕТ СН'!$H$17</f>
        <v>4485.7690316299995</v>
      </c>
      <c r="S112" s="36">
        <f>SUMIFS(СВЦЭМ!$C$34:$C$777,СВЦЭМ!$A$34:$A$777,$A112,СВЦЭМ!$B$34:$B$777,S$83)+'СЕТ СН'!$H$9+СВЦЭМ!$D$10+'СЕТ СН'!$H$5-'СЕТ СН'!$H$17</f>
        <v>4465.9348692399999</v>
      </c>
      <c r="T112" s="36">
        <f>SUMIFS(СВЦЭМ!$C$34:$C$777,СВЦЭМ!$A$34:$A$777,$A112,СВЦЭМ!$B$34:$B$777,T$83)+'СЕТ СН'!$H$9+СВЦЭМ!$D$10+'СЕТ СН'!$H$5-'СЕТ СН'!$H$17</f>
        <v>4424.1025866399996</v>
      </c>
      <c r="U112" s="36">
        <f>SUMIFS(СВЦЭМ!$C$34:$C$777,СВЦЭМ!$A$34:$A$777,$A112,СВЦЭМ!$B$34:$B$777,U$83)+'СЕТ СН'!$H$9+СВЦЭМ!$D$10+'СЕТ СН'!$H$5-'СЕТ СН'!$H$17</f>
        <v>4360.6891221400001</v>
      </c>
      <c r="V112" s="36">
        <f>SUMIFS(СВЦЭМ!$C$34:$C$777,СВЦЭМ!$A$34:$A$777,$A112,СВЦЭМ!$B$34:$B$777,V$83)+'СЕТ СН'!$H$9+СВЦЭМ!$D$10+'СЕТ СН'!$H$5-'СЕТ СН'!$H$17</f>
        <v>4372.54146941</v>
      </c>
      <c r="W112" s="36">
        <f>SUMIFS(СВЦЭМ!$C$34:$C$777,СВЦЭМ!$A$34:$A$777,$A112,СВЦЭМ!$B$34:$B$777,W$83)+'СЕТ СН'!$H$9+СВЦЭМ!$D$10+'СЕТ СН'!$H$5-'СЕТ СН'!$H$17</f>
        <v>4391.7660261199999</v>
      </c>
      <c r="X112" s="36">
        <f>SUMIFS(СВЦЭМ!$C$34:$C$777,СВЦЭМ!$A$34:$A$777,$A112,СВЦЭМ!$B$34:$B$777,X$83)+'СЕТ СН'!$H$9+СВЦЭМ!$D$10+'СЕТ СН'!$H$5-'СЕТ СН'!$H$17</f>
        <v>4442.8348636700002</v>
      </c>
      <c r="Y112" s="36">
        <f>SUMIFS(СВЦЭМ!$C$34:$C$777,СВЦЭМ!$A$34:$A$777,$A112,СВЦЭМ!$B$34:$B$777,Y$83)+'СЕТ СН'!$H$9+СВЦЭМ!$D$10+'СЕТ СН'!$H$5-'СЕТ СН'!$H$17</f>
        <v>4546.66677248</v>
      </c>
    </row>
    <row r="113" spans="1:27" ht="15.75" x14ac:dyDescent="0.2">
      <c r="A113" s="35">
        <f t="shared" si="2"/>
        <v>43373</v>
      </c>
      <c r="B113" s="36">
        <f>SUMIFS(СВЦЭМ!$C$34:$C$777,СВЦЭМ!$A$34:$A$777,$A113,СВЦЭМ!$B$34:$B$777,B$83)+'СЕТ СН'!$H$9+СВЦЭМ!$D$10+'СЕТ СН'!$H$5-'СЕТ СН'!$H$17</f>
        <v>4727.6223273099995</v>
      </c>
      <c r="C113" s="36">
        <f>SUMIFS(СВЦЭМ!$C$34:$C$777,СВЦЭМ!$A$34:$A$777,$A113,СВЦЭМ!$B$34:$B$777,C$83)+'СЕТ СН'!$H$9+СВЦЭМ!$D$10+'СЕТ СН'!$H$5-'СЕТ СН'!$H$17</f>
        <v>4866.3133097899999</v>
      </c>
      <c r="D113" s="36">
        <f>SUMIFS(СВЦЭМ!$C$34:$C$777,СВЦЭМ!$A$34:$A$777,$A113,СВЦЭМ!$B$34:$B$777,D$83)+'СЕТ СН'!$H$9+СВЦЭМ!$D$10+'СЕТ СН'!$H$5-'СЕТ СН'!$H$17</f>
        <v>4960.5650566300001</v>
      </c>
      <c r="E113" s="36">
        <f>SUMIFS(СВЦЭМ!$C$34:$C$777,СВЦЭМ!$A$34:$A$777,$A113,СВЦЭМ!$B$34:$B$777,E$83)+'СЕТ СН'!$H$9+СВЦЭМ!$D$10+'СЕТ СН'!$H$5-'СЕТ СН'!$H$17</f>
        <v>5039.3524258500001</v>
      </c>
      <c r="F113" s="36">
        <f>SUMIFS(СВЦЭМ!$C$34:$C$777,СВЦЭМ!$A$34:$A$777,$A113,СВЦЭМ!$B$34:$B$777,F$83)+'СЕТ СН'!$H$9+СВЦЭМ!$D$10+'СЕТ СН'!$H$5-'СЕТ СН'!$H$17</f>
        <v>5064.0625143400002</v>
      </c>
      <c r="G113" s="36">
        <f>SUMIFS(СВЦЭМ!$C$34:$C$777,СВЦЭМ!$A$34:$A$777,$A113,СВЦЭМ!$B$34:$B$777,G$83)+'СЕТ СН'!$H$9+СВЦЭМ!$D$10+'СЕТ СН'!$H$5-'СЕТ СН'!$H$17</f>
        <v>5029.4518644199998</v>
      </c>
      <c r="H113" s="36">
        <f>SUMIFS(СВЦЭМ!$C$34:$C$777,СВЦЭМ!$A$34:$A$777,$A113,СВЦЭМ!$B$34:$B$777,H$83)+'СЕТ СН'!$H$9+СВЦЭМ!$D$10+'СЕТ СН'!$H$5-'СЕТ СН'!$H$17</f>
        <v>5006.9817014999999</v>
      </c>
      <c r="I113" s="36">
        <f>SUMIFS(СВЦЭМ!$C$34:$C$777,СВЦЭМ!$A$34:$A$777,$A113,СВЦЭМ!$B$34:$B$777,I$83)+'СЕТ СН'!$H$9+СВЦЭМ!$D$10+'СЕТ СН'!$H$5-'СЕТ СН'!$H$17</f>
        <v>4958.4130376200001</v>
      </c>
      <c r="J113" s="36">
        <f>SUMIFS(СВЦЭМ!$C$34:$C$777,СВЦЭМ!$A$34:$A$777,$A113,СВЦЭМ!$B$34:$B$777,J$83)+'СЕТ СН'!$H$9+СВЦЭМ!$D$10+'СЕТ СН'!$H$5-'СЕТ СН'!$H$17</f>
        <v>4892.9658685599998</v>
      </c>
      <c r="K113" s="36">
        <f>SUMIFS(СВЦЭМ!$C$34:$C$777,СВЦЭМ!$A$34:$A$777,$A113,СВЦЭМ!$B$34:$B$777,K$83)+'СЕТ СН'!$H$9+СВЦЭМ!$D$10+'СЕТ СН'!$H$5-'СЕТ СН'!$H$17</f>
        <v>4805.2115651899994</v>
      </c>
      <c r="L113" s="36">
        <f>SUMIFS(СВЦЭМ!$C$34:$C$777,СВЦЭМ!$A$34:$A$777,$A113,СВЦЭМ!$B$34:$B$777,L$83)+'СЕТ СН'!$H$9+СВЦЭМ!$D$10+'СЕТ СН'!$H$5-'СЕТ СН'!$H$17</f>
        <v>4736.1969644199999</v>
      </c>
      <c r="M113" s="36">
        <f>SUMIFS(СВЦЭМ!$C$34:$C$777,СВЦЭМ!$A$34:$A$777,$A113,СВЦЭМ!$B$34:$B$777,M$83)+'СЕТ СН'!$H$9+СВЦЭМ!$D$10+'СЕТ СН'!$H$5-'СЕТ СН'!$H$17</f>
        <v>4647.7503268999999</v>
      </c>
      <c r="N113" s="36">
        <f>SUMIFS(СВЦЭМ!$C$34:$C$777,СВЦЭМ!$A$34:$A$777,$A113,СВЦЭМ!$B$34:$B$777,N$83)+'СЕТ СН'!$H$9+СВЦЭМ!$D$10+'СЕТ СН'!$H$5-'СЕТ СН'!$H$17</f>
        <v>4534.7712731000001</v>
      </c>
      <c r="O113" s="36">
        <f>SUMIFS(СВЦЭМ!$C$34:$C$777,СВЦЭМ!$A$34:$A$777,$A113,СВЦЭМ!$B$34:$B$777,O$83)+'СЕТ СН'!$H$9+СВЦЭМ!$D$10+'СЕТ СН'!$H$5-'СЕТ СН'!$H$17</f>
        <v>4442.40325983</v>
      </c>
      <c r="P113" s="36">
        <f>SUMIFS(СВЦЭМ!$C$34:$C$777,СВЦЭМ!$A$34:$A$777,$A113,СВЦЭМ!$B$34:$B$777,P$83)+'СЕТ СН'!$H$9+СВЦЭМ!$D$10+'СЕТ СН'!$H$5-'СЕТ СН'!$H$17</f>
        <v>4441.8025415599996</v>
      </c>
      <c r="Q113" s="36">
        <f>SUMIFS(СВЦЭМ!$C$34:$C$777,СВЦЭМ!$A$34:$A$777,$A113,СВЦЭМ!$B$34:$B$777,Q$83)+'СЕТ СН'!$H$9+СВЦЭМ!$D$10+'СЕТ СН'!$H$5-'СЕТ СН'!$H$17</f>
        <v>4446.3010149199999</v>
      </c>
      <c r="R113" s="36">
        <f>SUMIFS(СВЦЭМ!$C$34:$C$777,СВЦЭМ!$A$34:$A$777,$A113,СВЦЭМ!$B$34:$B$777,R$83)+'СЕТ СН'!$H$9+СВЦЭМ!$D$10+'СЕТ СН'!$H$5-'СЕТ СН'!$H$17</f>
        <v>4434.2876521099997</v>
      </c>
      <c r="S113" s="36">
        <f>SUMIFS(СВЦЭМ!$C$34:$C$777,СВЦЭМ!$A$34:$A$777,$A113,СВЦЭМ!$B$34:$B$777,S$83)+'СЕТ СН'!$H$9+СВЦЭМ!$D$10+'СЕТ СН'!$H$5-'СЕТ СН'!$H$17</f>
        <v>4424.0868444099997</v>
      </c>
      <c r="T113" s="36">
        <f>SUMIFS(СВЦЭМ!$C$34:$C$777,СВЦЭМ!$A$34:$A$777,$A113,СВЦЭМ!$B$34:$B$777,T$83)+'СЕТ СН'!$H$9+СВЦЭМ!$D$10+'СЕТ СН'!$H$5-'СЕТ СН'!$H$17</f>
        <v>4422.1395635700001</v>
      </c>
      <c r="U113" s="36">
        <f>SUMIFS(СВЦЭМ!$C$34:$C$777,СВЦЭМ!$A$34:$A$777,$A113,СВЦЭМ!$B$34:$B$777,U$83)+'СЕТ СН'!$H$9+СВЦЭМ!$D$10+'СЕТ СН'!$H$5-'СЕТ СН'!$H$17</f>
        <v>4353.5465341399995</v>
      </c>
      <c r="V113" s="36">
        <f>SUMIFS(СВЦЭМ!$C$34:$C$777,СВЦЭМ!$A$34:$A$777,$A113,СВЦЭМ!$B$34:$B$777,V$83)+'СЕТ СН'!$H$9+СВЦЭМ!$D$10+'СЕТ СН'!$H$5-'СЕТ СН'!$H$17</f>
        <v>4363.1030364899998</v>
      </c>
      <c r="W113" s="36">
        <f>SUMIFS(СВЦЭМ!$C$34:$C$777,СВЦЭМ!$A$34:$A$777,$A113,СВЦЭМ!$B$34:$B$777,W$83)+'СЕТ СН'!$H$9+СВЦЭМ!$D$10+'СЕТ СН'!$H$5-'СЕТ СН'!$H$17</f>
        <v>4368.8656233699994</v>
      </c>
      <c r="X113" s="36">
        <f>SUMIFS(СВЦЭМ!$C$34:$C$777,СВЦЭМ!$A$34:$A$777,$A113,СВЦЭМ!$B$34:$B$777,X$83)+'СЕТ СН'!$H$9+СВЦЭМ!$D$10+'СЕТ СН'!$H$5-'СЕТ СН'!$H$17</f>
        <v>4433.8371368999997</v>
      </c>
      <c r="Y113" s="36">
        <f>SUMIFS(СВЦЭМ!$C$34:$C$777,СВЦЭМ!$A$34:$A$777,$A113,СВЦЭМ!$B$34:$B$777,Y$83)+'СЕТ СН'!$H$9+СВЦЭМ!$D$10+'СЕТ СН'!$H$5-'СЕТ СН'!$H$17</f>
        <v>4609.6480412399997</v>
      </c>
      <c r="AA113" s="37"/>
    </row>
    <row r="114" spans="1:27" ht="15.75" hidden="1" x14ac:dyDescent="0.2">
      <c r="A114" s="35">
        <f t="shared" si="2"/>
        <v>43374</v>
      </c>
      <c r="B114" s="36">
        <f>SUMIFS(СВЦЭМ!$C$34:$C$777,СВЦЭМ!$A$34:$A$777,$A114,СВЦЭМ!$B$34:$B$777,B$83)+'СЕТ СН'!$H$9+СВЦЭМ!$D$10+'СЕТ СН'!$H$5-'СЕТ СН'!$H$17</f>
        <v>3871.7817019499998</v>
      </c>
      <c r="C114" s="36">
        <f>SUMIFS(СВЦЭМ!$C$34:$C$777,СВЦЭМ!$A$34:$A$777,$A114,СВЦЭМ!$B$34:$B$777,C$83)+'СЕТ СН'!$H$9+СВЦЭМ!$D$10+'СЕТ СН'!$H$5-'СЕТ СН'!$H$17</f>
        <v>3871.7817019499998</v>
      </c>
      <c r="D114" s="36">
        <f>SUMIFS(СВЦЭМ!$C$34:$C$777,СВЦЭМ!$A$34:$A$777,$A114,СВЦЭМ!$B$34:$B$777,D$83)+'СЕТ СН'!$H$9+СВЦЭМ!$D$10+'СЕТ СН'!$H$5-'СЕТ СН'!$H$17</f>
        <v>3871.7817019499998</v>
      </c>
      <c r="E114" s="36">
        <f>SUMIFS(СВЦЭМ!$C$34:$C$777,СВЦЭМ!$A$34:$A$777,$A114,СВЦЭМ!$B$34:$B$777,E$83)+'СЕТ СН'!$H$9+СВЦЭМ!$D$10+'СЕТ СН'!$H$5-'СЕТ СН'!$H$17</f>
        <v>3871.7817019499998</v>
      </c>
      <c r="F114" s="36">
        <f>SUMIFS(СВЦЭМ!$C$34:$C$777,СВЦЭМ!$A$34:$A$777,$A114,СВЦЭМ!$B$34:$B$777,F$83)+'СЕТ СН'!$H$9+СВЦЭМ!$D$10+'СЕТ СН'!$H$5-'СЕТ СН'!$H$17</f>
        <v>3871.7817019499998</v>
      </c>
      <c r="G114" s="36">
        <f>SUMIFS(СВЦЭМ!$C$34:$C$777,СВЦЭМ!$A$34:$A$777,$A114,СВЦЭМ!$B$34:$B$777,G$83)+'СЕТ СН'!$H$9+СВЦЭМ!$D$10+'СЕТ СН'!$H$5-'СЕТ СН'!$H$17</f>
        <v>3871.7817019499998</v>
      </c>
      <c r="H114" s="36">
        <f>SUMIFS(СВЦЭМ!$C$34:$C$777,СВЦЭМ!$A$34:$A$777,$A114,СВЦЭМ!$B$34:$B$777,H$83)+'СЕТ СН'!$H$9+СВЦЭМ!$D$10+'СЕТ СН'!$H$5-'СЕТ СН'!$H$17</f>
        <v>3871.7817019499998</v>
      </c>
      <c r="I114" s="36">
        <f>SUMIFS(СВЦЭМ!$C$34:$C$777,СВЦЭМ!$A$34:$A$777,$A114,СВЦЭМ!$B$34:$B$777,I$83)+'СЕТ СН'!$H$9+СВЦЭМ!$D$10+'СЕТ СН'!$H$5-'СЕТ СН'!$H$17</f>
        <v>3871.7817019499998</v>
      </c>
      <c r="J114" s="36">
        <f>SUMIFS(СВЦЭМ!$C$34:$C$777,СВЦЭМ!$A$34:$A$777,$A114,СВЦЭМ!$B$34:$B$777,J$83)+'СЕТ СН'!$H$9+СВЦЭМ!$D$10+'СЕТ СН'!$H$5-'СЕТ СН'!$H$17</f>
        <v>3871.7817019499998</v>
      </c>
      <c r="K114" s="36">
        <f>SUMIFS(СВЦЭМ!$C$34:$C$777,СВЦЭМ!$A$34:$A$777,$A114,СВЦЭМ!$B$34:$B$777,K$83)+'СЕТ СН'!$H$9+СВЦЭМ!$D$10+'СЕТ СН'!$H$5-'СЕТ СН'!$H$17</f>
        <v>3871.7817019499998</v>
      </c>
      <c r="L114" s="36">
        <f>SUMIFS(СВЦЭМ!$C$34:$C$777,СВЦЭМ!$A$34:$A$777,$A114,СВЦЭМ!$B$34:$B$777,L$83)+'СЕТ СН'!$H$9+СВЦЭМ!$D$10+'СЕТ СН'!$H$5-'СЕТ СН'!$H$17</f>
        <v>3871.7817019499998</v>
      </c>
      <c r="M114" s="36">
        <f>SUMIFS(СВЦЭМ!$C$34:$C$777,СВЦЭМ!$A$34:$A$777,$A114,СВЦЭМ!$B$34:$B$777,M$83)+'СЕТ СН'!$H$9+СВЦЭМ!$D$10+'СЕТ СН'!$H$5-'СЕТ СН'!$H$17</f>
        <v>3871.7817019499998</v>
      </c>
      <c r="N114" s="36">
        <f>SUMIFS(СВЦЭМ!$C$34:$C$777,СВЦЭМ!$A$34:$A$777,$A114,СВЦЭМ!$B$34:$B$777,N$83)+'СЕТ СН'!$H$9+СВЦЭМ!$D$10+'СЕТ СН'!$H$5-'СЕТ СН'!$H$17</f>
        <v>3871.7817019499998</v>
      </c>
      <c r="O114" s="36">
        <f>SUMIFS(СВЦЭМ!$C$34:$C$777,СВЦЭМ!$A$34:$A$777,$A114,СВЦЭМ!$B$34:$B$777,O$83)+'СЕТ СН'!$H$9+СВЦЭМ!$D$10+'СЕТ СН'!$H$5-'СЕТ СН'!$H$17</f>
        <v>3871.7817019499998</v>
      </c>
      <c r="P114" s="36">
        <f>SUMIFS(СВЦЭМ!$C$34:$C$777,СВЦЭМ!$A$34:$A$777,$A114,СВЦЭМ!$B$34:$B$777,P$83)+'СЕТ СН'!$H$9+СВЦЭМ!$D$10+'СЕТ СН'!$H$5-'СЕТ СН'!$H$17</f>
        <v>3871.7817019499998</v>
      </c>
      <c r="Q114" s="36">
        <f>SUMIFS(СВЦЭМ!$C$34:$C$777,СВЦЭМ!$A$34:$A$777,$A114,СВЦЭМ!$B$34:$B$777,Q$83)+'СЕТ СН'!$H$9+СВЦЭМ!$D$10+'СЕТ СН'!$H$5-'СЕТ СН'!$H$17</f>
        <v>3871.7817019499998</v>
      </c>
      <c r="R114" s="36">
        <f>SUMIFS(СВЦЭМ!$C$34:$C$777,СВЦЭМ!$A$34:$A$777,$A114,СВЦЭМ!$B$34:$B$777,R$83)+'СЕТ СН'!$H$9+СВЦЭМ!$D$10+'СЕТ СН'!$H$5-'СЕТ СН'!$H$17</f>
        <v>3871.7817019499998</v>
      </c>
      <c r="S114" s="36">
        <f>SUMIFS(СВЦЭМ!$C$34:$C$777,СВЦЭМ!$A$34:$A$777,$A114,СВЦЭМ!$B$34:$B$777,S$83)+'СЕТ СН'!$H$9+СВЦЭМ!$D$10+'СЕТ СН'!$H$5-'СЕТ СН'!$H$17</f>
        <v>3871.7817019499998</v>
      </c>
      <c r="T114" s="36">
        <f>SUMIFS(СВЦЭМ!$C$34:$C$777,СВЦЭМ!$A$34:$A$777,$A114,СВЦЭМ!$B$34:$B$777,T$83)+'СЕТ СН'!$H$9+СВЦЭМ!$D$10+'СЕТ СН'!$H$5-'СЕТ СН'!$H$17</f>
        <v>3871.7817019499998</v>
      </c>
      <c r="U114" s="36">
        <f>SUMIFS(СВЦЭМ!$C$34:$C$777,СВЦЭМ!$A$34:$A$777,$A114,СВЦЭМ!$B$34:$B$777,U$83)+'СЕТ СН'!$H$9+СВЦЭМ!$D$10+'СЕТ СН'!$H$5-'СЕТ СН'!$H$17</f>
        <v>3871.7817019499998</v>
      </c>
      <c r="V114" s="36">
        <f>SUMIFS(СВЦЭМ!$C$34:$C$777,СВЦЭМ!$A$34:$A$777,$A114,СВЦЭМ!$B$34:$B$777,V$83)+'СЕТ СН'!$H$9+СВЦЭМ!$D$10+'СЕТ СН'!$H$5-'СЕТ СН'!$H$17</f>
        <v>3871.7817019499998</v>
      </c>
      <c r="W114" s="36">
        <f>SUMIFS(СВЦЭМ!$C$34:$C$777,СВЦЭМ!$A$34:$A$777,$A114,СВЦЭМ!$B$34:$B$777,W$83)+'СЕТ СН'!$H$9+СВЦЭМ!$D$10+'СЕТ СН'!$H$5-'СЕТ СН'!$H$17</f>
        <v>3871.7817019499998</v>
      </c>
      <c r="X114" s="36">
        <f>SUMIFS(СВЦЭМ!$C$34:$C$777,СВЦЭМ!$A$34:$A$777,$A114,СВЦЭМ!$B$34:$B$777,X$83)+'СЕТ СН'!$H$9+СВЦЭМ!$D$10+'СЕТ СН'!$H$5-'СЕТ СН'!$H$17</f>
        <v>3871.7817019499998</v>
      </c>
      <c r="Y114" s="36">
        <f>SUMIFS(СВЦЭМ!$C$34:$C$777,СВЦЭМ!$A$34:$A$777,$A114,СВЦЭМ!$B$34:$B$777,Y$83)+'СЕТ СН'!$H$9+СВЦЭМ!$D$10+'СЕТ СН'!$H$5-'СЕТ СН'!$H$17</f>
        <v>3871.7817019499998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01.09.2018</v>
      </c>
      <c r="B120" s="36">
        <f>SUMIFS(СВЦЭМ!$C$34:$C$777,СВЦЭМ!$A$34:$A$777,$A120,СВЦЭМ!$B$34:$B$777,B$119)+'СЕТ СН'!$I$9+СВЦЭМ!$D$10+'СЕТ СН'!$I$5-'СЕТ СН'!$I$17</f>
        <v>4739.9502366399993</v>
      </c>
      <c r="C120" s="36">
        <f>SUMIFS(СВЦЭМ!$C$34:$C$777,СВЦЭМ!$A$34:$A$777,$A120,СВЦЭМ!$B$34:$B$777,C$119)+'СЕТ СН'!$I$9+СВЦЭМ!$D$10+'СЕТ СН'!$I$5-'СЕТ СН'!$I$17</f>
        <v>4922.3076635499992</v>
      </c>
      <c r="D120" s="36">
        <f>SUMIFS(СВЦЭМ!$C$34:$C$777,СВЦЭМ!$A$34:$A$777,$A120,СВЦЭМ!$B$34:$B$777,D$119)+'СЕТ СН'!$I$9+СВЦЭМ!$D$10+'СЕТ СН'!$I$5-'СЕТ СН'!$I$17</f>
        <v>5060.2101068499996</v>
      </c>
      <c r="E120" s="36">
        <f>SUMIFS(СВЦЭМ!$C$34:$C$777,СВЦЭМ!$A$34:$A$777,$A120,СВЦЭМ!$B$34:$B$777,E$119)+'СЕТ СН'!$I$9+СВЦЭМ!$D$10+'СЕТ СН'!$I$5-'СЕТ СН'!$I$17</f>
        <v>5095.6720275199996</v>
      </c>
      <c r="F120" s="36">
        <f>SUMIFS(СВЦЭМ!$C$34:$C$777,СВЦЭМ!$A$34:$A$777,$A120,СВЦЭМ!$B$34:$B$777,F$119)+'СЕТ СН'!$I$9+СВЦЭМ!$D$10+'СЕТ СН'!$I$5-'СЕТ СН'!$I$17</f>
        <v>5091.2595851399992</v>
      </c>
      <c r="G120" s="36">
        <f>SUMIFS(СВЦЭМ!$C$34:$C$777,СВЦЭМ!$A$34:$A$777,$A120,СВЦЭМ!$B$34:$B$777,G$119)+'СЕТ СН'!$I$9+СВЦЭМ!$D$10+'СЕТ СН'!$I$5-'СЕТ СН'!$I$17</f>
        <v>5096.6949519199998</v>
      </c>
      <c r="H120" s="36">
        <f>SUMIFS(СВЦЭМ!$C$34:$C$777,СВЦЭМ!$A$34:$A$777,$A120,СВЦЭМ!$B$34:$B$777,H$119)+'СЕТ СН'!$I$9+СВЦЭМ!$D$10+'СЕТ СН'!$I$5-'СЕТ СН'!$I$17</f>
        <v>5106.8936081699994</v>
      </c>
      <c r="I120" s="36">
        <f>SUMIFS(СВЦЭМ!$C$34:$C$777,СВЦЭМ!$A$34:$A$777,$A120,СВЦЭМ!$B$34:$B$777,I$119)+'СЕТ СН'!$I$9+СВЦЭМ!$D$10+'СЕТ СН'!$I$5-'СЕТ СН'!$I$17</f>
        <v>5081.1589759099998</v>
      </c>
      <c r="J120" s="36">
        <f>SUMIFS(СВЦЭМ!$C$34:$C$777,СВЦЭМ!$A$34:$A$777,$A120,СВЦЭМ!$B$34:$B$777,J$119)+'СЕТ СН'!$I$9+СВЦЭМ!$D$10+'СЕТ СН'!$I$5-'СЕТ СН'!$I$17</f>
        <v>4972.7180071499997</v>
      </c>
      <c r="K120" s="36">
        <f>SUMIFS(СВЦЭМ!$C$34:$C$777,СВЦЭМ!$A$34:$A$777,$A120,СВЦЭМ!$B$34:$B$777,K$119)+'СЕТ СН'!$I$9+СВЦЭМ!$D$10+'СЕТ СН'!$I$5-'СЕТ СН'!$I$17</f>
        <v>4909.7581575300001</v>
      </c>
      <c r="L120" s="36">
        <f>SUMIFS(СВЦЭМ!$C$34:$C$777,СВЦЭМ!$A$34:$A$777,$A120,СВЦЭМ!$B$34:$B$777,L$119)+'СЕТ СН'!$I$9+СВЦЭМ!$D$10+'СЕТ СН'!$I$5-'СЕТ СН'!$I$17</f>
        <v>4809.5598816799993</v>
      </c>
      <c r="M120" s="36">
        <f>SUMIFS(СВЦЭМ!$C$34:$C$777,СВЦЭМ!$A$34:$A$777,$A120,СВЦЭМ!$B$34:$B$777,M$119)+'СЕТ СН'!$I$9+СВЦЭМ!$D$10+'СЕТ СН'!$I$5-'СЕТ СН'!$I$17</f>
        <v>4705.3262517799994</v>
      </c>
      <c r="N120" s="36">
        <f>SUMIFS(СВЦЭМ!$C$34:$C$777,СВЦЭМ!$A$34:$A$777,$A120,СВЦЭМ!$B$34:$B$777,N$119)+'СЕТ СН'!$I$9+СВЦЭМ!$D$10+'СЕТ СН'!$I$5-'СЕТ СН'!$I$17</f>
        <v>4608.0939561099995</v>
      </c>
      <c r="O120" s="36">
        <f>SUMIFS(СВЦЭМ!$C$34:$C$777,СВЦЭМ!$A$34:$A$777,$A120,СВЦЭМ!$B$34:$B$777,O$119)+'СЕТ СН'!$I$9+СВЦЭМ!$D$10+'СЕТ СН'!$I$5-'СЕТ СН'!$I$17</f>
        <v>4517.1691077599999</v>
      </c>
      <c r="P120" s="36">
        <f>SUMIFS(СВЦЭМ!$C$34:$C$777,СВЦЭМ!$A$34:$A$777,$A120,СВЦЭМ!$B$34:$B$777,P$119)+'СЕТ СН'!$I$9+СВЦЭМ!$D$10+'СЕТ СН'!$I$5-'СЕТ СН'!$I$17</f>
        <v>4529.1147861299996</v>
      </c>
      <c r="Q120" s="36">
        <f>SUMIFS(СВЦЭМ!$C$34:$C$777,СВЦЭМ!$A$34:$A$777,$A120,СВЦЭМ!$B$34:$B$777,Q$119)+'СЕТ СН'!$I$9+СВЦЭМ!$D$10+'СЕТ СН'!$I$5-'СЕТ СН'!$I$17</f>
        <v>4544.4012816299992</v>
      </c>
      <c r="R120" s="36">
        <f>SUMIFS(СВЦЭМ!$C$34:$C$777,СВЦЭМ!$A$34:$A$777,$A120,СВЦЭМ!$B$34:$B$777,R$119)+'СЕТ СН'!$I$9+СВЦЭМ!$D$10+'СЕТ СН'!$I$5-'СЕТ СН'!$I$17</f>
        <v>4547.50589571</v>
      </c>
      <c r="S120" s="36">
        <f>SUMIFS(СВЦЭМ!$C$34:$C$777,СВЦЭМ!$A$34:$A$777,$A120,СВЦЭМ!$B$34:$B$777,S$119)+'СЕТ СН'!$I$9+СВЦЭМ!$D$10+'СЕТ СН'!$I$5-'СЕТ СН'!$I$17</f>
        <v>4537.1756534999995</v>
      </c>
      <c r="T120" s="36">
        <f>SUMIFS(СВЦЭМ!$C$34:$C$777,СВЦЭМ!$A$34:$A$777,$A120,СВЦЭМ!$B$34:$B$777,T$119)+'СЕТ СН'!$I$9+СВЦЭМ!$D$10+'СЕТ СН'!$I$5-'СЕТ СН'!$I$17</f>
        <v>4540.9976039899993</v>
      </c>
      <c r="U120" s="36">
        <f>SUMIFS(СВЦЭМ!$C$34:$C$777,СВЦЭМ!$A$34:$A$777,$A120,СВЦЭМ!$B$34:$B$777,U$119)+'СЕТ СН'!$I$9+СВЦЭМ!$D$10+'СЕТ СН'!$I$5-'СЕТ СН'!$I$17</f>
        <v>4532.5765286899996</v>
      </c>
      <c r="V120" s="36">
        <f>SUMIFS(СВЦЭМ!$C$34:$C$777,СВЦЭМ!$A$34:$A$777,$A120,СВЦЭМ!$B$34:$B$777,V$119)+'СЕТ СН'!$I$9+СВЦЭМ!$D$10+'СЕТ СН'!$I$5-'СЕТ СН'!$I$17</f>
        <v>4518.8683886499994</v>
      </c>
      <c r="W120" s="36">
        <f>SUMIFS(СВЦЭМ!$C$34:$C$777,СВЦЭМ!$A$34:$A$777,$A120,СВЦЭМ!$B$34:$B$777,W$119)+'СЕТ СН'!$I$9+СВЦЭМ!$D$10+'СЕТ СН'!$I$5-'СЕТ СН'!$I$17</f>
        <v>4511.7118847399997</v>
      </c>
      <c r="X120" s="36">
        <f>SUMIFS(СВЦЭМ!$C$34:$C$777,СВЦЭМ!$A$34:$A$777,$A120,СВЦЭМ!$B$34:$B$777,X$119)+'СЕТ СН'!$I$9+СВЦЭМ!$D$10+'СЕТ СН'!$I$5-'СЕТ СН'!$I$17</f>
        <v>4539.3075428399998</v>
      </c>
      <c r="Y120" s="36">
        <f>SUMIFS(СВЦЭМ!$C$34:$C$777,СВЦЭМ!$A$34:$A$777,$A120,СВЦЭМ!$B$34:$B$777,Y$119)+'СЕТ СН'!$I$9+СВЦЭМ!$D$10+'СЕТ СН'!$I$5-'СЕТ СН'!$I$17</f>
        <v>4619.0095398899994</v>
      </c>
    </row>
    <row r="121" spans="1:27" ht="15.75" x14ac:dyDescent="0.2">
      <c r="A121" s="35">
        <f>A120+1</f>
        <v>43345</v>
      </c>
      <c r="B121" s="36">
        <f>SUMIFS(СВЦЭМ!$C$34:$C$777,СВЦЭМ!$A$34:$A$777,$A121,СВЦЭМ!$B$34:$B$777,B$119)+'СЕТ СН'!$I$9+СВЦЭМ!$D$10+'СЕТ СН'!$I$5-'СЕТ СН'!$I$17</f>
        <v>4738.6317137899996</v>
      </c>
      <c r="C121" s="36">
        <f>SUMIFS(СВЦЭМ!$C$34:$C$777,СВЦЭМ!$A$34:$A$777,$A121,СВЦЭМ!$B$34:$B$777,C$119)+'СЕТ СН'!$I$9+СВЦЭМ!$D$10+'СЕТ СН'!$I$5-'СЕТ СН'!$I$17</f>
        <v>4881.6141616899995</v>
      </c>
      <c r="D121" s="36">
        <f>SUMIFS(СВЦЭМ!$C$34:$C$777,СВЦЭМ!$A$34:$A$777,$A121,СВЦЭМ!$B$34:$B$777,D$119)+'СЕТ СН'!$I$9+СВЦЭМ!$D$10+'СЕТ СН'!$I$5-'СЕТ СН'!$I$17</f>
        <v>5021.4337169999999</v>
      </c>
      <c r="E121" s="36">
        <f>SUMIFS(СВЦЭМ!$C$34:$C$777,СВЦЭМ!$A$34:$A$777,$A121,СВЦЭМ!$B$34:$B$777,E$119)+'СЕТ СН'!$I$9+СВЦЭМ!$D$10+'СЕТ СН'!$I$5-'СЕТ СН'!$I$17</f>
        <v>5085.2485909699999</v>
      </c>
      <c r="F121" s="36">
        <f>SUMIFS(СВЦЭМ!$C$34:$C$777,СВЦЭМ!$A$34:$A$777,$A121,СВЦЭМ!$B$34:$B$777,F$119)+'СЕТ СН'!$I$9+СВЦЭМ!$D$10+'СЕТ СН'!$I$5-'СЕТ СН'!$I$17</f>
        <v>5088.4375535299996</v>
      </c>
      <c r="G121" s="36">
        <f>SUMIFS(СВЦЭМ!$C$34:$C$777,СВЦЭМ!$A$34:$A$777,$A121,СВЦЭМ!$B$34:$B$777,G$119)+'СЕТ СН'!$I$9+СВЦЭМ!$D$10+'СЕТ СН'!$I$5-'СЕТ СН'!$I$17</f>
        <v>5091.9221436999997</v>
      </c>
      <c r="H121" s="36">
        <f>SUMIFS(СВЦЭМ!$C$34:$C$777,СВЦЭМ!$A$34:$A$777,$A121,СВЦЭМ!$B$34:$B$777,H$119)+'СЕТ СН'!$I$9+СВЦЭМ!$D$10+'СЕТ СН'!$I$5-'СЕТ СН'!$I$17</f>
        <v>5103.0389801499996</v>
      </c>
      <c r="I121" s="36">
        <f>SUMIFS(СВЦЭМ!$C$34:$C$777,СВЦЭМ!$A$34:$A$777,$A121,СВЦЭМ!$B$34:$B$777,I$119)+'СЕТ СН'!$I$9+СВЦЭМ!$D$10+'СЕТ СН'!$I$5-'СЕТ СН'!$I$17</f>
        <v>5083.0998778099993</v>
      </c>
      <c r="J121" s="36">
        <f>SUMIFS(СВЦЭМ!$C$34:$C$777,СВЦЭМ!$A$34:$A$777,$A121,СВЦЭМ!$B$34:$B$777,J$119)+'СЕТ СН'!$I$9+СВЦЭМ!$D$10+'СЕТ СН'!$I$5-'СЕТ СН'!$I$17</f>
        <v>5018.1525559299998</v>
      </c>
      <c r="K121" s="36">
        <f>SUMIFS(СВЦЭМ!$C$34:$C$777,СВЦЭМ!$A$34:$A$777,$A121,СВЦЭМ!$B$34:$B$777,K$119)+'СЕТ СН'!$I$9+СВЦЭМ!$D$10+'СЕТ СН'!$I$5-'СЕТ СН'!$I$17</f>
        <v>4958.64262598</v>
      </c>
      <c r="L121" s="36">
        <f>SUMIFS(СВЦЭМ!$C$34:$C$777,СВЦЭМ!$A$34:$A$777,$A121,СВЦЭМ!$B$34:$B$777,L$119)+'СЕТ СН'!$I$9+СВЦЭМ!$D$10+'СЕТ СН'!$I$5-'СЕТ СН'!$I$17</f>
        <v>4870.6452419499992</v>
      </c>
      <c r="M121" s="36">
        <f>SUMIFS(СВЦЭМ!$C$34:$C$777,СВЦЭМ!$A$34:$A$777,$A121,СВЦЭМ!$B$34:$B$777,M$119)+'СЕТ СН'!$I$9+СВЦЭМ!$D$10+'СЕТ СН'!$I$5-'СЕТ СН'!$I$17</f>
        <v>4772.2556481499996</v>
      </c>
      <c r="N121" s="36">
        <f>SUMIFS(СВЦЭМ!$C$34:$C$777,СВЦЭМ!$A$34:$A$777,$A121,СВЦЭМ!$B$34:$B$777,N$119)+'СЕТ СН'!$I$9+СВЦЭМ!$D$10+'СЕТ СН'!$I$5-'СЕТ СН'!$I$17</f>
        <v>4629.6999683599997</v>
      </c>
      <c r="O121" s="36">
        <f>SUMIFS(СВЦЭМ!$C$34:$C$777,СВЦЭМ!$A$34:$A$777,$A121,СВЦЭМ!$B$34:$B$777,O$119)+'СЕТ СН'!$I$9+СВЦЭМ!$D$10+'СЕТ СН'!$I$5-'СЕТ СН'!$I$17</f>
        <v>4560.5908441999991</v>
      </c>
      <c r="P121" s="36">
        <f>SUMIFS(СВЦЭМ!$C$34:$C$777,СВЦЭМ!$A$34:$A$777,$A121,СВЦЭМ!$B$34:$B$777,P$119)+'СЕТ СН'!$I$9+СВЦЭМ!$D$10+'СЕТ СН'!$I$5-'СЕТ СН'!$I$17</f>
        <v>4560.7965595399992</v>
      </c>
      <c r="Q121" s="36">
        <f>SUMIFS(СВЦЭМ!$C$34:$C$777,СВЦЭМ!$A$34:$A$777,$A121,СВЦЭМ!$B$34:$B$777,Q$119)+'СЕТ СН'!$I$9+СВЦЭМ!$D$10+'СЕТ СН'!$I$5-'СЕТ СН'!$I$17</f>
        <v>4566.2574139299995</v>
      </c>
      <c r="R121" s="36">
        <f>SUMIFS(СВЦЭМ!$C$34:$C$777,СВЦЭМ!$A$34:$A$777,$A121,СВЦЭМ!$B$34:$B$777,R$119)+'СЕТ СН'!$I$9+СВЦЭМ!$D$10+'СЕТ СН'!$I$5-'СЕТ СН'!$I$17</f>
        <v>4569.8833287499992</v>
      </c>
      <c r="S121" s="36">
        <f>SUMIFS(СВЦЭМ!$C$34:$C$777,СВЦЭМ!$A$34:$A$777,$A121,СВЦЭМ!$B$34:$B$777,S$119)+'СЕТ СН'!$I$9+СВЦЭМ!$D$10+'СЕТ СН'!$I$5-'СЕТ СН'!$I$17</f>
        <v>4585.1420645299995</v>
      </c>
      <c r="T121" s="36">
        <f>SUMIFS(СВЦЭМ!$C$34:$C$777,СВЦЭМ!$A$34:$A$777,$A121,СВЦЭМ!$B$34:$B$777,T$119)+'СЕТ СН'!$I$9+СВЦЭМ!$D$10+'СЕТ СН'!$I$5-'СЕТ СН'!$I$17</f>
        <v>4577.5282844399999</v>
      </c>
      <c r="U121" s="36">
        <f>SUMIFS(СВЦЭМ!$C$34:$C$777,СВЦЭМ!$A$34:$A$777,$A121,СВЦЭМ!$B$34:$B$777,U$119)+'СЕТ СН'!$I$9+СВЦЭМ!$D$10+'СЕТ СН'!$I$5-'СЕТ СН'!$I$17</f>
        <v>4544.2022706099997</v>
      </c>
      <c r="V121" s="36">
        <f>SUMIFS(СВЦЭМ!$C$34:$C$777,СВЦЭМ!$A$34:$A$777,$A121,СВЦЭМ!$B$34:$B$777,V$119)+'СЕТ СН'!$I$9+СВЦЭМ!$D$10+'СЕТ СН'!$I$5-'СЕТ СН'!$I$17</f>
        <v>4540.9045263799999</v>
      </c>
      <c r="W121" s="36">
        <f>SUMIFS(СВЦЭМ!$C$34:$C$777,СВЦЭМ!$A$34:$A$777,$A121,СВЦЭМ!$B$34:$B$777,W$119)+'СЕТ СН'!$I$9+СВЦЭМ!$D$10+'СЕТ СН'!$I$5-'СЕТ СН'!$I$17</f>
        <v>4542.4101914899993</v>
      </c>
      <c r="X121" s="36">
        <f>SUMIFS(СВЦЭМ!$C$34:$C$777,СВЦЭМ!$A$34:$A$777,$A121,СВЦЭМ!$B$34:$B$777,X$119)+'СЕТ СН'!$I$9+СВЦЭМ!$D$10+'СЕТ СН'!$I$5-'СЕТ СН'!$I$17</f>
        <v>4551.8495412499997</v>
      </c>
      <c r="Y121" s="36">
        <f>SUMIFS(СВЦЭМ!$C$34:$C$777,СВЦЭМ!$A$34:$A$777,$A121,СВЦЭМ!$B$34:$B$777,Y$119)+'СЕТ СН'!$I$9+СВЦЭМ!$D$10+'СЕТ СН'!$I$5-'СЕТ СН'!$I$17</f>
        <v>4659.3302742400001</v>
      </c>
    </row>
    <row r="122" spans="1:27" ht="15.75" x14ac:dyDescent="0.2">
      <c r="A122" s="35">
        <f t="shared" ref="A122:A150" si="3">A121+1</f>
        <v>43346</v>
      </c>
      <c r="B122" s="36">
        <f>SUMIFS(СВЦЭМ!$C$34:$C$777,СВЦЭМ!$A$34:$A$777,$A122,СВЦЭМ!$B$34:$B$777,B$119)+'СЕТ СН'!$I$9+СВЦЭМ!$D$10+'СЕТ СН'!$I$5-'СЕТ СН'!$I$17</f>
        <v>4809.0429915199993</v>
      </c>
      <c r="C122" s="36">
        <f>SUMIFS(СВЦЭМ!$C$34:$C$777,СВЦЭМ!$A$34:$A$777,$A122,СВЦЭМ!$B$34:$B$777,C$119)+'СЕТ СН'!$I$9+СВЦЭМ!$D$10+'СЕТ СН'!$I$5-'СЕТ СН'!$I$17</f>
        <v>4879.8211276499997</v>
      </c>
      <c r="D122" s="36">
        <f>SUMIFS(СВЦЭМ!$C$34:$C$777,СВЦЭМ!$A$34:$A$777,$A122,СВЦЭМ!$B$34:$B$777,D$119)+'СЕТ СН'!$I$9+СВЦЭМ!$D$10+'СЕТ СН'!$I$5-'СЕТ СН'!$I$17</f>
        <v>4988.2529716099998</v>
      </c>
      <c r="E122" s="36">
        <f>SUMIFS(СВЦЭМ!$C$34:$C$777,СВЦЭМ!$A$34:$A$777,$A122,СВЦЭМ!$B$34:$B$777,E$119)+'СЕТ СН'!$I$9+СВЦЭМ!$D$10+'СЕТ СН'!$I$5-'СЕТ СН'!$I$17</f>
        <v>5062.1839885499994</v>
      </c>
      <c r="F122" s="36">
        <f>SUMIFS(СВЦЭМ!$C$34:$C$777,СВЦЭМ!$A$34:$A$777,$A122,СВЦЭМ!$B$34:$B$777,F$119)+'СЕТ СН'!$I$9+СВЦЭМ!$D$10+'СЕТ СН'!$I$5-'СЕТ СН'!$I$17</f>
        <v>5059.5105826099998</v>
      </c>
      <c r="G122" s="36">
        <f>SUMIFS(СВЦЭМ!$C$34:$C$777,СВЦЭМ!$A$34:$A$777,$A122,СВЦЭМ!$B$34:$B$777,G$119)+'СЕТ СН'!$I$9+СВЦЭМ!$D$10+'СЕТ СН'!$I$5-'СЕТ СН'!$I$17</f>
        <v>5064.3715463599992</v>
      </c>
      <c r="H122" s="36">
        <f>SUMIFS(СВЦЭМ!$C$34:$C$777,СВЦЭМ!$A$34:$A$777,$A122,СВЦЭМ!$B$34:$B$777,H$119)+'СЕТ СН'!$I$9+СВЦЭМ!$D$10+'СЕТ СН'!$I$5-'СЕТ СН'!$I$17</f>
        <v>5061.4815533499996</v>
      </c>
      <c r="I122" s="36">
        <f>SUMIFS(СВЦЭМ!$C$34:$C$777,СВЦЭМ!$A$34:$A$777,$A122,СВЦЭМ!$B$34:$B$777,I$119)+'СЕТ СН'!$I$9+СВЦЭМ!$D$10+'СЕТ СН'!$I$5-'СЕТ СН'!$I$17</f>
        <v>4967.4381139999996</v>
      </c>
      <c r="J122" s="36">
        <f>SUMIFS(СВЦЭМ!$C$34:$C$777,СВЦЭМ!$A$34:$A$777,$A122,СВЦЭМ!$B$34:$B$777,J$119)+'СЕТ СН'!$I$9+СВЦЭМ!$D$10+'СЕТ СН'!$I$5-'СЕТ СН'!$I$17</f>
        <v>4949.8674918299994</v>
      </c>
      <c r="K122" s="36">
        <f>SUMIFS(СВЦЭМ!$C$34:$C$777,СВЦЭМ!$A$34:$A$777,$A122,СВЦЭМ!$B$34:$B$777,K$119)+'СЕТ СН'!$I$9+СВЦЭМ!$D$10+'СЕТ СН'!$I$5-'СЕТ СН'!$I$17</f>
        <v>4920.35567163</v>
      </c>
      <c r="L122" s="36">
        <f>SUMIFS(СВЦЭМ!$C$34:$C$777,СВЦЭМ!$A$34:$A$777,$A122,СВЦЭМ!$B$34:$B$777,L$119)+'СЕТ СН'!$I$9+СВЦЭМ!$D$10+'СЕТ СН'!$I$5-'СЕТ СН'!$I$17</f>
        <v>4831.2728670999995</v>
      </c>
      <c r="M122" s="36">
        <f>SUMIFS(СВЦЭМ!$C$34:$C$777,СВЦЭМ!$A$34:$A$777,$A122,СВЦЭМ!$B$34:$B$777,M$119)+'СЕТ СН'!$I$9+СВЦЭМ!$D$10+'СЕТ СН'!$I$5-'СЕТ СН'!$I$17</f>
        <v>4750.0717104199994</v>
      </c>
      <c r="N122" s="36">
        <f>SUMIFS(СВЦЭМ!$C$34:$C$777,СВЦЭМ!$A$34:$A$777,$A122,СВЦЭМ!$B$34:$B$777,N$119)+'СЕТ СН'!$I$9+СВЦЭМ!$D$10+'СЕТ СН'!$I$5-'СЕТ СН'!$I$17</f>
        <v>4633.7139244099999</v>
      </c>
      <c r="O122" s="36">
        <f>SUMIFS(СВЦЭМ!$C$34:$C$777,СВЦЭМ!$A$34:$A$777,$A122,СВЦЭМ!$B$34:$B$777,O$119)+'СЕТ СН'!$I$9+СВЦЭМ!$D$10+'СЕТ СН'!$I$5-'СЕТ СН'!$I$17</f>
        <v>4561.5193602999998</v>
      </c>
      <c r="P122" s="36">
        <f>SUMIFS(СВЦЭМ!$C$34:$C$777,СВЦЭМ!$A$34:$A$777,$A122,СВЦЭМ!$B$34:$B$777,P$119)+'СЕТ СН'!$I$9+СВЦЭМ!$D$10+'СЕТ СН'!$I$5-'СЕТ СН'!$I$17</f>
        <v>4565.1747197399991</v>
      </c>
      <c r="Q122" s="36">
        <f>SUMIFS(СВЦЭМ!$C$34:$C$777,СВЦЭМ!$A$34:$A$777,$A122,СВЦЭМ!$B$34:$B$777,Q$119)+'СЕТ СН'!$I$9+СВЦЭМ!$D$10+'СЕТ СН'!$I$5-'СЕТ СН'!$I$17</f>
        <v>4579.2676237400001</v>
      </c>
      <c r="R122" s="36">
        <f>SUMIFS(СВЦЭМ!$C$34:$C$777,СВЦЭМ!$A$34:$A$777,$A122,СВЦЭМ!$B$34:$B$777,R$119)+'СЕТ СН'!$I$9+СВЦЭМ!$D$10+'СЕТ СН'!$I$5-'СЕТ СН'!$I$17</f>
        <v>4573.3992890799991</v>
      </c>
      <c r="S122" s="36">
        <f>SUMIFS(СВЦЭМ!$C$34:$C$777,СВЦЭМ!$A$34:$A$777,$A122,СВЦЭМ!$B$34:$B$777,S$119)+'СЕТ СН'!$I$9+СВЦЭМ!$D$10+'СЕТ СН'!$I$5-'СЕТ СН'!$I$17</f>
        <v>4520.8467924999995</v>
      </c>
      <c r="T122" s="36">
        <f>SUMIFS(СВЦЭМ!$C$34:$C$777,СВЦЭМ!$A$34:$A$777,$A122,СВЦЭМ!$B$34:$B$777,T$119)+'СЕТ СН'!$I$9+СВЦЭМ!$D$10+'СЕТ СН'!$I$5-'СЕТ СН'!$I$17</f>
        <v>4517.6947322199994</v>
      </c>
      <c r="U122" s="36">
        <f>SUMIFS(СВЦЭМ!$C$34:$C$777,СВЦЭМ!$A$34:$A$777,$A122,СВЦЭМ!$B$34:$B$777,U$119)+'СЕТ СН'!$I$9+СВЦЭМ!$D$10+'СЕТ СН'!$I$5-'СЕТ СН'!$I$17</f>
        <v>4556.8463356899993</v>
      </c>
      <c r="V122" s="36">
        <f>SUMIFS(СВЦЭМ!$C$34:$C$777,СВЦЭМ!$A$34:$A$777,$A122,СВЦЭМ!$B$34:$B$777,V$119)+'СЕТ СН'!$I$9+СВЦЭМ!$D$10+'СЕТ СН'!$I$5-'СЕТ СН'!$I$17</f>
        <v>4603.0417897699999</v>
      </c>
      <c r="W122" s="36">
        <f>SUMIFS(СВЦЭМ!$C$34:$C$777,СВЦЭМ!$A$34:$A$777,$A122,СВЦЭМ!$B$34:$B$777,W$119)+'СЕТ СН'!$I$9+СВЦЭМ!$D$10+'СЕТ СН'!$I$5-'СЕТ СН'!$I$17</f>
        <v>4606.3356365999998</v>
      </c>
      <c r="X122" s="36">
        <f>SUMIFS(СВЦЭМ!$C$34:$C$777,СВЦЭМ!$A$34:$A$777,$A122,СВЦЭМ!$B$34:$B$777,X$119)+'СЕТ СН'!$I$9+СВЦЭМ!$D$10+'СЕТ СН'!$I$5-'СЕТ СН'!$I$17</f>
        <v>4558.8421804999998</v>
      </c>
      <c r="Y122" s="36">
        <f>SUMIFS(СВЦЭМ!$C$34:$C$777,СВЦЭМ!$A$34:$A$777,$A122,СВЦЭМ!$B$34:$B$777,Y$119)+'СЕТ СН'!$I$9+СВЦЭМ!$D$10+'СЕТ СН'!$I$5-'СЕТ СН'!$I$17</f>
        <v>4656.5925138499997</v>
      </c>
    </row>
    <row r="123" spans="1:27" ht="15.75" x14ac:dyDescent="0.2">
      <c r="A123" s="35">
        <f t="shared" si="3"/>
        <v>43347</v>
      </c>
      <c r="B123" s="36">
        <f>SUMIFS(СВЦЭМ!$C$34:$C$777,СВЦЭМ!$A$34:$A$777,$A123,СВЦЭМ!$B$34:$B$777,B$119)+'СЕТ СН'!$I$9+СВЦЭМ!$D$10+'СЕТ СН'!$I$5-'СЕТ СН'!$I$17</f>
        <v>4777.3807288299995</v>
      </c>
      <c r="C123" s="36">
        <f>SUMIFS(СВЦЭМ!$C$34:$C$777,СВЦЭМ!$A$34:$A$777,$A123,СВЦЭМ!$B$34:$B$777,C$119)+'СЕТ СН'!$I$9+СВЦЭМ!$D$10+'СЕТ СН'!$I$5-'СЕТ СН'!$I$17</f>
        <v>4957.6303050299994</v>
      </c>
      <c r="D123" s="36">
        <f>SUMIFS(СВЦЭМ!$C$34:$C$777,СВЦЭМ!$A$34:$A$777,$A123,СВЦЭМ!$B$34:$B$777,D$119)+'СЕТ СН'!$I$9+СВЦЭМ!$D$10+'СЕТ СН'!$I$5-'СЕТ СН'!$I$17</f>
        <v>5084.3283511899999</v>
      </c>
      <c r="E123" s="36">
        <f>SUMIFS(СВЦЭМ!$C$34:$C$777,СВЦЭМ!$A$34:$A$777,$A123,СВЦЭМ!$B$34:$B$777,E$119)+'СЕТ СН'!$I$9+СВЦЭМ!$D$10+'СЕТ СН'!$I$5-'СЕТ СН'!$I$17</f>
        <v>5114.8051021699994</v>
      </c>
      <c r="F123" s="36">
        <f>SUMIFS(СВЦЭМ!$C$34:$C$777,СВЦЭМ!$A$34:$A$777,$A123,СВЦЭМ!$B$34:$B$777,F$119)+'СЕТ СН'!$I$9+СВЦЭМ!$D$10+'СЕТ СН'!$I$5-'СЕТ СН'!$I$17</f>
        <v>5111.6630086399991</v>
      </c>
      <c r="G123" s="36">
        <f>SUMIFS(СВЦЭМ!$C$34:$C$777,СВЦЭМ!$A$34:$A$777,$A123,СВЦЭМ!$B$34:$B$777,G$119)+'СЕТ СН'!$I$9+СВЦЭМ!$D$10+'СЕТ СН'!$I$5-'СЕТ СН'!$I$17</f>
        <v>5118.7258526199994</v>
      </c>
      <c r="H123" s="36">
        <f>SUMIFS(СВЦЭМ!$C$34:$C$777,СВЦЭМ!$A$34:$A$777,$A123,СВЦЭМ!$B$34:$B$777,H$119)+'СЕТ СН'!$I$9+СВЦЭМ!$D$10+'СЕТ СН'!$I$5-'СЕТ СН'!$I$17</f>
        <v>5098.1951837999995</v>
      </c>
      <c r="I123" s="36">
        <f>SUMIFS(СВЦЭМ!$C$34:$C$777,СВЦЭМ!$A$34:$A$777,$A123,СВЦЭМ!$B$34:$B$777,I$119)+'СЕТ СН'!$I$9+СВЦЭМ!$D$10+'СЕТ СН'!$I$5-'СЕТ СН'!$I$17</f>
        <v>5047.3446400099992</v>
      </c>
      <c r="J123" s="36">
        <f>SUMIFS(СВЦЭМ!$C$34:$C$777,СВЦЭМ!$A$34:$A$777,$A123,СВЦЭМ!$B$34:$B$777,J$119)+'СЕТ СН'!$I$9+СВЦЭМ!$D$10+'СЕТ СН'!$I$5-'СЕТ СН'!$I$17</f>
        <v>4971.0815401999998</v>
      </c>
      <c r="K123" s="36">
        <f>SUMIFS(СВЦЭМ!$C$34:$C$777,СВЦЭМ!$A$34:$A$777,$A123,СВЦЭМ!$B$34:$B$777,K$119)+'СЕТ СН'!$I$9+СВЦЭМ!$D$10+'СЕТ СН'!$I$5-'СЕТ СН'!$I$17</f>
        <v>4915.3507575999993</v>
      </c>
      <c r="L123" s="36">
        <f>SUMIFS(СВЦЭМ!$C$34:$C$777,СВЦЭМ!$A$34:$A$777,$A123,СВЦЭМ!$B$34:$B$777,L$119)+'СЕТ СН'!$I$9+СВЦЭМ!$D$10+'СЕТ СН'!$I$5-'СЕТ СН'!$I$17</f>
        <v>4815.8712771799992</v>
      </c>
      <c r="M123" s="36">
        <f>SUMIFS(СВЦЭМ!$C$34:$C$777,СВЦЭМ!$A$34:$A$777,$A123,СВЦЭМ!$B$34:$B$777,M$119)+'СЕТ СН'!$I$9+СВЦЭМ!$D$10+'СЕТ СН'!$I$5-'СЕТ СН'!$I$17</f>
        <v>4730.8027785199993</v>
      </c>
      <c r="N123" s="36">
        <f>SUMIFS(СВЦЭМ!$C$34:$C$777,СВЦЭМ!$A$34:$A$777,$A123,СВЦЭМ!$B$34:$B$777,N$119)+'СЕТ СН'!$I$9+СВЦЭМ!$D$10+'СЕТ СН'!$I$5-'СЕТ СН'!$I$17</f>
        <v>4638.4299510699993</v>
      </c>
      <c r="O123" s="36">
        <f>SUMIFS(СВЦЭМ!$C$34:$C$777,СВЦЭМ!$A$34:$A$777,$A123,СВЦЭМ!$B$34:$B$777,O$119)+'СЕТ СН'!$I$9+СВЦЭМ!$D$10+'СЕТ СН'!$I$5-'СЕТ СН'!$I$17</f>
        <v>4541.5630480399996</v>
      </c>
      <c r="P123" s="36">
        <f>SUMIFS(СВЦЭМ!$C$34:$C$777,СВЦЭМ!$A$34:$A$777,$A123,СВЦЭМ!$B$34:$B$777,P$119)+'СЕТ СН'!$I$9+СВЦЭМ!$D$10+'СЕТ СН'!$I$5-'СЕТ СН'!$I$17</f>
        <v>4534.0690051299998</v>
      </c>
      <c r="Q123" s="36">
        <f>SUMIFS(СВЦЭМ!$C$34:$C$777,СВЦЭМ!$A$34:$A$777,$A123,СВЦЭМ!$B$34:$B$777,Q$119)+'СЕТ СН'!$I$9+СВЦЭМ!$D$10+'СЕТ СН'!$I$5-'СЕТ СН'!$I$17</f>
        <v>4550.4404533099996</v>
      </c>
      <c r="R123" s="36">
        <f>SUMIFS(СВЦЭМ!$C$34:$C$777,СВЦЭМ!$A$34:$A$777,$A123,СВЦЭМ!$B$34:$B$777,R$119)+'СЕТ СН'!$I$9+СВЦЭМ!$D$10+'СЕТ СН'!$I$5-'СЕТ СН'!$I$17</f>
        <v>4547.5311977599995</v>
      </c>
      <c r="S123" s="36">
        <f>SUMIFS(СВЦЭМ!$C$34:$C$777,СВЦЭМ!$A$34:$A$777,$A123,СВЦЭМ!$B$34:$B$777,S$119)+'СЕТ СН'!$I$9+СВЦЭМ!$D$10+'СЕТ СН'!$I$5-'СЕТ СН'!$I$17</f>
        <v>4539.4527279699996</v>
      </c>
      <c r="T123" s="36">
        <f>SUMIFS(СВЦЭМ!$C$34:$C$777,СВЦЭМ!$A$34:$A$777,$A123,СВЦЭМ!$B$34:$B$777,T$119)+'СЕТ СН'!$I$9+СВЦЭМ!$D$10+'СЕТ СН'!$I$5-'СЕТ СН'!$I$17</f>
        <v>4532.2280787999998</v>
      </c>
      <c r="U123" s="36">
        <f>SUMIFS(СВЦЭМ!$C$34:$C$777,СВЦЭМ!$A$34:$A$777,$A123,СВЦЭМ!$B$34:$B$777,U$119)+'СЕТ СН'!$I$9+СВЦЭМ!$D$10+'СЕТ СН'!$I$5-'СЕТ СН'!$I$17</f>
        <v>4529.2535915599992</v>
      </c>
      <c r="V123" s="36">
        <f>SUMIFS(СВЦЭМ!$C$34:$C$777,СВЦЭМ!$A$34:$A$777,$A123,СВЦЭМ!$B$34:$B$777,V$119)+'СЕТ СН'!$I$9+СВЦЭМ!$D$10+'СЕТ СН'!$I$5-'СЕТ СН'!$I$17</f>
        <v>4542.2646380399992</v>
      </c>
      <c r="W123" s="36">
        <f>SUMIFS(СВЦЭМ!$C$34:$C$777,СВЦЭМ!$A$34:$A$777,$A123,СВЦЭМ!$B$34:$B$777,W$119)+'СЕТ СН'!$I$9+СВЦЭМ!$D$10+'СЕТ СН'!$I$5-'СЕТ СН'!$I$17</f>
        <v>4516.6605791699994</v>
      </c>
      <c r="X123" s="36">
        <f>SUMIFS(СВЦЭМ!$C$34:$C$777,СВЦЭМ!$A$34:$A$777,$A123,СВЦЭМ!$B$34:$B$777,X$119)+'СЕТ СН'!$I$9+СВЦЭМ!$D$10+'СЕТ СН'!$I$5-'СЕТ СН'!$I$17</f>
        <v>4513.8316542999992</v>
      </c>
      <c r="Y123" s="36">
        <f>SUMIFS(СВЦЭМ!$C$34:$C$777,СВЦЭМ!$A$34:$A$777,$A123,СВЦЭМ!$B$34:$B$777,Y$119)+'СЕТ СН'!$I$9+СВЦЭМ!$D$10+'СЕТ СН'!$I$5-'СЕТ СН'!$I$17</f>
        <v>4615.4052394499995</v>
      </c>
    </row>
    <row r="124" spans="1:27" ht="15.75" x14ac:dyDescent="0.2">
      <c r="A124" s="35">
        <f t="shared" si="3"/>
        <v>43348</v>
      </c>
      <c r="B124" s="36">
        <f>SUMIFS(СВЦЭМ!$C$34:$C$777,СВЦЭМ!$A$34:$A$777,$A124,СВЦЭМ!$B$34:$B$777,B$119)+'СЕТ СН'!$I$9+СВЦЭМ!$D$10+'СЕТ СН'!$I$5-'СЕТ СН'!$I$17</f>
        <v>4777.4697563099999</v>
      </c>
      <c r="C124" s="36">
        <f>SUMIFS(СВЦЭМ!$C$34:$C$777,СВЦЭМ!$A$34:$A$777,$A124,СВЦЭМ!$B$34:$B$777,C$119)+'СЕТ СН'!$I$9+СВЦЭМ!$D$10+'СЕТ СН'!$I$5-'СЕТ СН'!$I$17</f>
        <v>4979.52508416</v>
      </c>
      <c r="D124" s="36">
        <f>SUMIFS(СВЦЭМ!$C$34:$C$777,СВЦЭМ!$A$34:$A$777,$A124,СВЦЭМ!$B$34:$B$777,D$119)+'СЕТ СН'!$I$9+СВЦЭМ!$D$10+'СЕТ СН'!$I$5-'СЕТ СН'!$I$17</f>
        <v>5075.48159235</v>
      </c>
      <c r="E124" s="36">
        <f>SUMIFS(СВЦЭМ!$C$34:$C$777,СВЦЭМ!$A$34:$A$777,$A124,СВЦЭМ!$B$34:$B$777,E$119)+'СЕТ СН'!$I$9+СВЦЭМ!$D$10+'СЕТ СН'!$I$5-'СЕТ СН'!$I$17</f>
        <v>5115.1235760599993</v>
      </c>
      <c r="F124" s="36">
        <f>SUMIFS(СВЦЭМ!$C$34:$C$777,СВЦЭМ!$A$34:$A$777,$A124,СВЦЭМ!$B$34:$B$777,F$119)+'СЕТ СН'!$I$9+СВЦЭМ!$D$10+'СЕТ СН'!$I$5-'СЕТ СН'!$I$17</f>
        <v>5108.1120671499993</v>
      </c>
      <c r="G124" s="36">
        <f>SUMIFS(СВЦЭМ!$C$34:$C$777,СВЦЭМ!$A$34:$A$777,$A124,СВЦЭМ!$B$34:$B$777,G$119)+'СЕТ СН'!$I$9+СВЦЭМ!$D$10+'СЕТ СН'!$I$5-'СЕТ СН'!$I$17</f>
        <v>5117.9518862699997</v>
      </c>
      <c r="H124" s="36">
        <f>SUMIFS(СВЦЭМ!$C$34:$C$777,СВЦЭМ!$A$34:$A$777,$A124,СВЦЭМ!$B$34:$B$777,H$119)+'СЕТ СН'!$I$9+СВЦЭМ!$D$10+'СЕТ СН'!$I$5-'СЕТ СН'!$I$17</f>
        <v>5095.5100515999993</v>
      </c>
      <c r="I124" s="36">
        <f>SUMIFS(СВЦЭМ!$C$34:$C$777,СВЦЭМ!$A$34:$A$777,$A124,СВЦЭМ!$B$34:$B$777,I$119)+'СЕТ СН'!$I$9+СВЦЭМ!$D$10+'СЕТ СН'!$I$5-'СЕТ СН'!$I$17</f>
        <v>5069.6011661900002</v>
      </c>
      <c r="J124" s="36">
        <f>SUMIFS(СВЦЭМ!$C$34:$C$777,СВЦЭМ!$A$34:$A$777,$A124,СВЦЭМ!$B$34:$B$777,J$119)+'СЕТ СН'!$I$9+СВЦЭМ!$D$10+'СЕТ СН'!$I$5-'СЕТ СН'!$I$17</f>
        <v>5007.0247771099994</v>
      </c>
      <c r="K124" s="36">
        <f>SUMIFS(СВЦЭМ!$C$34:$C$777,СВЦЭМ!$A$34:$A$777,$A124,СВЦЭМ!$B$34:$B$777,K$119)+'СЕТ СН'!$I$9+СВЦЭМ!$D$10+'СЕТ СН'!$I$5-'СЕТ СН'!$I$17</f>
        <v>4969.8727464199992</v>
      </c>
      <c r="L124" s="36">
        <f>SUMIFS(СВЦЭМ!$C$34:$C$777,СВЦЭМ!$A$34:$A$777,$A124,СВЦЭМ!$B$34:$B$777,L$119)+'СЕТ СН'!$I$9+СВЦЭМ!$D$10+'СЕТ СН'!$I$5-'СЕТ СН'!$I$17</f>
        <v>4866.8575181099995</v>
      </c>
      <c r="M124" s="36">
        <f>SUMIFS(СВЦЭМ!$C$34:$C$777,СВЦЭМ!$A$34:$A$777,$A124,СВЦЭМ!$B$34:$B$777,M$119)+'СЕТ СН'!$I$9+СВЦЭМ!$D$10+'СЕТ СН'!$I$5-'СЕТ СН'!$I$17</f>
        <v>4784.6573829299996</v>
      </c>
      <c r="N124" s="36">
        <f>SUMIFS(СВЦЭМ!$C$34:$C$777,СВЦЭМ!$A$34:$A$777,$A124,СВЦЭМ!$B$34:$B$777,N$119)+'СЕТ СН'!$I$9+СВЦЭМ!$D$10+'СЕТ СН'!$I$5-'СЕТ СН'!$I$17</f>
        <v>4654.8097615699999</v>
      </c>
      <c r="O124" s="36">
        <f>SUMIFS(СВЦЭМ!$C$34:$C$777,СВЦЭМ!$A$34:$A$777,$A124,СВЦЭМ!$B$34:$B$777,O$119)+'СЕТ СН'!$I$9+СВЦЭМ!$D$10+'СЕТ СН'!$I$5-'СЕТ СН'!$I$17</f>
        <v>4557.1266009000001</v>
      </c>
      <c r="P124" s="36">
        <f>SUMIFS(СВЦЭМ!$C$34:$C$777,СВЦЭМ!$A$34:$A$777,$A124,СВЦЭМ!$B$34:$B$777,P$119)+'СЕТ СН'!$I$9+СВЦЭМ!$D$10+'СЕТ СН'!$I$5-'СЕТ СН'!$I$17</f>
        <v>4542.3532375799996</v>
      </c>
      <c r="Q124" s="36">
        <f>SUMIFS(СВЦЭМ!$C$34:$C$777,СВЦЭМ!$A$34:$A$777,$A124,СВЦЭМ!$B$34:$B$777,Q$119)+'СЕТ СН'!$I$9+СВЦЭМ!$D$10+'СЕТ СН'!$I$5-'СЕТ СН'!$I$17</f>
        <v>4543.1705892799991</v>
      </c>
      <c r="R124" s="36">
        <f>SUMIFS(СВЦЭМ!$C$34:$C$777,СВЦЭМ!$A$34:$A$777,$A124,СВЦЭМ!$B$34:$B$777,R$119)+'СЕТ СН'!$I$9+СВЦЭМ!$D$10+'СЕТ СН'!$I$5-'СЕТ СН'!$I$17</f>
        <v>4543.7467338199995</v>
      </c>
      <c r="S124" s="36">
        <f>SUMIFS(СВЦЭМ!$C$34:$C$777,СВЦЭМ!$A$34:$A$777,$A124,СВЦЭМ!$B$34:$B$777,S$119)+'СЕТ СН'!$I$9+СВЦЭМ!$D$10+'СЕТ СН'!$I$5-'СЕТ СН'!$I$17</f>
        <v>4542.4742459599993</v>
      </c>
      <c r="T124" s="36">
        <f>SUMIFS(СВЦЭМ!$C$34:$C$777,СВЦЭМ!$A$34:$A$777,$A124,СВЦЭМ!$B$34:$B$777,T$119)+'СЕТ СН'!$I$9+СВЦЭМ!$D$10+'СЕТ СН'!$I$5-'СЕТ СН'!$I$17</f>
        <v>4539.5813214099999</v>
      </c>
      <c r="U124" s="36">
        <f>SUMIFS(СВЦЭМ!$C$34:$C$777,СВЦЭМ!$A$34:$A$777,$A124,СВЦЭМ!$B$34:$B$777,U$119)+'СЕТ СН'!$I$9+СВЦЭМ!$D$10+'СЕТ СН'!$I$5-'СЕТ СН'!$I$17</f>
        <v>4535.1168622899995</v>
      </c>
      <c r="V124" s="36">
        <f>SUMIFS(СВЦЭМ!$C$34:$C$777,СВЦЭМ!$A$34:$A$777,$A124,СВЦЭМ!$B$34:$B$777,V$119)+'СЕТ СН'!$I$9+СВЦЭМ!$D$10+'СЕТ СН'!$I$5-'СЕТ СН'!$I$17</f>
        <v>4542.2348557999994</v>
      </c>
      <c r="W124" s="36">
        <f>SUMIFS(СВЦЭМ!$C$34:$C$777,СВЦЭМ!$A$34:$A$777,$A124,СВЦЭМ!$B$34:$B$777,W$119)+'СЕТ СН'!$I$9+СВЦЭМ!$D$10+'СЕТ СН'!$I$5-'СЕТ СН'!$I$17</f>
        <v>4530.8237737699992</v>
      </c>
      <c r="X124" s="36">
        <f>SUMIFS(СВЦЭМ!$C$34:$C$777,СВЦЭМ!$A$34:$A$777,$A124,СВЦЭМ!$B$34:$B$777,X$119)+'СЕТ СН'!$I$9+СВЦЭМ!$D$10+'СЕТ СН'!$I$5-'СЕТ СН'!$I$17</f>
        <v>4515.5416271699996</v>
      </c>
      <c r="Y124" s="36">
        <f>SUMIFS(СВЦЭМ!$C$34:$C$777,СВЦЭМ!$A$34:$A$777,$A124,СВЦЭМ!$B$34:$B$777,Y$119)+'СЕТ СН'!$I$9+СВЦЭМ!$D$10+'СЕТ СН'!$I$5-'СЕТ СН'!$I$17</f>
        <v>4606.0538155599997</v>
      </c>
    </row>
    <row r="125" spans="1:27" ht="15.75" x14ac:dyDescent="0.2">
      <c r="A125" s="35">
        <f t="shared" si="3"/>
        <v>43349</v>
      </c>
      <c r="B125" s="36">
        <f>SUMIFS(СВЦЭМ!$C$34:$C$777,СВЦЭМ!$A$34:$A$777,$A125,СВЦЭМ!$B$34:$B$777,B$119)+'СЕТ СН'!$I$9+СВЦЭМ!$D$10+'СЕТ СН'!$I$5-'СЕТ СН'!$I$17</f>
        <v>4801.1866134599995</v>
      </c>
      <c r="C125" s="36">
        <f>SUMIFS(СВЦЭМ!$C$34:$C$777,СВЦЭМ!$A$34:$A$777,$A125,СВЦЭМ!$B$34:$B$777,C$119)+'СЕТ СН'!$I$9+СВЦЭМ!$D$10+'СЕТ СН'!$I$5-'СЕТ СН'!$I$17</f>
        <v>5026.0634904299995</v>
      </c>
      <c r="D125" s="36">
        <f>SUMIFS(СВЦЭМ!$C$34:$C$777,СВЦЭМ!$A$34:$A$777,$A125,СВЦЭМ!$B$34:$B$777,D$119)+'СЕТ СН'!$I$9+СВЦЭМ!$D$10+'СЕТ СН'!$I$5-'СЕТ СН'!$I$17</f>
        <v>5141.4908093799995</v>
      </c>
      <c r="E125" s="36">
        <f>SUMIFS(СВЦЭМ!$C$34:$C$777,СВЦЭМ!$A$34:$A$777,$A125,СВЦЭМ!$B$34:$B$777,E$119)+'СЕТ СН'!$I$9+СВЦЭМ!$D$10+'СЕТ СН'!$I$5-'СЕТ СН'!$I$17</f>
        <v>5159.5887475699992</v>
      </c>
      <c r="F125" s="36">
        <f>SUMIFS(СВЦЭМ!$C$34:$C$777,СВЦЭМ!$A$34:$A$777,$A125,СВЦЭМ!$B$34:$B$777,F$119)+'СЕТ СН'!$I$9+СВЦЭМ!$D$10+'СЕТ СН'!$I$5-'СЕТ СН'!$I$17</f>
        <v>5156.74108437</v>
      </c>
      <c r="G125" s="36">
        <f>SUMIFS(СВЦЭМ!$C$34:$C$777,СВЦЭМ!$A$34:$A$777,$A125,СВЦЭМ!$B$34:$B$777,G$119)+'СЕТ СН'!$I$9+СВЦЭМ!$D$10+'СЕТ СН'!$I$5-'СЕТ СН'!$I$17</f>
        <v>5163.90118394</v>
      </c>
      <c r="H125" s="36">
        <f>SUMIFS(СВЦЭМ!$C$34:$C$777,СВЦЭМ!$A$34:$A$777,$A125,СВЦЭМ!$B$34:$B$777,H$119)+'СЕТ СН'!$I$9+СВЦЭМ!$D$10+'СЕТ СН'!$I$5-'СЕТ СН'!$I$17</f>
        <v>5148.5349882799992</v>
      </c>
      <c r="I125" s="36">
        <f>SUMIFS(СВЦЭМ!$C$34:$C$777,СВЦЭМ!$A$34:$A$777,$A125,СВЦЭМ!$B$34:$B$777,I$119)+'СЕТ СН'!$I$9+СВЦЭМ!$D$10+'СЕТ СН'!$I$5-'СЕТ СН'!$I$17</f>
        <v>5076.6591939499995</v>
      </c>
      <c r="J125" s="36">
        <f>SUMIFS(СВЦЭМ!$C$34:$C$777,СВЦЭМ!$A$34:$A$777,$A125,СВЦЭМ!$B$34:$B$777,J$119)+'СЕТ СН'!$I$9+СВЦЭМ!$D$10+'СЕТ СН'!$I$5-'СЕТ СН'!$I$17</f>
        <v>4992.7011167899991</v>
      </c>
      <c r="K125" s="36">
        <f>SUMIFS(СВЦЭМ!$C$34:$C$777,СВЦЭМ!$A$34:$A$777,$A125,СВЦЭМ!$B$34:$B$777,K$119)+'СЕТ СН'!$I$9+СВЦЭМ!$D$10+'СЕТ СН'!$I$5-'СЕТ СН'!$I$17</f>
        <v>4923.1676065599995</v>
      </c>
      <c r="L125" s="36">
        <f>SUMIFS(СВЦЭМ!$C$34:$C$777,СВЦЭМ!$A$34:$A$777,$A125,СВЦЭМ!$B$34:$B$777,L$119)+'СЕТ СН'!$I$9+СВЦЭМ!$D$10+'СЕТ СН'!$I$5-'СЕТ СН'!$I$17</f>
        <v>4838.0514360499992</v>
      </c>
      <c r="M125" s="36">
        <f>SUMIFS(СВЦЭМ!$C$34:$C$777,СВЦЭМ!$A$34:$A$777,$A125,СВЦЭМ!$B$34:$B$777,M$119)+'СЕТ СН'!$I$9+СВЦЭМ!$D$10+'СЕТ СН'!$I$5-'СЕТ СН'!$I$17</f>
        <v>4699.8881708599993</v>
      </c>
      <c r="N125" s="36">
        <f>SUMIFS(СВЦЭМ!$C$34:$C$777,СВЦЭМ!$A$34:$A$777,$A125,СВЦЭМ!$B$34:$B$777,N$119)+'СЕТ СН'!$I$9+СВЦЭМ!$D$10+'СЕТ СН'!$I$5-'СЕТ СН'!$I$17</f>
        <v>4598.6672975499996</v>
      </c>
      <c r="O125" s="36">
        <f>SUMIFS(СВЦЭМ!$C$34:$C$777,СВЦЭМ!$A$34:$A$777,$A125,СВЦЭМ!$B$34:$B$777,O$119)+'СЕТ СН'!$I$9+СВЦЭМ!$D$10+'СЕТ СН'!$I$5-'СЕТ СН'!$I$17</f>
        <v>4499.7195686199993</v>
      </c>
      <c r="P125" s="36">
        <f>SUMIFS(СВЦЭМ!$C$34:$C$777,СВЦЭМ!$A$34:$A$777,$A125,СВЦЭМ!$B$34:$B$777,P$119)+'СЕТ СН'!$I$9+СВЦЭМ!$D$10+'СЕТ СН'!$I$5-'СЕТ СН'!$I$17</f>
        <v>4484.1087797699993</v>
      </c>
      <c r="Q125" s="36">
        <f>SUMIFS(СВЦЭМ!$C$34:$C$777,СВЦЭМ!$A$34:$A$777,$A125,СВЦЭМ!$B$34:$B$777,Q$119)+'СЕТ СН'!$I$9+СВЦЭМ!$D$10+'СЕТ СН'!$I$5-'СЕТ СН'!$I$17</f>
        <v>4489.3791910800001</v>
      </c>
      <c r="R125" s="36">
        <f>SUMIFS(СВЦЭМ!$C$34:$C$777,СВЦЭМ!$A$34:$A$777,$A125,СВЦЭМ!$B$34:$B$777,R$119)+'СЕТ СН'!$I$9+СВЦЭМ!$D$10+'СЕТ СН'!$I$5-'СЕТ СН'!$I$17</f>
        <v>4510.6783520399995</v>
      </c>
      <c r="S125" s="36">
        <f>SUMIFS(СВЦЭМ!$C$34:$C$777,СВЦЭМ!$A$34:$A$777,$A125,СВЦЭМ!$B$34:$B$777,S$119)+'СЕТ СН'!$I$9+СВЦЭМ!$D$10+'СЕТ СН'!$I$5-'СЕТ СН'!$I$17</f>
        <v>4508.3018237499991</v>
      </c>
      <c r="T125" s="36">
        <f>SUMIFS(СВЦЭМ!$C$34:$C$777,СВЦЭМ!$A$34:$A$777,$A125,СВЦЭМ!$B$34:$B$777,T$119)+'СЕТ СН'!$I$9+СВЦЭМ!$D$10+'СЕТ СН'!$I$5-'СЕТ СН'!$I$17</f>
        <v>4512.1815800099994</v>
      </c>
      <c r="U125" s="36">
        <f>SUMIFS(СВЦЭМ!$C$34:$C$777,СВЦЭМ!$A$34:$A$777,$A125,СВЦЭМ!$B$34:$B$777,U$119)+'СЕТ СН'!$I$9+СВЦЭМ!$D$10+'СЕТ СН'!$I$5-'СЕТ СН'!$I$17</f>
        <v>4509.8972157299995</v>
      </c>
      <c r="V125" s="36">
        <f>SUMIFS(СВЦЭМ!$C$34:$C$777,СВЦЭМ!$A$34:$A$777,$A125,СВЦЭМ!$B$34:$B$777,V$119)+'СЕТ СН'!$I$9+СВЦЭМ!$D$10+'СЕТ СН'!$I$5-'СЕТ СН'!$I$17</f>
        <v>4517.15504461</v>
      </c>
      <c r="W125" s="36">
        <f>SUMIFS(СВЦЭМ!$C$34:$C$777,СВЦЭМ!$A$34:$A$777,$A125,СВЦЭМ!$B$34:$B$777,W$119)+'СЕТ СН'!$I$9+СВЦЭМ!$D$10+'СЕТ СН'!$I$5-'СЕТ СН'!$I$17</f>
        <v>4516.1967587999998</v>
      </c>
      <c r="X125" s="36">
        <f>SUMIFS(СВЦЭМ!$C$34:$C$777,СВЦЭМ!$A$34:$A$777,$A125,СВЦЭМ!$B$34:$B$777,X$119)+'СЕТ СН'!$I$9+СВЦЭМ!$D$10+'СЕТ СН'!$I$5-'СЕТ СН'!$I$17</f>
        <v>4509.9653031799999</v>
      </c>
      <c r="Y125" s="36">
        <f>SUMIFS(СВЦЭМ!$C$34:$C$777,СВЦЭМ!$A$34:$A$777,$A125,СВЦЭМ!$B$34:$B$777,Y$119)+'СЕТ СН'!$I$9+СВЦЭМ!$D$10+'СЕТ СН'!$I$5-'СЕТ СН'!$I$17</f>
        <v>4631.2868744799998</v>
      </c>
    </row>
    <row r="126" spans="1:27" ht="15.75" x14ac:dyDescent="0.2">
      <c r="A126" s="35">
        <f t="shared" si="3"/>
        <v>43350</v>
      </c>
      <c r="B126" s="36">
        <f>SUMIFS(СВЦЭМ!$C$34:$C$777,СВЦЭМ!$A$34:$A$777,$A126,СВЦЭМ!$B$34:$B$777,B$119)+'СЕТ СН'!$I$9+СВЦЭМ!$D$10+'СЕТ СН'!$I$5-'СЕТ СН'!$I$17</f>
        <v>4821.4768300899996</v>
      </c>
      <c r="C126" s="36">
        <f>SUMIFS(СВЦЭМ!$C$34:$C$777,СВЦЭМ!$A$34:$A$777,$A126,СВЦЭМ!$B$34:$B$777,C$119)+'СЕТ СН'!$I$9+СВЦЭМ!$D$10+'СЕТ СН'!$I$5-'СЕТ СН'!$I$17</f>
        <v>4982.1875751399994</v>
      </c>
      <c r="D126" s="36">
        <f>SUMIFS(СВЦЭМ!$C$34:$C$777,СВЦЭМ!$A$34:$A$777,$A126,СВЦЭМ!$B$34:$B$777,D$119)+'СЕТ СН'!$I$9+СВЦЭМ!$D$10+'СЕТ СН'!$I$5-'СЕТ СН'!$I$17</f>
        <v>5099.4637793699994</v>
      </c>
      <c r="E126" s="36">
        <f>SUMIFS(СВЦЭМ!$C$34:$C$777,СВЦЭМ!$A$34:$A$777,$A126,СВЦЭМ!$B$34:$B$777,E$119)+'СЕТ СН'!$I$9+СВЦЭМ!$D$10+'СЕТ СН'!$I$5-'СЕТ СН'!$I$17</f>
        <v>5152.3895829599996</v>
      </c>
      <c r="F126" s="36">
        <f>SUMIFS(СВЦЭМ!$C$34:$C$777,СВЦЭМ!$A$34:$A$777,$A126,СВЦЭМ!$B$34:$B$777,F$119)+'СЕТ СН'!$I$9+СВЦЭМ!$D$10+'СЕТ СН'!$I$5-'СЕТ СН'!$I$17</f>
        <v>5149.5662717499999</v>
      </c>
      <c r="G126" s="36">
        <f>SUMIFS(СВЦЭМ!$C$34:$C$777,СВЦЭМ!$A$34:$A$777,$A126,СВЦЭМ!$B$34:$B$777,G$119)+'СЕТ СН'!$I$9+СВЦЭМ!$D$10+'СЕТ СН'!$I$5-'СЕТ СН'!$I$17</f>
        <v>5152.2312728499992</v>
      </c>
      <c r="H126" s="36">
        <f>SUMIFS(СВЦЭМ!$C$34:$C$777,СВЦЭМ!$A$34:$A$777,$A126,СВЦЭМ!$B$34:$B$777,H$119)+'СЕТ СН'!$I$9+СВЦЭМ!$D$10+'СЕТ СН'!$I$5-'СЕТ СН'!$I$17</f>
        <v>5153.8819923399997</v>
      </c>
      <c r="I126" s="36">
        <f>SUMIFS(СВЦЭМ!$C$34:$C$777,СВЦЭМ!$A$34:$A$777,$A126,СВЦЭМ!$B$34:$B$777,I$119)+'СЕТ СН'!$I$9+СВЦЭМ!$D$10+'СЕТ СН'!$I$5-'СЕТ СН'!$I$17</f>
        <v>5090.8782379099994</v>
      </c>
      <c r="J126" s="36">
        <f>SUMIFS(СВЦЭМ!$C$34:$C$777,СВЦЭМ!$A$34:$A$777,$A126,СВЦЭМ!$B$34:$B$777,J$119)+'СЕТ СН'!$I$9+СВЦЭМ!$D$10+'СЕТ СН'!$I$5-'СЕТ СН'!$I$17</f>
        <v>4997.9794438399995</v>
      </c>
      <c r="K126" s="36">
        <f>SUMIFS(СВЦЭМ!$C$34:$C$777,СВЦЭМ!$A$34:$A$777,$A126,СВЦЭМ!$B$34:$B$777,K$119)+'СЕТ СН'!$I$9+СВЦЭМ!$D$10+'СЕТ СН'!$I$5-'СЕТ СН'!$I$17</f>
        <v>4951.5687986200001</v>
      </c>
      <c r="L126" s="36">
        <f>SUMIFS(СВЦЭМ!$C$34:$C$777,СВЦЭМ!$A$34:$A$777,$A126,СВЦЭМ!$B$34:$B$777,L$119)+'СЕТ СН'!$I$9+СВЦЭМ!$D$10+'СЕТ СН'!$I$5-'СЕТ СН'!$I$17</f>
        <v>4821.5014418599994</v>
      </c>
      <c r="M126" s="36">
        <f>SUMIFS(СВЦЭМ!$C$34:$C$777,СВЦЭМ!$A$34:$A$777,$A126,СВЦЭМ!$B$34:$B$777,M$119)+'СЕТ СН'!$I$9+СВЦЭМ!$D$10+'СЕТ СН'!$I$5-'СЕТ СН'!$I$17</f>
        <v>4725.1791349999994</v>
      </c>
      <c r="N126" s="36">
        <f>SUMIFS(СВЦЭМ!$C$34:$C$777,СВЦЭМ!$A$34:$A$777,$A126,СВЦЭМ!$B$34:$B$777,N$119)+'СЕТ СН'!$I$9+СВЦЭМ!$D$10+'СЕТ СН'!$I$5-'СЕТ СН'!$I$17</f>
        <v>4593.1319791399992</v>
      </c>
      <c r="O126" s="36">
        <f>SUMIFS(СВЦЭМ!$C$34:$C$777,СВЦЭМ!$A$34:$A$777,$A126,СВЦЭМ!$B$34:$B$777,O$119)+'СЕТ СН'!$I$9+СВЦЭМ!$D$10+'СЕТ СН'!$I$5-'СЕТ СН'!$I$17</f>
        <v>4518.8866921099998</v>
      </c>
      <c r="P126" s="36">
        <f>SUMIFS(СВЦЭМ!$C$34:$C$777,СВЦЭМ!$A$34:$A$777,$A126,СВЦЭМ!$B$34:$B$777,P$119)+'СЕТ СН'!$I$9+СВЦЭМ!$D$10+'СЕТ СН'!$I$5-'СЕТ СН'!$I$17</f>
        <v>4509.8591833999999</v>
      </c>
      <c r="Q126" s="36">
        <f>SUMIFS(СВЦЭМ!$C$34:$C$777,СВЦЭМ!$A$34:$A$777,$A126,СВЦЭМ!$B$34:$B$777,Q$119)+'СЕТ СН'!$I$9+СВЦЭМ!$D$10+'СЕТ СН'!$I$5-'СЕТ СН'!$I$17</f>
        <v>4473.3512748200001</v>
      </c>
      <c r="R126" s="36">
        <f>SUMIFS(СВЦЭМ!$C$34:$C$777,СВЦЭМ!$A$34:$A$777,$A126,СВЦЭМ!$B$34:$B$777,R$119)+'СЕТ СН'!$I$9+СВЦЭМ!$D$10+'СЕТ СН'!$I$5-'СЕТ СН'!$I$17</f>
        <v>4500.8716674999996</v>
      </c>
      <c r="S126" s="36">
        <f>SUMIFS(СВЦЭМ!$C$34:$C$777,СВЦЭМ!$A$34:$A$777,$A126,СВЦЭМ!$B$34:$B$777,S$119)+'СЕТ СН'!$I$9+СВЦЭМ!$D$10+'СЕТ СН'!$I$5-'СЕТ СН'!$I$17</f>
        <v>4514.0443874599996</v>
      </c>
      <c r="T126" s="36">
        <f>SUMIFS(СВЦЭМ!$C$34:$C$777,СВЦЭМ!$A$34:$A$777,$A126,СВЦЭМ!$B$34:$B$777,T$119)+'СЕТ СН'!$I$9+СВЦЭМ!$D$10+'СЕТ СН'!$I$5-'СЕТ СН'!$I$17</f>
        <v>4504.8648327099991</v>
      </c>
      <c r="U126" s="36">
        <f>SUMIFS(СВЦЭМ!$C$34:$C$777,СВЦЭМ!$A$34:$A$777,$A126,СВЦЭМ!$B$34:$B$777,U$119)+'СЕТ СН'!$I$9+СВЦЭМ!$D$10+'СЕТ СН'!$I$5-'СЕТ СН'!$I$17</f>
        <v>4515.2257259199996</v>
      </c>
      <c r="V126" s="36">
        <f>SUMIFS(СВЦЭМ!$C$34:$C$777,СВЦЭМ!$A$34:$A$777,$A126,СВЦЭМ!$B$34:$B$777,V$119)+'СЕТ СН'!$I$9+СВЦЭМ!$D$10+'СЕТ СН'!$I$5-'СЕТ СН'!$I$17</f>
        <v>4505.8594598399995</v>
      </c>
      <c r="W126" s="36">
        <f>SUMIFS(СВЦЭМ!$C$34:$C$777,СВЦЭМ!$A$34:$A$777,$A126,СВЦЭМ!$B$34:$B$777,W$119)+'СЕТ СН'!$I$9+СВЦЭМ!$D$10+'СЕТ СН'!$I$5-'СЕТ СН'!$I$17</f>
        <v>4539.0894694199997</v>
      </c>
      <c r="X126" s="36">
        <f>SUMIFS(СВЦЭМ!$C$34:$C$777,СВЦЭМ!$A$34:$A$777,$A126,СВЦЭМ!$B$34:$B$777,X$119)+'СЕТ СН'!$I$9+СВЦЭМ!$D$10+'СЕТ СН'!$I$5-'СЕТ СН'!$I$17</f>
        <v>4527.4080321499996</v>
      </c>
      <c r="Y126" s="36">
        <f>SUMIFS(СВЦЭМ!$C$34:$C$777,СВЦЭМ!$A$34:$A$777,$A126,СВЦЭМ!$B$34:$B$777,Y$119)+'СЕТ СН'!$I$9+СВЦЭМ!$D$10+'СЕТ СН'!$I$5-'СЕТ СН'!$I$17</f>
        <v>4581.8501150899992</v>
      </c>
    </row>
    <row r="127" spans="1:27" ht="15.75" x14ac:dyDescent="0.2">
      <c r="A127" s="35">
        <f t="shared" si="3"/>
        <v>43351</v>
      </c>
      <c r="B127" s="36">
        <f>SUMIFS(СВЦЭМ!$C$34:$C$777,СВЦЭМ!$A$34:$A$777,$A127,СВЦЭМ!$B$34:$B$777,B$119)+'СЕТ СН'!$I$9+СВЦЭМ!$D$10+'СЕТ СН'!$I$5-'СЕТ СН'!$I$17</f>
        <v>4785.1334237299998</v>
      </c>
      <c r="C127" s="36">
        <f>SUMIFS(СВЦЭМ!$C$34:$C$777,СВЦЭМ!$A$34:$A$777,$A127,СВЦЭМ!$B$34:$B$777,C$119)+'СЕТ СН'!$I$9+СВЦЭМ!$D$10+'СЕТ СН'!$I$5-'СЕТ СН'!$I$17</f>
        <v>4961.6108076899991</v>
      </c>
      <c r="D127" s="36">
        <f>SUMIFS(СВЦЭМ!$C$34:$C$777,СВЦЭМ!$A$34:$A$777,$A127,СВЦЭМ!$B$34:$B$777,D$119)+'СЕТ СН'!$I$9+СВЦЭМ!$D$10+'СЕТ СН'!$I$5-'СЕТ СН'!$I$17</f>
        <v>5075.5003254699996</v>
      </c>
      <c r="E127" s="36">
        <f>SUMIFS(СВЦЭМ!$C$34:$C$777,СВЦЭМ!$A$34:$A$777,$A127,СВЦЭМ!$B$34:$B$777,E$119)+'СЕТ СН'!$I$9+СВЦЭМ!$D$10+'СЕТ СН'!$I$5-'СЕТ СН'!$I$17</f>
        <v>5124.5653344299999</v>
      </c>
      <c r="F127" s="36">
        <f>SUMIFS(СВЦЭМ!$C$34:$C$777,СВЦЭМ!$A$34:$A$777,$A127,СВЦЭМ!$B$34:$B$777,F$119)+'СЕТ СН'!$I$9+СВЦЭМ!$D$10+'СЕТ СН'!$I$5-'СЕТ СН'!$I$17</f>
        <v>5081.9657303099993</v>
      </c>
      <c r="G127" s="36">
        <f>SUMIFS(СВЦЭМ!$C$34:$C$777,СВЦЭМ!$A$34:$A$777,$A127,СВЦЭМ!$B$34:$B$777,G$119)+'СЕТ СН'!$I$9+СВЦЭМ!$D$10+'СЕТ СН'!$I$5-'СЕТ СН'!$I$17</f>
        <v>5086.5445948099996</v>
      </c>
      <c r="H127" s="36">
        <f>SUMIFS(СВЦЭМ!$C$34:$C$777,СВЦЭМ!$A$34:$A$777,$A127,СВЦЭМ!$B$34:$B$777,H$119)+'СЕТ СН'!$I$9+СВЦЭМ!$D$10+'СЕТ СН'!$I$5-'СЕТ СН'!$I$17</f>
        <v>5086.0848986999999</v>
      </c>
      <c r="I127" s="36">
        <f>SUMIFS(СВЦЭМ!$C$34:$C$777,СВЦЭМ!$A$34:$A$777,$A127,СВЦЭМ!$B$34:$B$777,I$119)+'СЕТ СН'!$I$9+СВЦЭМ!$D$10+'СЕТ СН'!$I$5-'СЕТ СН'!$I$17</f>
        <v>5095.01076371</v>
      </c>
      <c r="J127" s="36">
        <f>SUMIFS(СВЦЭМ!$C$34:$C$777,СВЦЭМ!$A$34:$A$777,$A127,СВЦЭМ!$B$34:$B$777,J$119)+'СЕТ СН'!$I$9+СВЦЭМ!$D$10+'СЕТ СН'!$I$5-'СЕТ СН'!$I$17</f>
        <v>5026.9663986999994</v>
      </c>
      <c r="K127" s="36">
        <f>SUMIFS(СВЦЭМ!$C$34:$C$777,СВЦЭМ!$A$34:$A$777,$A127,СВЦЭМ!$B$34:$B$777,K$119)+'СЕТ СН'!$I$9+СВЦЭМ!$D$10+'СЕТ СН'!$I$5-'СЕТ СН'!$I$17</f>
        <v>4950.6610112699991</v>
      </c>
      <c r="L127" s="36">
        <f>SUMIFS(СВЦЭМ!$C$34:$C$777,СВЦЭМ!$A$34:$A$777,$A127,СВЦЭМ!$B$34:$B$777,L$119)+'СЕТ СН'!$I$9+СВЦЭМ!$D$10+'СЕТ СН'!$I$5-'СЕТ СН'!$I$17</f>
        <v>4845.6893820099995</v>
      </c>
      <c r="M127" s="36">
        <f>SUMIFS(СВЦЭМ!$C$34:$C$777,СВЦЭМ!$A$34:$A$777,$A127,СВЦЭМ!$B$34:$B$777,M$119)+'СЕТ СН'!$I$9+СВЦЭМ!$D$10+'СЕТ СН'!$I$5-'СЕТ СН'!$I$17</f>
        <v>4763.1203163099999</v>
      </c>
      <c r="N127" s="36">
        <f>SUMIFS(СВЦЭМ!$C$34:$C$777,СВЦЭМ!$A$34:$A$777,$A127,СВЦЭМ!$B$34:$B$777,N$119)+'СЕТ СН'!$I$9+СВЦЭМ!$D$10+'СЕТ СН'!$I$5-'СЕТ СН'!$I$17</f>
        <v>4639.0596556499995</v>
      </c>
      <c r="O127" s="36">
        <f>SUMIFS(СВЦЭМ!$C$34:$C$777,СВЦЭМ!$A$34:$A$777,$A127,СВЦЭМ!$B$34:$B$777,O$119)+'СЕТ СН'!$I$9+СВЦЭМ!$D$10+'СЕТ СН'!$I$5-'СЕТ СН'!$I$17</f>
        <v>4556.8194250499992</v>
      </c>
      <c r="P127" s="36">
        <f>SUMIFS(СВЦЭМ!$C$34:$C$777,СВЦЭМ!$A$34:$A$777,$A127,СВЦЭМ!$B$34:$B$777,P$119)+'СЕТ СН'!$I$9+СВЦЭМ!$D$10+'СЕТ СН'!$I$5-'СЕТ СН'!$I$17</f>
        <v>4539.4971884699999</v>
      </c>
      <c r="Q127" s="36">
        <f>SUMIFS(СВЦЭМ!$C$34:$C$777,СВЦЭМ!$A$34:$A$777,$A127,СВЦЭМ!$B$34:$B$777,Q$119)+'СЕТ СН'!$I$9+СВЦЭМ!$D$10+'СЕТ СН'!$I$5-'СЕТ СН'!$I$17</f>
        <v>4549.7678134399994</v>
      </c>
      <c r="R127" s="36">
        <f>SUMIFS(СВЦЭМ!$C$34:$C$777,СВЦЭМ!$A$34:$A$777,$A127,СВЦЭМ!$B$34:$B$777,R$119)+'СЕТ СН'!$I$9+СВЦЭМ!$D$10+'СЕТ СН'!$I$5-'СЕТ СН'!$I$17</f>
        <v>4541.6214562399991</v>
      </c>
      <c r="S127" s="36">
        <f>SUMIFS(СВЦЭМ!$C$34:$C$777,СВЦЭМ!$A$34:$A$777,$A127,СВЦЭМ!$B$34:$B$777,S$119)+'СЕТ СН'!$I$9+СВЦЭМ!$D$10+'СЕТ СН'!$I$5-'СЕТ СН'!$I$17</f>
        <v>4533.6398624599997</v>
      </c>
      <c r="T127" s="36">
        <f>SUMIFS(СВЦЭМ!$C$34:$C$777,СВЦЭМ!$A$34:$A$777,$A127,СВЦЭМ!$B$34:$B$777,T$119)+'СЕТ СН'!$I$9+СВЦЭМ!$D$10+'СЕТ СН'!$I$5-'СЕТ СН'!$I$17</f>
        <v>4527.4785606399992</v>
      </c>
      <c r="U127" s="36">
        <f>SUMIFS(СВЦЭМ!$C$34:$C$777,СВЦЭМ!$A$34:$A$777,$A127,СВЦЭМ!$B$34:$B$777,U$119)+'СЕТ СН'!$I$9+СВЦЭМ!$D$10+'СЕТ СН'!$I$5-'СЕТ СН'!$I$17</f>
        <v>4546.9918674399996</v>
      </c>
      <c r="V127" s="36">
        <f>SUMIFS(СВЦЭМ!$C$34:$C$777,СВЦЭМ!$A$34:$A$777,$A127,СВЦЭМ!$B$34:$B$777,V$119)+'СЕТ СН'!$I$9+СВЦЭМ!$D$10+'СЕТ СН'!$I$5-'СЕТ СН'!$I$17</f>
        <v>4551.4815534999998</v>
      </c>
      <c r="W127" s="36">
        <f>SUMIFS(СВЦЭМ!$C$34:$C$777,СВЦЭМ!$A$34:$A$777,$A127,СВЦЭМ!$B$34:$B$777,W$119)+'СЕТ СН'!$I$9+СВЦЭМ!$D$10+'СЕТ СН'!$I$5-'СЕТ СН'!$I$17</f>
        <v>4547.5155380799997</v>
      </c>
      <c r="X127" s="36">
        <f>SUMIFS(СВЦЭМ!$C$34:$C$777,СВЦЭМ!$A$34:$A$777,$A127,СВЦЭМ!$B$34:$B$777,X$119)+'СЕТ СН'!$I$9+СВЦЭМ!$D$10+'СЕТ СН'!$I$5-'СЕТ СН'!$I$17</f>
        <v>4559.8168300499992</v>
      </c>
      <c r="Y127" s="36">
        <f>SUMIFS(СВЦЭМ!$C$34:$C$777,СВЦЭМ!$A$34:$A$777,$A127,СВЦЭМ!$B$34:$B$777,Y$119)+'СЕТ СН'!$I$9+СВЦЭМ!$D$10+'СЕТ СН'!$I$5-'СЕТ СН'!$I$17</f>
        <v>4642.0480677099995</v>
      </c>
    </row>
    <row r="128" spans="1:27" ht="15.75" x14ac:dyDescent="0.2">
      <c r="A128" s="35">
        <f t="shared" si="3"/>
        <v>43352</v>
      </c>
      <c r="B128" s="36">
        <f>SUMIFS(СВЦЭМ!$C$34:$C$777,СВЦЭМ!$A$34:$A$777,$A128,СВЦЭМ!$B$34:$B$777,B$119)+'СЕТ СН'!$I$9+СВЦЭМ!$D$10+'СЕТ СН'!$I$5-'СЕТ СН'!$I$17</f>
        <v>4740.5513859899993</v>
      </c>
      <c r="C128" s="36">
        <f>SUMIFS(СВЦЭМ!$C$34:$C$777,СВЦЭМ!$A$34:$A$777,$A128,СВЦЭМ!$B$34:$B$777,C$119)+'СЕТ СН'!$I$9+СВЦЭМ!$D$10+'СЕТ СН'!$I$5-'СЕТ СН'!$I$17</f>
        <v>4893.5971050899998</v>
      </c>
      <c r="D128" s="36">
        <f>SUMIFS(СВЦЭМ!$C$34:$C$777,СВЦЭМ!$A$34:$A$777,$A128,СВЦЭМ!$B$34:$B$777,D$119)+'СЕТ СН'!$I$9+СВЦЭМ!$D$10+'СЕТ СН'!$I$5-'СЕТ СН'!$I$17</f>
        <v>5075.8674992499991</v>
      </c>
      <c r="E128" s="36">
        <f>SUMIFS(СВЦЭМ!$C$34:$C$777,СВЦЭМ!$A$34:$A$777,$A128,СВЦЭМ!$B$34:$B$777,E$119)+'СЕТ СН'!$I$9+СВЦЭМ!$D$10+'СЕТ СН'!$I$5-'СЕТ СН'!$I$17</f>
        <v>5109.5843793999993</v>
      </c>
      <c r="F128" s="36">
        <f>SUMIFS(СВЦЭМ!$C$34:$C$777,СВЦЭМ!$A$34:$A$777,$A128,СВЦЭМ!$B$34:$B$777,F$119)+'СЕТ СН'!$I$9+СВЦЭМ!$D$10+'СЕТ СН'!$I$5-'СЕТ СН'!$I$17</f>
        <v>5106.5801456700001</v>
      </c>
      <c r="G128" s="36">
        <f>SUMIFS(СВЦЭМ!$C$34:$C$777,СВЦЭМ!$A$34:$A$777,$A128,СВЦЭМ!$B$34:$B$777,G$119)+'СЕТ СН'!$I$9+СВЦЭМ!$D$10+'СЕТ СН'!$I$5-'СЕТ СН'!$I$17</f>
        <v>5100.0449350499994</v>
      </c>
      <c r="H128" s="36">
        <f>SUMIFS(СВЦЭМ!$C$34:$C$777,СВЦЭМ!$A$34:$A$777,$A128,СВЦЭМ!$B$34:$B$777,H$119)+'СЕТ СН'!$I$9+СВЦЭМ!$D$10+'СЕТ СН'!$I$5-'СЕТ СН'!$I$17</f>
        <v>5109.0218442300002</v>
      </c>
      <c r="I128" s="36">
        <f>SUMIFS(СВЦЭМ!$C$34:$C$777,СВЦЭМ!$A$34:$A$777,$A128,СВЦЭМ!$B$34:$B$777,I$119)+'СЕТ СН'!$I$9+СВЦЭМ!$D$10+'СЕТ СН'!$I$5-'СЕТ СН'!$I$17</f>
        <v>5091.1920223399993</v>
      </c>
      <c r="J128" s="36">
        <f>SUMIFS(СВЦЭМ!$C$34:$C$777,СВЦЭМ!$A$34:$A$777,$A128,СВЦЭМ!$B$34:$B$777,J$119)+'СЕТ СН'!$I$9+СВЦЭМ!$D$10+'СЕТ СН'!$I$5-'СЕТ СН'!$I$17</f>
        <v>5031.7391656399996</v>
      </c>
      <c r="K128" s="36">
        <f>SUMIFS(СВЦЭМ!$C$34:$C$777,СВЦЭМ!$A$34:$A$777,$A128,СВЦЭМ!$B$34:$B$777,K$119)+'СЕТ СН'!$I$9+СВЦЭМ!$D$10+'СЕТ СН'!$I$5-'СЕТ СН'!$I$17</f>
        <v>4967.1063003999998</v>
      </c>
      <c r="L128" s="36">
        <f>SUMIFS(СВЦЭМ!$C$34:$C$777,СВЦЭМ!$A$34:$A$777,$A128,СВЦЭМ!$B$34:$B$777,L$119)+'СЕТ СН'!$I$9+СВЦЭМ!$D$10+'СЕТ СН'!$I$5-'СЕТ СН'!$I$17</f>
        <v>4848.1392366499995</v>
      </c>
      <c r="M128" s="36">
        <f>SUMIFS(СВЦЭМ!$C$34:$C$777,СВЦЭМ!$A$34:$A$777,$A128,СВЦЭМ!$B$34:$B$777,M$119)+'СЕТ СН'!$I$9+СВЦЭМ!$D$10+'СЕТ СН'!$I$5-'СЕТ СН'!$I$17</f>
        <v>4712.5985253099998</v>
      </c>
      <c r="N128" s="36">
        <f>SUMIFS(СВЦЭМ!$C$34:$C$777,СВЦЭМ!$A$34:$A$777,$A128,СВЦЭМ!$B$34:$B$777,N$119)+'СЕТ СН'!$I$9+СВЦЭМ!$D$10+'СЕТ СН'!$I$5-'СЕТ СН'!$I$17</f>
        <v>4643.9024909699992</v>
      </c>
      <c r="O128" s="36">
        <f>SUMIFS(СВЦЭМ!$C$34:$C$777,СВЦЭМ!$A$34:$A$777,$A128,СВЦЭМ!$B$34:$B$777,O$119)+'СЕТ СН'!$I$9+СВЦЭМ!$D$10+'СЕТ СН'!$I$5-'СЕТ СН'!$I$17</f>
        <v>4558.0945156899998</v>
      </c>
      <c r="P128" s="36">
        <f>SUMIFS(СВЦЭМ!$C$34:$C$777,СВЦЭМ!$A$34:$A$777,$A128,СВЦЭМ!$B$34:$B$777,P$119)+'СЕТ СН'!$I$9+СВЦЭМ!$D$10+'СЕТ СН'!$I$5-'СЕТ СН'!$I$17</f>
        <v>4558.89771518</v>
      </c>
      <c r="Q128" s="36">
        <f>SUMIFS(СВЦЭМ!$C$34:$C$777,СВЦЭМ!$A$34:$A$777,$A128,СВЦЭМ!$B$34:$B$777,Q$119)+'СЕТ СН'!$I$9+СВЦЭМ!$D$10+'СЕТ СН'!$I$5-'СЕТ СН'!$I$17</f>
        <v>4561.9616394199993</v>
      </c>
      <c r="R128" s="36">
        <f>SUMIFS(СВЦЭМ!$C$34:$C$777,СВЦЭМ!$A$34:$A$777,$A128,СВЦЭМ!$B$34:$B$777,R$119)+'СЕТ СН'!$I$9+СВЦЭМ!$D$10+'СЕТ СН'!$I$5-'СЕТ СН'!$I$17</f>
        <v>4561.6223282599994</v>
      </c>
      <c r="S128" s="36">
        <f>SUMIFS(СВЦЭМ!$C$34:$C$777,СВЦЭМ!$A$34:$A$777,$A128,СВЦЭМ!$B$34:$B$777,S$119)+'СЕТ СН'!$I$9+СВЦЭМ!$D$10+'СЕТ СН'!$I$5-'СЕТ СН'!$I$17</f>
        <v>4556.6068972799994</v>
      </c>
      <c r="T128" s="36">
        <f>SUMIFS(СВЦЭМ!$C$34:$C$777,СВЦЭМ!$A$34:$A$777,$A128,СВЦЭМ!$B$34:$B$777,T$119)+'СЕТ СН'!$I$9+СВЦЭМ!$D$10+'СЕТ СН'!$I$5-'СЕТ СН'!$I$17</f>
        <v>4548.6117048400001</v>
      </c>
      <c r="U128" s="36">
        <f>SUMIFS(СВЦЭМ!$C$34:$C$777,СВЦЭМ!$A$34:$A$777,$A128,СВЦЭМ!$B$34:$B$777,U$119)+'СЕТ СН'!$I$9+СВЦЭМ!$D$10+'СЕТ СН'!$I$5-'СЕТ СН'!$I$17</f>
        <v>4532.6713493799998</v>
      </c>
      <c r="V128" s="36">
        <f>SUMIFS(СВЦЭМ!$C$34:$C$777,СВЦЭМ!$A$34:$A$777,$A128,СВЦЭМ!$B$34:$B$777,V$119)+'СЕТ СН'!$I$9+СВЦЭМ!$D$10+'СЕТ СН'!$I$5-'СЕТ СН'!$I$17</f>
        <v>4524.5881747399999</v>
      </c>
      <c r="W128" s="36">
        <f>SUMIFS(СВЦЭМ!$C$34:$C$777,СВЦЭМ!$A$34:$A$777,$A128,СВЦЭМ!$B$34:$B$777,W$119)+'СЕТ СН'!$I$9+СВЦЭМ!$D$10+'СЕТ СН'!$I$5-'СЕТ СН'!$I$17</f>
        <v>4518.9852634899999</v>
      </c>
      <c r="X128" s="36">
        <f>SUMIFS(СВЦЭМ!$C$34:$C$777,СВЦЭМ!$A$34:$A$777,$A128,СВЦЭМ!$B$34:$B$777,X$119)+'СЕТ СН'!$I$9+СВЦЭМ!$D$10+'СЕТ СН'!$I$5-'СЕТ СН'!$I$17</f>
        <v>4549.1834470899994</v>
      </c>
      <c r="Y128" s="36">
        <f>SUMIFS(СВЦЭМ!$C$34:$C$777,СВЦЭМ!$A$34:$A$777,$A128,СВЦЭМ!$B$34:$B$777,Y$119)+'СЕТ СН'!$I$9+СВЦЭМ!$D$10+'СЕТ СН'!$I$5-'СЕТ СН'!$I$17</f>
        <v>4650.1983256499998</v>
      </c>
    </row>
    <row r="129" spans="1:25" ht="15.75" x14ac:dyDescent="0.2">
      <c r="A129" s="35">
        <f t="shared" si="3"/>
        <v>43353</v>
      </c>
      <c r="B129" s="36">
        <f>SUMIFS(СВЦЭМ!$C$34:$C$777,СВЦЭМ!$A$34:$A$777,$A129,СВЦЭМ!$B$34:$B$777,B$119)+'СЕТ СН'!$I$9+СВЦЭМ!$D$10+'СЕТ СН'!$I$5-'СЕТ СН'!$I$17</f>
        <v>4667.7386464099991</v>
      </c>
      <c r="C129" s="36">
        <f>SUMIFS(СВЦЭМ!$C$34:$C$777,СВЦЭМ!$A$34:$A$777,$A129,СВЦЭМ!$B$34:$B$777,C$119)+'СЕТ СН'!$I$9+СВЦЭМ!$D$10+'СЕТ СН'!$I$5-'СЕТ СН'!$I$17</f>
        <v>4833.2335632299992</v>
      </c>
      <c r="D129" s="36">
        <f>SUMIFS(СВЦЭМ!$C$34:$C$777,СВЦЭМ!$A$34:$A$777,$A129,СВЦЭМ!$B$34:$B$777,D$119)+'СЕТ СН'!$I$9+СВЦЭМ!$D$10+'СЕТ СН'!$I$5-'СЕТ СН'!$I$17</f>
        <v>4942.58537342</v>
      </c>
      <c r="E129" s="36">
        <f>SUMIFS(СВЦЭМ!$C$34:$C$777,СВЦЭМ!$A$34:$A$777,$A129,СВЦЭМ!$B$34:$B$777,E$119)+'СЕТ СН'!$I$9+СВЦЭМ!$D$10+'СЕТ СН'!$I$5-'СЕТ СН'!$I$17</f>
        <v>5045.9520121999994</v>
      </c>
      <c r="F129" s="36">
        <f>SUMIFS(СВЦЭМ!$C$34:$C$777,СВЦЭМ!$A$34:$A$777,$A129,СВЦЭМ!$B$34:$B$777,F$119)+'СЕТ СН'!$I$9+СВЦЭМ!$D$10+'СЕТ СН'!$I$5-'СЕТ СН'!$I$17</f>
        <v>5047.8431862799998</v>
      </c>
      <c r="G129" s="36">
        <f>SUMIFS(СВЦЭМ!$C$34:$C$777,СВЦЭМ!$A$34:$A$777,$A129,СВЦЭМ!$B$34:$B$777,G$119)+'СЕТ СН'!$I$9+СВЦЭМ!$D$10+'СЕТ СН'!$I$5-'СЕТ СН'!$I$17</f>
        <v>5023.5392274899996</v>
      </c>
      <c r="H129" s="36">
        <f>SUMIFS(СВЦЭМ!$C$34:$C$777,СВЦЭМ!$A$34:$A$777,$A129,СВЦЭМ!$B$34:$B$777,H$119)+'СЕТ СН'!$I$9+СВЦЭМ!$D$10+'СЕТ СН'!$I$5-'СЕТ СН'!$I$17</f>
        <v>4968.0218040599993</v>
      </c>
      <c r="I129" s="36">
        <f>SUMIFS(СВЦЭМ!$C$34:$C$777,СВЦЭМ!$A$34:$A$777,$A129,СВЦЭМ!$B$34:$B$777,I$119)+'СЕТ СН'!$I$9+СВЦЭМ!$D$10+'СЕТ СН'!$I$5-'СЕТ СН'!$I$17</f>
        <v>4897.5987417699998</v>
      </c>
      <c r="J129" s="36">
        <f>SUMIFS(СВЦЭМ!$C$34:$C$777,СВЦЭМ!$A$34:$A$777,$A129,СВЦЭМ!$B$34:$B$777,J$119)+'СЕТ СН'!$I$9+СВЦЭМ!$D$10+'СЕТ СН'!$I$5-'СЕТ СН'!$I$17</f>
        <v>4845.5881952399995</v>
      </c>
      <c r="K129" s="36">
        <f>SUMIFS(СВЦЭМ!$C$34:$C$777,СВЦЭМ!$A$34:$A$777,$A129,СВЦЭМ!$B$34:$B$777,K$119)+'СЕТ СН'!$I$9+СВЦЭМ!$D$10+'СЕТ СН'!$I$5-'СЕТ СН'!$I$17</f>
        <v>4794.8206927699994</v>
      </c>
      <c r="L129" s="36">
        <f>SUMIFS(СВЦЭМ!$C$34:$C$777,СВЦЭМ!$A$34:$A$777,$A129,СВЦЭМ!$B$34:$B$777,L$119)+'СЕТ СН'!$I$9+СВЦЭМ!$D$10+'СЕТ СН'!$I$5-'СЕТ СН'!$I$17</f>
        <v>4701.1101069699998</v>
      </c>
      <c r="M129" s="36">
        <f>SUMIFS(СВЦЭМ!$C$34:$C$777,СВЦЭМ!$A$34:$A$777,$A129,СВЦЭМ!$B$34:$B$777,M$119)+'СЕТ СН'!$I$9+СВЦЭМ!$D$10+'СЕТ СН'!$I$5-'СЕТ СН'!$I$17</f>
        <v>4631.6506642300001</v>
      </c>
      <c r="N129" s="36">
        <f>SUMIFS(СВЦЭМ!$C$34:$C$777,СВЦЭМ!$A$34:$A$777,$A129,СВЦЭМ!$B$34:$B$777,N$119)+'СЕТ СН'!$I$9+СВЦЭМ!$D$10+'СЕТ СН'!$I$5-'СЕТ СН'!$I$17</f>
        <v>4577.5749928399991</v>
      </c>
      <c r="O129" s="36">
        <f>SUMIFS(СВЦЭМ!$C$34:$C$777,СВЦЭМ!$A$34:$A$777,$A129,СВЦЭМ!$B$34:$B$777,O$119)+'СЕТ СН'!$I$9+СВЦЭМ!$D$10+'СЕТ СН'!$I$5-'СЕТ СН'!$I$17</f>
        <v>4479.3429954799994</v>
      </c>
      <c r="P129" s="36">
        <f>SUMIFS(СВЦЭМ!$C$34:$C$777,СВЦЭМ!$A$34:$A$777,$A129,СВЦЭМ!$B$34:$B$777,P$119)+'СЕТ СН'!$I$9+СВЦЭМ!$D$10+'СЕТ СН'!$I$5-'СЕТ СН'!$I$17</f>
        <v>4447.2505567599992</v>
      </c>
      <c r="Q129" s="36">
        <f>SUMIFS(СВЦЭМ!$C$34:$C$777,СВЦЭМ!$A$34:$A$777,$A129,СВЦЭМ!$B$34:$B$777,Q$119)+'СЕТ СН'!$I$9+СВЦЭМ!$D$10+'СЕТ СН'!$I$5-'СЕТ СН'!$I$17</f>
        <v>4448.9798707999998</v>
      </c>
      <c r="R129" s="36">
        <f>SUMIFS(СВЦЭМ!$C$34:$C$777,СВЦЭМ!$A$34:$A$777,$A129,СВЦЭМ!$B$34:$B$777,R$119)+'СЕТ СН'!$I$9+СВЦЭМ!$D$10+'СЕТ СН'!$I$5-'СЕТ СН'!$I$17</f>
        <v>4439.4254032199997</v>
      </c>
      <c r="S129" s="36">
        <f>SUMIFS(СВЦЭМ!$C$34:$C$777,СВЦЭМ!$A$34:$A$777,$A129,СВЦЭМ!$B$34:$B$777,S$119)+'СЕТ СН'!$I$9+СВЦЭМ!$D$10+'СЕТ СН'!$I$5-'СЕТ СН'!$I$17</f>
        <v>4447.730352309999</v>
      </c>
      <c r="T129" s="36">
        <f>SUMIFS(СВЦЭМ!$C$34:$C$777,СВЦЭМ!$A$34:$A$777,$A129,СВЦЭМ!$B$34:$B$777,T$119)+'СЕТ СН'!$I$9+СВЦЭМ!$D$10+'СЕТ СН'!$I$5-'СЕТ СН'!$I$17</f>
        <v>4451.4530585999992</v>
      </c>
      <c r="U129" s="36">
        <f>SUMIFS(СВЦЭМ!$C$34:$C$777,СВЦЭМ!$A$34:$A$777,$A129,СВЦЭМ!$B$34:$B$777,U$119)+'СЕТ СН'!$I$9+СВЦЭМ!$D$10+'СЕТ СН'!$I$5-'СЕТ СН'!$I$17</f>
        <v>4424.2499820099993</v>
      </c>
      <c r="V129" s="36">
        <f>SUMIFS(СВЦЭМ!$C$34:$C$777,СВЦЭМ!$A$34:$A$777,$A129,СВЦЭМ!$B$34:$B$777,V$119)+'СЕТ СН'!$I$9+СВЦЭМ!$D$10+'СЕТ СН'!$I$5-'СЕТ СН'!$I$17</f>
        <v>4452.59996701</v>
      </c>
      <c r="W129" s="36">
        <f>SUMIFS(СВЦЭМ!$C$34:$C$777,СВЦЭМ!$A$34:$A$777,$A129,СВЦЭМ!$B$34:$B$777,W$119)+'СЕТ СН'!$I$9+СВЦЭМ!$D$10+'СЕТ СН'!$I$5-'СЕТ СН'!$I$17</f>
        <v>4440.7217962599998</v>
      </c>
      <c r="X129" s="36">
        <f>SUMIFS(СВЦЭМ!$C$34:$C$777,СВЦЭМ!$A$34:$A$777,$A129,СВЦЭМ!$B$34:$B$777,X$119)+'СЕТ СН'!$I$9+СВЦЭМ!$D$10+'СЕТ СН'!$I$5-'СЕТ СН'!$I$17</f>
        <v>4411.4659657999991</v>
      </c>
      <c r="Y129" s="36">
        <f>SUMIFS(СВЦЭМ!$C$34:$C$777,СВЦЭМ!$A$34:$A$777,$A129,СВЦЭМ!$B$34:$B$777,Y$119)+'СЕТ СН'!$I$9+СВЦЭМ!$D$10+'СЕТ СН'!$I$5-'СЕТ СН'!$I$17</f>
        <v>4509.4780659899998</v>
      </c>
    </row>
    <row r="130" spans="1:25" ht="15.75" x14ac:dyDescent="0.2">
      <c r="A130" s="35">
        <f t="shared" si="3"/>
        <v>43354</v>
      </c>
      <c r="B130" s="36">
        <f>SUMIFS(СВЦЭМ!$C$34:$C$777,СВЦЭМ!$A$34:$A$777,$A130,СВЦЭМ!$B$34:$B$777,B$119)+'СЕТ СН'!$I$9+СВЦЭМ!$D$10+'СЕТ СН'!$I$5-'СЕТ СН'!$I$17</f>
        <v>4693.5468820899996</v>
      </c>
      <c r="C130" s="36">
        <f>SUMIFS(СВЦЭМ!$C$34:$C$777,СВЦЭМ!$A$34:$A$777,$A130,СВЦЭМ!$B$34:$B$777,C$119)+'СЕТ СН'!$I$9+СВЦЭМ!$D$10+'СЕТ СН'!$I$5-'СЕТ СН'!$I$17</f>
        <v>4861.4365338399994</v>
      </c>
      <c r="D130" s="36">
        <f>SUMIFS(СВЦЭМ!$C$34:$C$777,СВЦЭМ!$A$34:$A$777,$A130,СВЦЭМ!$B$34:$B$777,D$119)+'СЕТ СН'!$I$9+СВЦЭМ!$D$10+'СЕТ СН'!$I$5-'СЕТ СН'!$I$17</f>
        <v>4985.5285201099996</v>
      </c>
      <c r="E130" s="36">
        <f>SUMIFS(СВЦЭМ!$C$34:$C$777,СВЦЭМ!$A$34:$A$777,$A130,СВЦЭМ!$B$34:$B$777,E$119)+'СЕТ СН'!$I$9+СВЦЭМ!$D$10+'СЕТ СН'!$I$5-'СЕТ СН'!$I$17</f>
        <v>5063.3742938199994</v>
      </c>
      <c r="F130" s="36">
        <f>SUMIFS(СВЦЭМ!$C$34:$C$777,СВЦЭМ!$A$34:$A$777,$A130,СВЦЭМ!$B$34:$B$777,F$119)+'СЕТ СН'!$I$9+СВЦЭМ!$D$10+'СЕТ СН'!$I$5-'СЕТ СН'!$I$17</f>
        <v>5063.3488747099991</v>
      </c>
      <c r="G130" s="36">
        <f>SUMIFS(СВЦЭМ!$C$34:$C$777,СВЦЭМ!$A$34:$A$777,$A130,СВЦЭМ!$B$34:$B$777,G$119)+'СЕТ СН'!$I$9+СВЦЭМ!$D$10+'СЕТ СН'!$I$5-'СЕТ СН'!$I$17</f>
        <v>5054.2322491999994</v>
      </c>
      <c r="H130" s="36">
        <f>SUMIFS(СВЦЭМ!$C$34:$C$777,СВЦЭМ!$A$34:$A$777,$A130,СВЦЭМ!$B$34:$B$777,H$119)+'СЕТ СН'!$I$9+СВЦЭМ!$D$10+'СЕТ СН'!$I$5-'СЕТ СН'!$I$17</f>
        <v>4980.9723306899996</v>
      </c>
      <c r="I130" s="36">
        <f>SUMIFS(СВЦЭМ!$C$34:$C$777,СВЦЭМ!$A$34:$A$777,$A130,СВЦЭМ!$B$34:$B$777,I$119)+'СЕТ СН'!$I$9+СВЦЭМ!$D$10+'СЕТ СН'!$I$5-'СЕТ СН'!$I$17</f>
        <v>4915.9688073999996</v>
      </c>
      <c r="J130" s="36">
        <f>SUMIFS(СВЦЭМ!$C$34:$C$777,СВЦЭМ!$A$34:$A$777,$A130,СВЦЭМ!$B$34:$B$777,J$119)+'СЕТ СН'!$I$9+СВЦЭМ!$D$10+'СЕТ СН'!$I$5-'СЕТ СН'!$I$17</f>
        <v>4890.5220024</v>
      </c>
      <c r="K130" s="36">
        <f>SUMIFS(СВЦЭМ!$C$34:$C$777,СВЦЭМ!$A$34:$A$777,$A130,СВЦЭМ!$B$34:$B$777,K$119)+'СЕТ СН'!$I$9+СВЦЭМ!$D$10+'СЕТ СН'!$I$5-'СЕТ СН'!$I$17</f>
        <v>4872.0377156599998</v>
      </c>
      <c r="L130" s="36">
        <f>SUMIFS(СВЦЭМ!$C$34:$C$777,СВЦЭМ!$A$34:$A$777,$A130,СВЦЭМ!$B$34:$B$777,L$119)+'СЕТ СН'!$I$9+СВЦЭМ!$D$10+'СЕТ СН'!$I$5-'СЕТ СН'!$I$17</f>
        <v>4753.6596915</v>
      </c>
      <c r="M130" s="36">
        <f>SUMIFS(СВЦЭМ!$C$34:$C$777,СВЦЭМ!$A$34:$A$777,$A130,СВЦЭМ!$B$34:$B$777,M$119)+'СЕТ СН'!$I$9+СВЦЭМ!$D$10+'СЕТ СН'!$I$5-'СЕТ СН'!$I$17</f>
        <v>4663.5436475699998</v>
      </c>
      <c r="N130" s="36">
        <f>SUMIFS(СВЦЭМ!$C$34:$C$777,СВЦЭМ!$A$34:$A$777,$A130,СВЦЭМ!$B$34:$B$777,N$119)+'СЕТ СН'!$I$9+СВЦЭМ!$D$10+'СЕТ СН'!$I$5-'СЕТ СН'!$I$17</f>
        <v>4570.2453422499993</v>
      </c>
      <c r="O130" s="36">
        <f>SUMIFS(СВЦЭМ!$C$34:$C$777,СВЦЭМ!$A$34:$A$777,$A130,СВЦЭМ!$B$34:$B$777,O$119)+'СЕТ СН'!$I$9+СВЦЭМ!$D$10+'СЕТ СН'!$I$5-'СЕТ СН'!$I$17</f>
        <v>4475.4889053699999</v>
      </c>
      <c r="P130" s="36">
        <f>SUMIFS(СВЦЭМ!$C$34:$C$777,СВЦЭМ!$A$34:$A$777,$A130,СВЦЭМ!$B$34:$B$777,P$119)+'СЕТ СН'!$I$9+СВЦЭМ!$D$10+'СЕТ СН'!$I$5-'СЕТ СН'!$I$17</f>
        <v>4479.9840650799997</v>
      </c>
      <c r="Q130" s="36">
        <f>SUMIFS(СВЦЭМ!$C$34:$C$777,СВЦЭМ!$A$34:$A$777,$A130,СВЦЭМ!$B$34:$B$777,Q$119)+'СЕТ СН'!$I$9+СВЦЭМ!$D$10+'СЕТ СН'!$I$5-'СЕТ СН'!$I$17</f>
        <v>4481.0615969199998</v>
      </c>
      <c r="R130" s="36">
        <f>SUMIFS(СВЦЭМ!$C$34:$C$777,СВЦЭМ!$A$34:$A$777,$A130,СВЦЭМ!$B$34:$B$777,R$119)+'СЕТ СН'!$I$9+СВЦЭМ!$D$10+'СЕТ СН'!$I$5-'СЕТ СН'!$I$17</f>
        <v>4485.0277854999995</v>
      </c>
      <c r="S130" s="36">
        <f>SUMIFS(СВЦЭМ!$C$34:$C$777,СВЦЭМ!$A$34:$A$777,$A130,СВЦЭМ!$B$34:$B$777,S$119)+'СЕТ СН'!$I$9+СВЦЭМ!$D$10+'СЕТ СН'!$I$5-'СЕТ СН'!$I$17</f>
        <v>4504.8270478699997</v>
      </c>
      <c r="T130" s="36">
        <f>SUMIFS(СВЦЭМ!$C$34:$C$777,СВЦЭМ!$A$34:$A$777,$A130,СВЦЭМ!$B$34:$B$777,T$119)+'СЕТ СН'!$I$9+СВЦЭМ!$D$10+'СЕТ СН'!$I$5-'СЕТ СН'!$I$17</f>
        <v>4508.8882008899991</v>
      </c>
      <c r="U130" s="36">
        <f>SUMIFS(СВЦЭМ!$C$34:$C$777,СВЦЭМ!$A$34:$A$777,$A130,СВЦЭМ!$B$34:$B$777,U$119)+'СЕТ СН'!$I$9+СВЦЭМ!$D$10+'СЕТ СН'!$I$5-'СЕТ СН'!$I$17</f>
        <v>4532.957731219999</v>
      </c>
      <c r="V130" s="36">
        <f>SUMIFS(СВЦЭМ!$C$34:$C$777,СВЦЭМ!$A$34:$A$777,$A130,СВЦЭМ!$B$34:$B$777,V$119)+'СЕТ СН'!$I$9+СВЦЭМ!$D$10+'СЕТ СН'!$I$5-'СЕТ СН'!$I$17</f>
        <v>4551.3694747499994</v>
      </c>
      <c r="W130" s="36">
        <f>SUMIFS(СВЦЭМ!$C$34:$C$777,СВЦЭМ!$A$34:$A$777,$A130,СВЦЭМ!$B$34:$B$777,W$119)+'СЕТ СН'!$I$9+СВЦЭМ!$D$10+'СЕТ СН'!$I$5-'СЕТ СН'!$I$17</f>
        <v>4555.7887133099994</v>
      </c>
      <c r="X130" s="36">
        <f>SUMIFS(СВЦЭМ!$C$34:$C$777,СВЦЭМ!$A$34:$A$777,$A130,СВЦЭМ!$B$34:$B$777,X$119)+'СЕТ СН'!$I$9+СВЦЭМ!$D$10+'СЕТ СН'!$I$5-'СЕТ СН'!$I$17</f>
        <v>4485.2544860999997</v>
      </c>
      <c r="Y130" s="36">
        <f>SUMIFS(СВЦЭМ!$C$34:$C$777,СВЦЭМ!$A$34:$A$777,$A130,СВЦЭМ!$B$34:$B$777,Y$119)+'СЕТ СН'!$I$9+СВЦЭМ!$D$10+'СЕТ СН'!$I$5-'СЕТ СН'!$I$17</f>
        <v>4552.3914491299993</v>
      </c>
    </row>
    <row r="131" spans="1:25" ht="15.75" x14ac:dyDescent="0.2">
      <c r="A131" s="35">
        <f t="shared" si="3"/>
        <v>43355</v>
      </c>
      <c r="B131" s="36">
        <f>SUMIFS(СВЦЭМ!$C$34:$C$777,СВЦЭМ!$A$34:$A$777,$A131,СВЦЭМ!$B$34:$B$777,B$119)+'СЕТ СН'!$I$9+СВЦЭМ!$D$10+'СЕТ СН'!$I$5-'СЕТ СН'!$I$17</f>
        <v>4730.20613469</v>
      </c>
      <c r="C131" s="36">
        <f>SUMIFS(СВЦЭМ!$C$34:$C$777,СВЦЭМ!$A$34:$A$777,$A131,СВЦЭМ!$B$34:$B$777,C$119)+'СЕТ СН'!$I$9+СВЦЭМ!$D$10+'СЕТ СН'!$I$5-'СЕТ СН'!$I$17</f>
        <v>4901.9679276199995</v>
      </c>
      <c r="D131" s="36">
        <f>SUMIFS(СВЦЭМ!$C$34:$C$777,СВЦЭМ!$A$34:$A$777,$A131,СВЦЭМ!$B$34:$B$777,D$119)+'СЕТ СН'!$I$9+СВЦЭМ!$D$10+'СЕТ СН'!$I$5-'СЕТ СН'!$I$17</f>
        <v>5006.0617837199998</v>
      </c>
      <c r="E131" s="36">
        <f>SUMIFS(СВЦЭМ!$C$34:$C$777,СВЦЭМ!$A$34:$A$777,$A131,СВЦЭМ!$B$34:$B$777,E$119)+'СЕТ СН'!$I$9+СВЦЭМ!$D$10+'СЕТ СН'!$I$5-'СЕТ СН'!$I$17</f>
        <v>5089.8936438699993</v>
      </c>
      <c r="F131" s="36">
        <f>SUMIFS(СВЦЭМ!$C$34:$C$777,СВЦЭМ!$A$34:$A$777,$A131,СВЦЭМ!$B$34:$B$777,F$119)+'СЕТ СН'!$I$9+СВЦЭМ!$D$10+'СЕТ СН'!$I$5-'СЕТ СН'!$I$17</f>
        <v>5083.8570444299994</v>
      </c>
      <c r="G131" s="36">
        <f>SUMIFS(СВЦЭМ!$C$34:$C$777,СВЦЭМ!$A$34:$A$777,$A131,СВЦЭМ!$B$34:$B$777,G$119)+'СЕТ СН'!$I$9+СВЦЭМ!$D$10+'СЕТ СН'!$I$5-'СЕТ СН'!$I$17</f>
        <v>5056.5880672899993</v>
      </c>
      <c r="H131" s="36">
        <f>SUMIFS(СВЦЭМ!$C$34:$C$777,СВЦЭМ!$A$34:$A$777,$A131,СВЦЭМ!$B$34:$B$777,H$119)+'СЕТ СН'!$I$9+СВЦЭМ!$D$10+'СЕТ СН'!$I$5-'СЕТ СН'!$I$17</f>
        <v>4983.2458984599998</v>
      </c>
      <c r="I131" s="36">
        <f>SUMIFS(СВЦЭМ!$C$34:$C$777,СВЦЭМ!$A$34:$A$777,$A131,СВЦЭМ!$B$34:$B$777,I$119)+'СЕТ СН'!$I$9+СВЦЭМ!$D$10+'СЕТ СН'!$I$5-'СЕТ СН'!$I$17</f>
        <v>4935.7198799399994</v>
      </c>
      <c r="J131" s="36">
        <f>SUMIFS(СВЦЭМ!$C$34:$C$777,СВЦЭМ!$A$34:$A$777,$A131,СВЦЭМ!$B$34:$B$777,J$119)+'СЕТ СН'!$I$9+СВЦЭМ!$D$10+'СЕТ СН'!$I$5-'СЕТ СН'!$I$17</f>
        <v>4897.2628716299996</v>
      </c>
      <c r="K131" s="36">
        <f>SUMIFS(СВЦЭМ!$C$34:$C$777,СВЦЭМ!$A$34:$A$777,$A131,СВЦЭМ!$B$34:$B$777,K$119)+'СЕТ СН'!$I$9+СВЦЭМ!$D$10+'СЕТ СН'!$I$5-'СЕТ СН'!$I$17</f>
        <v>4866.7187136599996</v>
      </c>
      <c r="L131" s="36">
        <f>SUMIFS(СВЦЭМ!$C$34:$C$777,СВЦЭМ!$A$34:$A$777,$A131,СВЦЭМ!$B$34:$B$777,L$119)+'СЕТ СН'!$I$9+СВЦЭМ!$D$10+'СЕТ СН'!$I$5-'СЕТ СН'!$I$17</f>
        <v>4784.0729051099997</v>
      </c>
      <c r="M131" s="36">
        <f>SUMIFS(СВЦЭМ!$C$34:$C$777,СВЦЭМ!$A$34:$A$777,$A131,СВЦЭМ!$B$34:$B$777,M$119)+'СЕТ СН'!$I$9+СВЦЭМ!$D$10+'СЕТ СН'!$I$5-'СЕТ СН'!$I$17</f>
        <v>4707.6969799199996</v>
      </c>
      <c r="N131" s="36">
        <f>SUMIFS(СВЦЭМ!$C$34:$C$777,СВЦЭМ!$A$34:$A$777,$A131,СВЦЭМ!$B$34:$B$777,N$119)+'СЕТ СН'!$I$9+СВЦЭМ!$D$10+'СЕТ СН'!$I$5-'СЕТ СН'!$I$17</f>
        <v>4621.4259897900001</v>
      </c>
      <c r="O131" s="36">
        <f>SUMIFS(СВЦЭМ!$C$34:$C$777,СВЦЭМ!$A$34:$A$777,$A131,СВЦЭМ!$B$34:$B$777,O$119)+'СЕТ СН'!$I$9+СВЦЭМ!$D$10+'СЕТ СН'!$I$5-'СЕТ СН'!$I$17</f>
        <v>4537.8053813699998</v>
      </c>
      <c r="P131" s="36">
        <f>SUMIFS(СВЦЭМ!$C$34:$C$777,СВЦЭМ!$A$34:$A$777,$A131,СВЦЭМ!$B$34:$B$777,P$119)+'СЕТ СН'!$I$9+СВЦЭМ!$D$10+'СЕТ СН'!$I$5-'СЕТ СН'!$I$17</f>
        <v>4523.1087344599991</v>
      </c>
      <c r="Q131" s="36">
        <f>SUMIFS(СВЦЭМ!$C$34:$C$777,СВЦЭМ!$A$34:$A$777,$A131,СВЦЭМ!$B$34:$B$777,Q$119)+'СЕТ СН'!$I$9+СВЦЭМ!$D$10+'СЕТ СН'!$I$5-'СЕТ СН'!$I$17</f>
        <v>4540.0856991499995</v>
      </c>
      <c r="R131" s="36">
        <f>SUMIFS(СВЦЭМ!$C$34:$C$777,СВЦЭМ!$A$34:$A$777,$A131,СВЦЭМ!$B$34:$B$777,R$119)+'СЕТ СН'!$I$9+СВЦЭМ!$D$10+'СЕТ СН'!$I$5-'СЕТ СН'!$I$17</f>
        <v>4533.1248932299995</v>
      </c>
      <c r="S131" s="36">
        <f>SUMIFS(СВЦЭМ!$C$34:$C$777,СВЦЭМ!$A$34:$A$777,$A131,СВЦЭМ!$B$34:$B$777,S$119)+'СЕТ СН'!$I$9+СВЦЭМ!$D$10+'СЕТ СН'!$I$5-'СЕТ СН'!$I$17</f>
        <v>4526.8539651499996</v>
      </c>
      <c r="T131" s="36">
        <f>SUMIFS(СВЦЭМ!$C$34:$C$777,СВЦЭМ!$A$34:$A$777,$A131,СВЦЭМ!$B$34:$B$777,T$119)+'СЕТ СН'!$I$9+СВЦЭМ!$D$10+'СЕТ СН'!$I$5-'СЕТ СН'!$I$17</f>
        <v>4522.9304349299991</v>
      </c>
      <c r="U131" s="36">
        <f>SUMIFS(СВЦЭМ!$C$34:$C$777,СВЦЭМ!$A$34:$A$777,$A131,СВЦЭМ!$B$34:$B$777,U$119)+'СЕТ СН'!$I$9+СВЦЭМ!$D$10+'СЕТ СН'!$I$5-'СЕТ СН'!$I$17</f>
        <v>4533.6925225999994</v>
      </c>
      <c r="V131" s="36">
        <f>SUMIFS(СВЦЭМ!$C$34:$C$777,СВЦЭМ!$A$34:$A$777,$A131,СВЦЭМ!$B$34:$B$777,V$119)+'СЕТ СН'!$I$9+СВЦЭМ!$D$10+'СЕТ СН'!$I$5-'СЕТ СН'!$I$17</f>
        <v>4537.2849556699994</v>
      </c>
      <c r="W131" s="36">
        <f>SUMIFS(СВЦЭМ!$C$34:$C$777,СВЦЭМ!$A$34:$A$777,$A131,СВЦЭМ!$B$34:$B$777,W$119)+'СЕТ СН'!$I$9+СВЦЭМ!$D$10+'СЕТ СН'!$I$5-'СЕТ СН'!$I$17</f>
        <v>4549.8557188899995</v>
      </c>
      <c r="X131" s="36">
        <f>SUMIFS(СВЦЭМ!$C$34:$C$777,СВЦЭМ!$A$34:$A$777,$A131,СВЦЭМ!$B$34:$B$777,X$119)+'СЕТ СН'!$I$9+СВЦЭМ!$D$10+'СЕТ СН'!$I$5-'СЕТ СН'!$I$17</f>
        <v>4526.4777601799997</v>
      </c>
      <c r="Y131" s="36">
        <f>SUMIFS(СВЦЭМ!$C$34:$C$777,СВЦЭМ!$A$34:$A$777,$A131,СВЦЭМ!$B$34:$B$777,Y$119)+'СЕТ СН'!$I$9+СВЦЭМ!$D$10+'СЕТ СН'!$I$5-'СЕТ СН'!$I$17</f>
        <v>4582.1452793299995</v>
      </c>
    </row>
    <row r="132" spans="1:25" ht="15.75" x14ac:dyDescent="0.2">
      <c r="A132" s="35">
        <f t="shared" si="3"/>
        <v>43356</v>
      </c>
      <c r="B132" s="36">
        <f>SUMIFS(СВЦЭМ!$C$34:$C$777,СВЦЭМ!$A$34:$A$777,$A132,СВЦЭМ!$B$34:$B$777,B$119)+'СЕТ СН'!$I$9+СВЦЭМ!$D$10+'СЕТ СН'!$I$5-'СЕТ СН'!$I$17</f>
        <v>4842.1198303299998</v>
      </c>
      <c r="C132" s="36">
        <f>SUMIFS(СВЦЭМ!$C$34:$C$777,СВЦЭМ!$A$34:$A$777,$A132,СВЦЭМ!$B$34:$B$777,C$119)+'СЕТ СН'!$I$9+СВЦЭМ!$D$10+'СЕТ СН'!$I$5-'СЕТ СН'!$I$17</f>
        <v>5006.2366066599998</v>
      </c>
      <c r="D132" s="36">
        <f>SUMIFS(СВЦЭМ!$C$34:$C$777,СВЦЭМ!$A$34:$A$777,$A132,СВЦЭМ!$B$34:$B$777,D$119)+'СЕТ СН'!$I$9+СВЦЭМ!$D$10+'СЕТ СН'!$I$5-'СЕТ СН'!$I$17</f>
        <v>5102.0391568099994</v>
      </c>
      <c r="E132" s="36">
        <f>SUMIFS(СВЦЭМ!$C$34:$C$777,СВЦЭМ!$A$34:$A$777,$A132,СВЦЭМ!$B$34:$B$777,E$119)+'СЕТ СН'!$I$9+СВЦЭМ!$D$10+'СЕТ СН'!$I$5-'СЕТ СН'!$I$17</f>
        <v>5137.6354973899997</v>
      </c>
      <c r="F132" s="36">
        <f>SUMIFS(СВЦЭМ!$C$34:$C$777,СВЦЭМ!$A$34:$A$777,$A132,СВЦЭМ!$B$34:$B$777,F$119)+'СЕТ СН'!$I$9+СВЦЭМ!$D$10+'СЕТ СН'!$I$5-'СЕТ СН'!$I$17</f>
        <v>5133.25603417</v>
      </c>
      <c r="G132" s="36">
        <f>SUMIFS(СВЦЭМ!$C$34:$C$777,СВЦЭМ!$A$34:$A$777,$A132,СВЦЭМ!$B$34:$B$777,G$119)+'СЕТ СН'!$I$9+СВЦЭМ!$D$10+'СЕТ СН'!$I$5-'СЕТ СН'!$I$17</f>
        <v>5111.7540897600002</v>
      </c>
      <c r="H132" s="36">
        <f>SUMIFS(СВЦЭМ!$C$34:$C$777,СВЦЭМ!$A$34:$A$777,$A132,СВЦЭМ!$B$34:$B$777,H$119)+'СЕТ СН'!$I$9+СВЦЭМ!$D$10+'СЕТ СН'!$I$5-'СЕТ СН'!$I$17</f>
        <v>5075.4773707699997</v>
      </c>
      <c r="I132" s="36">
        <f>SUMIFS(СВЦЭМ!$C$34:$C$777,СВЦЭМ!$A$34:$A$777,$A132,СВЦЭМ!$B$34:$B$777,I$119)+'СЕТ СН'!$I$9+СВЦЭМ!$D$10+'СЕТ СН'!$I$5-'СЕТ СН'!$I$17</f>
        <v>4999.9389083399992</v>
      </c>
      <c r="J132" s="36">
        <f>SUMIFS(СВЦЭМ!$C$34:$C$777,СВЦЭМ!$A$34:$A$777,$A132,СВЦЭМ!$B$34:$B$777,J$119)+'СЕТ СН'!$I$9+СВЦЭМ!$D$10+'СЕТ СН'!$I$5-'СЕТ СН'!$I$17</f>
        <v>4969.2959379199992</v>
      </c>
      <c r="K132" s="36">
        <f>SUMIFS(СВЦЭМ!$C$34:$C$777,СВЦЭМ!$A$34:$A$777,$A132,СВЦЭМ!$B$34:$B$777,K$119)+'СЕТ СН'!$I$9+СВЦЭМ!$D$10+'СЕТ СН'!$I$5-'СЕТ СН'!$I$17</f>
        <v>4952.8023430999992</v>
      </c>
      <c r="L132" s="36">
        <f>SUMIFS(СВЦЭМ!$C$34:$C$777,СВЦЭМ!$A$34:$A$777,$A132,СВЦЭМ!$B$34:$B$777,L$119)+'СЕТ СН'!$I$9+СВЦЭМ!$D$10+'СЕТ СН'!$I$5-'СЕТ СН'!$I$17</f>
        <v>4876.4536779999999</v>
      </c>
      <c r="M132" s="36">
        <f>SUMIFS(СВЦЭМ!$C$34:$C$777,СВЦЭМ!$A$34:$A$777,$A132,СВЦЭМ!$B$34:$B$777,M$119)+'СЕТ СН'!$I$9+СВЦЭМ!$D$10+'СЕТ СН'!$I$5-'СЕТ СН'!$I$17</f>
        <v>4794.21937824</v>
      </c>
      <c r="N132" s="36">
        <f>SUMIFS(СВЦЭМ!$C$34:$C$777,СВЦЭМ!$A$34:$A$777,$A132,СВЦЭМ!$B$34:$B$777,N$119)+'СЕТ СН'!$I$9+СВЦЭМ!$D$10+'СЕТ СН'!$I$5-'СЕТ СН'!$I$17</f>
        <v>4679.0438534699997</v>
      </c>
      <c r="O132" s="36">
        <f>SUMIFS(СВЦЭМ!$C$34:$C$777,СВЦЭМ!$A$34:$A$777,$A132,СВЦЭМ!$B$34:$B$777,O$119)+'СЕТ СН'!$I$9+СВЦЭМ!$D$10+'СЕТ СН'!$I$5-'СЕТ СН'!$I$17</f>
        <v>4582.7572190199999</v>
      </c>
      <c r="P132" s="36">
        <f>SUMIFS(СВЦЭМ!$C$34:$C$777,СВЦЭМ!$A$34:$A$777,$A132,СВЦЭМ!$B$34:$B$777,P$119)+'СЕТ СН'!$I$9+СВЦЭМ!$D$10+'СЕТ СН'!$I$5-'СЕТ СН'!$I$17</f>
        <v>4580.6858909399998</v>
      </c>
      <c r="Q132" s="36">
        <f>SUMIFS(СВЦЭМ!$C$34:$C$777,СВЦЭМ!$A$34:$A$777,$A132,СВЦЭМ!$B$34:$B$777,Q$119)+'СЕТ СН'!$I$9+СВЦЭМ!$D$10+'СЕТ СН'!$I$5-'СЕТ СН'!$I$17</f>
        <v>4582.5582383999999</v>
      </c>
      <c r="R132" s="36">
        <f>SUMIFS(СВЦЭМ!$C$34:$C$777,СВЦЭМ!$A$34:$A$777,$A132,СВЦЭМ!$B$34:$B$777,R$119)+'СЕТ СН'!$I$9+СВЦЭМ!$D$10+'СЕТ СН'!$I$5-'СЕТ СН'!$I$17</f>
        <v>4594.3876326700001</v>
      </c>
      <c r="S132" s="36">
        <f>SUMIFS(СВЦЭМ!$C$34:$C$777,СВЦЭМ!$A$34:$A$777,$A132,СВЦЭМ!$B$34:$B$777,S$119)+'СЕТ СН'!$I$9+СВЦЭМ!$D$10+'СЕТ СН'!$I$5-'СЕТ СН'!$I$17</f>
        <v>4605.3926240899991</v>
      </c>
      <c r="T132" s="36">
        <f>SUMIFS(СВЦЭМ!$C$34:$C$777,СВЦЭМ!$A$34:$A$777,$A132,СВЦЭМ!$B$34:$B$777,T$119)+'СЕТ СН'!$I$9+СВЦЭМ!$D$10+'СЕТ СН'!$I$5-'СЕТ СН'!$I$17</f>
        <v>4590.5209735599992</v>
      </c>
      <c r="U132" s="36">
        <f>SUMIFS(СВЦЭМ!$C$34:$C$777,СВЦЭМ!$A$34:$A$777,$A132,СВЦЭМ!$B$34:$B$777,U$119)+'СЕТ СН'!$I$9+СВЦЭМ!$D$10+'СЕТ СН'!$I$5-'СЕТ СН'!$I$17</f>
        <v>4578.1169951599995</v>
      </c>
      <c r="V132" s="36">
        <f>SUMIFS(СВЦЭМ!$C$34:$C$777,СВЦЭМ!$A$34:$A$777,$A132,СВЦЭМ!$B$34:$B$777,V$119)+'СЕТ СН'!$I$9+СВЦЭМ!$D$10+'СЕТ СН'!$I$5-'СЕТ СН'!$I$17</f>
        <v>4557.1402567399991</v>
      </c>
      <c r="W132" s="36">
        <f>SUMIFS(СВЦЭМ!$C$34:$C$777,СВЦЭМ!$A$34:$A$777,$A132,СВЦЭМ!$B$34:$B$777,W$119)+'СЕТ СН'!$I$9+СВЦЭМ!$D$10+'СЕТ СН'!$I$5-'СЕТ СН'!$I$17</f>
        <v>4567.3741892299995</v>
      </c>
      <c r="X132" s="36">
        <f>SUMIFS(СВЦЭМ!$C$34:$C$777,СВЦЭМ!$A$34:$A$777,$A132,СВЦЭМ!$B$34:$B$777,X$119)+'СЕТ СН'!$I$9+СВЦЭМ!$D$10+'СЕТ СН'!$I$5-'СЕТ СН'!$I$17</f>
        <v>4604.5806218499993</v>
      </c>
      <c r="Y132" s="36">
        <f>SUMIFS(СВЦЭМ!$C$34:$C$777,СВЦЭМ!$A$34:$A$777,$A132,СВЦЭМ!$B$34:$B$777,Y$119)+'СЕТ СН'!$I$9+СВЦЭМ!$D$10+'СЕТ СН'!$I$5-'СЕТ СН'!$I$17</f>
        <v>4691.9655516799994</v>
      </c>
    </row>
    <row r="133" spans="1:25" ht="15.75" x14ac:dyDescent="0.2">
      <c r="A133" s="35">
        <f t="shared" si="3"/>
        <v>43357</v>
      </c>
      <c r="B133" s="36">
        <f>SUMIFS(СВЦЭМ!$C$34:$C$777,СВЦЭМ!$A$34:$A$777,$A133,СВЦЭМ!$B$34:$B$777,B$119)+'СЕТ СН'!$I$9+СВЦЭМ!$D$10+'СЕТ СН'!$I$5-'СЕТ СН'!$I$17</f>
        <v>4850.4419773799991</v>
      </c>
      <c r="C133" s="36">
        <f>SUMIFS(СВЦЭМ!$C$34:$C$777,СВЦЭМ!$A$34:$A$777,$A133,СВЦЭМ!$B$34:$B$777,C$119)+'СЕТ СН'!$I$9+СВЦЭМ!$D$10+'СЕТ СН'!$I$5-'СЕТ СН'!$I$17</f>
        <v>5016.1655287799995</v>
      </c>
      <c r="D133" s="36">
        <f>SUMIFS(СВЦЭМ!$C$34:$C$777,СВЦЭМ!$A$34:$A$777,$A133,СВЦЭМ!$B$34:$B$777,D$119)+'СЕТ СН'!$I$9+СВЦЭМ!$D$10+'СЕТ СН'!$I$5-'СЕТ СН'!$I$17</f>
        <v>5058.5544391499998</v>
      </c>
      <c r="E133" s="36">
        <f>SUMIFS(СВЦЭМ!$C$34:$C$777,СВЦЭМ!$A$34:$A$777,$A133,СВЦЭМ!$B$34:$B$777,E$119)+'СЕТ СН'!$I$9+СВЦЭМ!$D$10+'СЕТ СН'!$I$5-'СЕТ СН'!$I$17</f>
        <v>5092.7819448499995</v>
      </c>
      <c r="F133" s="36">
        <f>SUMIFS(СВЦЭМ!$C$34:$C$777,СВЦЭМ!$A$34:$A$777,$A133,СВЦЭМ!$B$34:$B$777,F$119)+'СЕТ СН'!$I$9+СВЦЭМ!$D$10+'СЕТ СН'!$I$5-'СЕТ СН'!$I$17</f>
        <v>5086.5064689699993</v>
      </c>
      <c r="G133" s="36">
        <f>SUMIFS(СВЦЭМ!$C$34:$C$777,СВЦЭМ!$A$34:$A$777,$A133,СВЦЭМ!$B$34:$B$777,G$119)+'СЕТ СН'!$I$9+СВЦЭМ!$D$10+'СЕТ СН'!$I$5-'СЕТ СН'!$I$17</f>
        <v>5066.4436107299998</v>
      </c>
      <c r="H133" s="36">
        <f>SUMIFS(СВЦЭМ!$C$34:$C$777,СВЦЭМ!$A$34:$A$777,$A133,СВЦЭМ!$B$34:$B$777,H$119)+'СЕТ СН'!$I$9+СВЦЭМ!$D$10+'СЕТ СН'!$I$5-'СЕТ СН'!$I$17</f>
        <v>5066.3568414599995</v>
      </c>
      <c r="I133" s="36">
        <f>SUMIFS(СВЦЭМ!$C$34:$C$777,СВЦЭМ!$A$34:$A$777,$A133,СВЦЭМ!$B$34:$B$777,I$119)+'СЕТ СН'!$I$9+СВЦЭМ!$D$10+'СЕТ СН'!$I$5-'СЕТ СН'!$I$17</f>
        <v>4997.5332958999998</v>
      </c>
      <c r="J133" s="36">
        <f>SUMIFS(СВЦЭМ!$C$34:$C$777,СВЦЭМ!$A$34:$A$777,$A133,СВЦЭМ!$B$34:$B$777,J$119)+'СЕТ СН'!$I$9+СВЦЭМ!$D$10+'СЕТ СН'!$I$5-'СЕТ СН'!$I$17</f>
        <v>4955.6415558599992</v>
      </c>
      <c r="K133" s="36">
        <f>SUMIFS(СВЦЭМ!$C$34:$C$777,СВЦЭМ!$A$34:$A$777,$A133,СВЦЭМ!$B$34:$B$777,K$119)+'СЕТ СН'!$I$9+СВЦЭМ!$D$10+'СЕТ СН'!$I$5-'СЕТ СН'!$I$17</f>
        <v>4960.6890797999995</v>
      </c>
      <c r="L133" s="36">
        <f>SUMIFS(СВЦЭМ!$C$34:$C$777,СВЦЭМ!$A$34:$A$777,$A133,СВЦЭМ!$B$34:$B$777,L$119)+'СЕТ СН'!$I$9+СВЦЭМ!$D$10+'СЕТ СН'!$I$5-'СЕТ СН'!$I$17</f>
        <v>4874.5951226499992</v>
      </c>
      <c r="M133" s="36">
        <f>SUMIFS(СВЦЭМ!$C$34:$C$777,СВЦЭМ!$A$34:$A$777,$A133,СВЦЭМ!$B$34:$B$777,M$119)+'СЕТ СН'!$I$9+СВЦЭМ!$D$10+'СЕТ СН'!$I$5-'СЕТ СН'!$I$17</f>
        <v>4805.0314835700001</v>
      </c>
      <c r="N133" s="36">
        <f>SUMIFS(СВЦЭМ!$C$34:$C$777,СВЦЭМ!$A$34:$A$777,$A133,СВЦЭМ!$B$34:$B$777,N$119)+'СЕТ СН'!$I$9+СВЦЭМ!$D$10+'СЕТ СН'!$I$5-'СЕТ СН'!$I$17</f>
        <v>4674.5736300299995</v>
      </c>
      <c r="O133" s="36">
        <f>SUMIFS(СВЦЭМ!$C$34:$C$777,СВЦЭМ!$A$34:$A$777,$A133,СВЦЭМ!$B$34:$B$777,O$119)+'СЕТ СН'!$I$9+СВЦЭМ!$D$10+'СЕТ СН'!$I$5-'СЕТ СН'!$I$17</f>
        <v>4583.3117308799992</v>
      </c>
      <c r="P133" s="36">
        <f>SUMIFS(СВЦЭМ!$C$34:$C$777,СВЦЭМ!$A$34:$A$777,$A133,СВЦЭМ!$B$34:$B$777,P$119)+'СЕТ СН'!$I$9+СВЦЭМ!$D$10+'СЕТ СН'!$I$5-'СЕТ СН'!$I$17</f>
        <v>4583.3441792899994</v>
      </c>
      <c r="Q133" s="36">
        <f>SUMIFS(СВЦЭМ!$C$34:$C$777,СВЦЭМ!$A$34:$A$777,$A133,СВЦЭМ!$B$34:$B$777,Q$119)+'СЕТ СН'!$I$9+СВЦЭМ!$D$10+'СЕТ СН'!$I$5-'СЕТ СН'!$I$17</f>
        <v>4593.6577111199995</v>
      </c>
      <c r="R133" s="36">
        <f>SUMIFS(СВЦЭМ!$C$34:$C$777,СВЦЭМ!$A$34:$A$777,$A133,СВЦЭМ!$B$34:$B$777,R$119)+'СЕТ СН'!$I$9+СВЦЭМ!$D$10+'СЕТ СН'!$I$5-'СЕТ СН'!$I$17</f>
        <v>4585.912406299999</v>
      </c>
      <c r="S133" s="36">
        <f>SUMIFS(СВЦЭМ!$C$34:$C$777,СВЦЭМ!$A$34:$A$777,$A133,СВЦЭМ!$B$34:$B$777,S$119)+'СЕТ СН'!$I$9+СВЦЭМ!$D$10+'СЕТ СН'!$I$5-'СЕТ СН'!$I$17</f>
        <v>4605.0806797999994</v>
      </c>
      <c r="T133" s="36">
        <f>SUMIFS(СВЦЭМ!$C$34:$C$777,СВЦЭМ!$A$34:$A$777,$A133,СВЦЭМ!$B$34:$B$777,T$119)+'СЕТ СН'!$I$9+СВЦЭМ!$D$10+'СЕТ СН'!$I$5-'СЕТ СН'!$I$17</f>
        <v>4605.6466825399993</v>
      </c>
      <c r="U133" s="36">
        <f>SUMIFS(СВЦЭМ!$C$34:$C$777,СВЦЭМ!$A$34:$A$777,$A133,СВЦЭМ!$B$34:$B$777,U$119)+'СЕТ СН'!$I$9+СВЦЭМ!$D$10+'СЕТ СН'!$I$5-'СЕТ СН'!$I$17</f>
        <v>4591.3821632599993</v>
      </c>
      <c r="V133" s="36">
        <f>SUMIFS(СВЦЭМ!$C$34:$C$777,СВЦЭМ!$A$34:$A$777,$A133,СВЦЭМ!$B$34:$B$777,V$119)+'СЕТ СН'!$I$9+СВЦЭМ!$D$10+'СЕТ СН'!$I$5-'СЕТ СН'!$I$17</f>
        <v>4566.1883107999993</v>
      </c>
      <c r="W133" s="36">
        <f>SUMIFS(СВЦЭМ!$C$34:$C$777,СВЦЭМ!$A$34:$A$777,$A133,СВЦЭМ!$B$34:$B$777,W$119)+'СЕТ СН'!$I$9+СВЦЭМ!$D$10+'СЕТ СН'!$I$5-'СЕТ СН'!$I$17</f>
        <v>4516.3623900899993</v>
      </c>
      <c r="X133" s="36">
        <f>SUMIFS(СВЦЭМ!$C$34:$C$777,СВЦЭМ!$A$34:$A$777,$A133,СВЦЭМ!$B$34:$B$777,X$119)+'СЕТ СН'!$I$9+СВЦЭМ!$D$10+'СЕТ СН'!$I$5-'СЕТ СН'!$I$17</f>
        <v>4561.9038083299993</v>
      </c>
      <c r="Y133" s="36">
        <f>SUMIFS(СВЦЭМ!$C$34:$C$777,СВЦЭМ!$A$34:$A$777,$A133,СВЦЭМ!$B$34:$B$777,Y$119)+'СЕТ СН'!$I$9+СВЦЭМ!$D$10+'СЕТ СН'!$I$5-'СЕТ СН'!$I$17</f>
        <v>4667.1139039799991</v>
      </c>
    </row>
    <row r="134" spans="1:25" ht="15.75" x14ac:dyDescent="0.2">
      <c r="A134" s="35">
        <f t="shared" si="3"/>
        <v>43358</v>
      </c>
      <c r="B134" s="36">
        <f>SUMIFS(СВЦЭМ!$C$34:$C$777,СВЦЭМ!$A$34:$A$777,$A134,СВЦЭМ!$B$34:$B$777,B$119)+'СЕТ СН'!$I$9+СВЦЭМ!$D$10+'СЕТ СН'!$I$5-'СЕТ СН'!$I$17</f>
        <v>4841.59972191</v>
      </c>
      <c r="C134" s="36">
        <f>SUMIFS(СВЦЭМ!$C$34:$C$777,СВЦЭМ!$A$34:$A$777,$A134,СВЦЭМ!$B$34:$B$777,C$119)+'СЕТ СН'!$I$9+СВЦЭМ!$D$10+'СЕТ СН'!$I$5-'СЕТ СН'!$I$17</f>
        <v>4911.4731835399998</v>
      </c>
      <c r="D134" s="36">
        <f>SUMIFS(СВЦЭМ!$C$34:$C$777,СВЦЭМ!$A$34:$A$777,$A134,СВЦЭМ!$B$34:$B$777,D$119)+'СЕТ СН'!$I$9+СВЦЭМ!$D$10+'СЕТ СН'!$I$5-'СЕТ СН'!$I$17</f>
        <v>5012.4129703999997</v>
      </c>
      <c r="E134" s="36">
        <f>SUMIFS(СВЦЭМ!$C$34:$C$777,СВЦЭМ!$A$34:$A$777,$A134,СВЦЭМ!$B$34:$B$777,E$119)+'СЕТ СН'!$I$9+СВЦЭМ!$D$10+'СЕТ СН'!$I$5-'СЕТ СН'!$I$17</f>
        <v>5109.71529431</v>
      </c>
      <c r="F134" s="36">
        <f>SUMIFS(СВЦЭМ!$C$34:$C$777,СВЦЭМ!$A$34:$A$777,$A134,СВЦЭМ!$B$34:$B$777,F$119)+'СЕТ СН'!$I$9+СВЦЭМ!$D$10+'СЕТ СН'!$I$5-'СЕТ СН'!$I$17</f>
        <v>5097.9651352199999</v>
      </c>
      <c r="G134" s="36">
        <f>SUMIFS(СВЦЭМ!$C$34:$C$777,СВЦЭМ!$A$34:$A$777,$A134,СВЦЭМ!$B$34:$B$777,G$119)+'СЕТ СН'!$I$9+СВЦЭМ!$D$10+'СЕТ СН'!$I$5-'СЕТ СН'!$I$17</f>
        <v>5078.9448704799997</v>
      </c>
      <c r="H134" s="36">
        <f>SUMIFS(СВЦЭМ!$C$34:$C$777,СВЦЭМ!$A$34:$A$777,$A134,СВЦЭМ!$B$34:$B$777,H$119)+'СЕТ СН'!$I$9+СВЦЭМ!$D$10+'СЕТ СН'!$I$5-'СЕТ СН'!$I$17</f>
        <v>5084.3031168399993</v>
      </c>
      <c r="I134" s="36">
        <f>SUMIFS(СВЦЭМ!$C$34:$C$777,СВЦЭМ!$A$34:$A$777,$A134,СВЦЭМ!$B$34:$B$777,I$119)+'СЕТ СН'!$I$9+СВЦЭМ!$D$10+'СЕТ СН'!$I$5-'СЕТ СН'!$I$17</f>
        <v>5007.7730034999995</v>
      </c>
      <c r="J134" s="36">
        <f>SUMIFS(СВЦЭМ!$C$34:$C$777,СВЦЭМ!$A$34:$A$777,$A134,СВЦЭМ!$B$34:$B$777,J$119)+'СЕТ СН'!$I$9+СВЦЭМ!$D$10+'СЕТ СН'!$I$5-'СЕТ СН'!$I$17</f>
        <v>4962.2737509199997</v>
      </c>
      <c r="K134" s="36">
        <f>SUMIFS(СВЦЭМ!$C$34:$C$777,СВЦЭМ!$A$34:$A$777,$A134,СВЦЭМ!$B$34:$B$777,K$119)+'СЕТ СН'!$I$9+СВЦЭМ!$D$10+'СЕТ СН'!$I$5-'СЕТ СН'!$I$17</f>
        <v>4928.6662011199996</v>
      </c>
      <c r="L134" s="36">
        <f>SUMIFS(СВЦЭМ!$C$34:$C$777,СВЦЭМ!$A$34:$A$777,$A134,СВЦЭМ!$B$34:$B$777,L$119)+'СЕТ СН'!$I$9+СВЦЭМ!$D$10+'СЕТ СН'!$I$5-'СЕТ СН'!$I$17</f>
        <v>4852.9984545799998</v>
      </c>
      <c r="M134" s="36">
        <f>SUMIFS(СВЦЭМ!$C$34:$C$777,СВЦЭМ!$A$34:$A$777,$A134,СВЦЭМ!$B$34:$B$777,M$119)+'СЕТ СН'!$I$9+СВЦЭМ!$D$10+'СЕТ СН'!$I$5-'СЕТ СН'!$I$17</f>
        <v>4777.99004917</v>
      </c>
      <c r="N134" s="36">
        <f>SUMIFS(СВЦЭМ!$C$34:$C$777,СВЦЭМ!$A$34:$A$777,$A134,СВЦЭМ!$B$34:$B$777,N$119)+'СЕТ СН'!$I$9+СВЦЭМ!$D$10+'СЕТ СН'!$I$5-'СЕТ СН'!$I$17</f>
        <v>4670.7325072699996</v>
      </c>
      <c r="O134" s="36">
        <f>SUMIFS(СВЦЭМ!$C$34:$C$777,СВЦЭМ!$A$34:$A$777,$A134,СВЦЭМ!$B$34:$B$777,O$119)+'СЕТ СН'!$I$9+СВЦЭМ!$D$10+'СЕТ СН'!$I$5-'СЕТ СН'!$I$17</f>
        <v>4584.1486807799993</v>
      </c>
      <c r="P134" s="36">
        <f>SUMIFS(СВЦЭМ!$C$34:$C$777,СВЦЭМ!$A$34:$A$777,$A134,СВЦЭМ!$B$34:$B$777,P$119)+'СЕТ СН'!$I$9+СВЦЭМ!$D$10+'СЕТ СН'!$I$5-'СЕТ СН'!$I$17</f>
        <v>4588.9247170399995</v>
      </c>
      <c r="Q134" s="36">
        <f>SUMIFS(СВЦЭМ!$C$34:$C$777,СВЦЭМ!$A$34:$A$777,$A134,СВЦЭМ!$B$34:$B$777,Q$119)+'СЕТ СН'!$I$9+СВЦЭМ!$D$10+'СЕТ СН'!$I$5-'СЕТ СН'!$I$17</f>
        <v>4585.2499554699998</v>
      </c>
      <c r="R134" s="36">
        <f>SUMIFS(СВЦЭМ!$C$34:$C$777,СВЦЭМ!$A$34:$A$777,$A134,СВЦЭМ!$B$34:$B$777,R$119)+'СЕТ СН'!$I$9+СВЦЭМ!$D$10+'СЕТ СН'!$I$5-'СЕТ СН'!$I$17</f>
        <v>4574.4888492199998</v>
      </c>
      <c r="S134" s="36">
        <f>SUMIFS(СВЦЭМ!$C$34:$C$777,СВЦЭМ!$A$34:$A$777,$A134,СВЦЭМ!$B$34:$B$777,S$119)+'СЕТ СН'!$I$9+СВЦЭМ!$D$10+'СЕТ СН'!$I$5-'СЕТ СН'!$I$17</f>
        <v>4573.6796633199992</v>
      </c>
      <c r="T134" s="36">
        <f>SUMIFS(СВЦЭМ!$C$34:$C$777,СВЦЭМ!$A$34:$A$777,$A134,СВЦЭМ!$B$34:$B$777,T$119)+'СЕТ СН'!$I$9+СВЦЭМ!$D$10+'СЕТ СН'!$I$5-'СЕТ СН'!$I$17</f>
        <v>4581.74485138</v>
      </c>
      <c r="U134" s="36">
        <f>SUMIFS(СВЦЭМ!$C$34:$C$777,СВЦЭМ!$A$34:$A$777,$A134,СВЦЭМ!$B$34:$B$777,U$119)+'СЕТ СН'!$I$9+СВЦЭМ!$D$10+'СЕТ СН'!$I$5-'СЕТ СН'!$I$17</f>
        <v>4569.3192163899994</v>
      </c>
      <c r="V134" s="36">
        <f>SUMIFS(СВЦЭМ!$C$34:$C$777,СВЦЭМ!$A$34:$A$777,$A134,СВЦЭМ!$B$34:$B$777,V$119)+'СЕТ СН'!$I$9+СВЦЭМ!$D$10+'СЕТ СН'!$I$5-'СЕТ СН'!$I$17</f>
        <v>4549.0150890199993</v>
      </c>
      <c r="W134" s="36">
        <f>SUMIFS(СВЦЭМ!$C$34:$C$777,СВЦЭМ!$A$34:$A$777,$A134,СВЦЭМ!$B$34:$B$777,W$119)+'СЕТ СН'!$I$9+СВЦЭМ!$D$10+'СЕТ СН'!$I$5-'СЕТ СН'!$I$17</f>
        <v>4558.3975156499991</v>
      </c>
      <c r="X134" s="36">
        <f>SUMIFS(СВЦЭМ!$C$34:$C$777,СВЦЭМ!$A$34:$A$777,$A134,СВЦЭМ!$B$34:$B$777,X$119)+'СЕТ СН'!$I$9+СВЦЭМ!$D$10+'СЕТ СН'!$I$5-'СЕТ СН'!$I$17</f>
        <v>4593.5180639499995</v>
      </c>
      <c r="Y134" s="36">
        <f>SUMIFS(СВЦЭМ!$C$34:$C$777,СВЦЭМ!$A$34:$A$777,$A134,СВЦЭМ!$B$34:$B$777,Y$119)+'СЕТ СН'!$I$9+СВЦЭМ!$D$10+'СЕТ СН'!$I$5-'СЕТ СН'!$I$17</f>
        <v>4710.2882708799998</v>
      </c>
    </row>
    <row r="135" spans="1:25" ht="15.75" x14ac:dyDescent="0.2">
      <c r="A135" s="35">
        <f t="shared" si="3"/>
        <v>43359</v>
      </c>
      <c r="B135" s="36">
        <f>SUMIFS(СВЦЭМ!$C$34:$C$777,СВЦЭМ!$A$34:$A$777,$A135,СВЦЭМ!$B$34:$B$777,B$119)+'СЕТ СН'!$I$9+СВЦЭМ!$D$10+'СЕТ СН'!$I$5-'СЕТ СН'!$I$17</f>
        <v>4855.5982499699994</v>
      </c>
      <c r="C135" s="36">
        <f>SUMIFS(СВЦЭМ!$C$34:$C$777,СВЦЭМ!$A$34:$A$777,$A135,СВЦЭМ!$B$34:$B$777,C$119)+'СЕТ СН'!$I$9+СВЦЭМ!$D$10+'СЕТ СН'!$I$5-'СЕТ СН'!$I$17</f>
        <v>4936.5297974899995</v>
      </c>
      <c r="D135" s="36">
        <f>SUMIFS(СВЦЭМ!$C$34:$C$777,СВЦЭМ!$A$34:$A$777,$A135,СВЦЭМ!$B$34:$B$777,D$119)+'СЕТ СН'!$I$9+СВЦЭМ!$D$10+'СЕТ СН'!$I$5-'СЕТ СН'!$I$17</f>
        <v>5021.9780245699994</v>
      </c>
      <c r="E135" s="36">
        <f>SUMIFS(СВЦЭМ!$C$34:$C$777,СВЦЭМ!$A$34:$A$777,$A135,СВЦЭМ!$B$34:$B$777,E$119)+'СЕТ СН'!$I$9+СВЦЭМ!$D$10+'СЕТ СН'!$I$5-'СЕТ СН'!$I$17</f>
        <v>5108.8730911899993</v>
      </c>
      <c r="F135" s="36">
        <f>SUMIFS(СВЦЭМ!$C$34:$C$777,СВЦЭМ!$A$34:$A$777,$A135,СВЦЭМ!$B$34:$B$777,F$119)+'СЕТ СН'!$I$9+СВЦЭМ!$D$10+'СЕТ СН'!$I$5-'СЕТ СН'!$I$17</f>
        <v>5087.7602750399992</v>
      </c>
      <c r="G135" s="36">
        <f>SUMIFS(СВЦЭМ!$C$34:$C$777,СВЦЭМ!$A$34:$A$777,$A135,СВЦЭМ!$B$34:$B$777,G$119)+'СЕТ СН'!$I$9+СВЦЭМ!$D$10+'СЕТ СН'!$I$5-'СЕТ СН'!$I$17</f>
        <v>5091.4347058599997</v>
      </c>
      <c r="H135" s="36">
        <f>SUMIFS(СВЦЭМ!$C$34:$C$777,СВЦЭМ!$A$34:$A$777,$A135,СВЦЭМ!$B$34:$B$777,H$119)+'СЕТ СН'!$I$9+СВЦЭМ!$D$10+'СЕТ СН'!$I$5-'СЕТ СН'!$I$17</f>
        <v>5068.0331664300002</v>
      </c>
      <c r="I135" s="36">
        <f>SUMIFS(СВЦЭМ!$C$34:$C$777,СВЦЭМ!$A$34:$A$777,$A135,СВЦЭМ!$B$34:$B$777,I$119)+'СЕТ СН'!$I$9+СВЦЭМ!$D$10+'СЕТ СН'!$I$5-'СЕТ СН'!$I$17</f>
        <v>4986.9881839499994</v>
      </c>
      <c r="J135" s="36">
        <f>SUMIFS(СВЦЭМ!$C$34:$C$777,СВЦЭМ!$A$34:$A$777,$A135,СВЦЭМ!$B$34:$B$777,J$119)+'СЕТ СН'!$I$9+СВЦЭМ!$D$10+'СЕТ СН'!$I$5-'СЕТ СН'!$I$17</f>
        <v>4963.1588279399994</v>
      </c>
      <c r="K135" s="36">
        <f>SUMIFS(СВЦЭМ!$C$34:$C$777,СВЦЭМ!$A$34:$A$777,$A135,СВЦЭМ!$B$34:$B$777,K$119)+'СЕТ СН'!$I$9+СВЦЭМ!$D$10+'СЕТ СН'!$I$5-'СЕТ СН'!$I$17</f>
        <v>4932.4966542799993</v>
      </c>
      <c r="L135" s="36">
        <f>SUMIFS(СВЦЭМ!$C$34:$C$777,СВЦЭМ!$A$34:$A$777,$A135,СВЦЭМ!$B$34:$B$777,L$119)+'СЕТ СН'!$I$9+СВЦЭМ!$D$10+'СЕТ СН'!$I$5-'СЕТ СН'!$I$17</f>
        <v>4839.3349010199991</v>
      </c>
      <c r="M135" s="36">
        <f>SUMIFS(СВЦЭМ!$C$34:$C$777,СВЦЭМ!$A$34:$A$777,$A135,СВЦЭМ!$B$34:$B$777,M$119)+'СЕТ СН'!$I$9+СВЦЭМ!$D$10+'СЕТ СН'!$I$5-'СЕТ СН'!$I$17</f>
        <v>4778.5498458399998</v>
      </c>
      <c r="N135" s="36">
        <f>SUMIFS(СВЦЭМ!$C$34:$C$777,СВЦЭМ!$A$34:$A$777,$A135,СВЦЭМ!$B$34:$B$777,N$119)+'СЕТ СН'!$I$9+СВЦЭМ!$D$10+'СЕТ СН'!$I$5-'СЕТ СН'!$I$17</f>
        <v>4681.9796420899993</v>
      </c>
      <c r="O135" s="36">
        <f>SUMIFS(СВЦЭМ!$C$34:$C$777,СВЦЭМ!$A$34:$A$777,$A135,СВЦЭМ!$B$34:$B$777,O$119)+'СЕТ СН'!$I$9+СВЦЭМ!$D$10+'СЕТ СН'!$I$5-'СЕТ СН'!$I$17</f>
        <v>4590.6737534899994</v>
      </c>
      <c r="P135" s="36">
        <f>SUMIFS(СВЦЭМ!$C$34:$C$777,СВЦЭМ!$A$34:$A$777,$A135,СВЦЭМ!$B$34:$B$777,P$119)+'СЕТ СН'!$I$9+СВЦЭМ!$D$10+'СЕТ СН'!$I$5-'СЕТ СН'!$I$17</f>
        <v>4595.8808071999993</v>
      </c>
      <c r="Q135" s="36">
        <f>SUMIFS(СВЦЭМ!$C$34:$C$777,СВЦЭМ!$A$34:$A$777,$A135,СВЦЭМ!$B$34:$B$777,Q$119)+'СЕТ СН'!$I$9+СВЦЭМ!$D$10+'СЕТ СН'!$I$5-'СЕТ СН'!$I$17</f>
        <v>4599.3349050199995</v>
      </c>
      <c r="R135" s="36">
        <f>SUMIFS(СВЦЭМ!$C$34:$C$777,СВЦЭМ!$A$34:$A$777,$A135,СВЦЭМ!$B$34:$B$777,R$119)+'СЕТ СН'!$I$9+СВЦЭМ!$D$10+'СЕТ СН'!$I$5-'СЕТ СН'!$I$17</f>
        <v>4582.7309377699994</v>
      </c>
      <c r="S135" s="36">
        <f>SUMIFS(СВЦЭМ!$C$34:$C$777,СВЦЭМ!$A$34:$A$777,$A135,СВЦЭМ!$B$34:$B$777,S$119)+'СЕТ СН'!$I$9+СВЦЭМ!$D$10+'СЕТ СН'!$I$5-'СЕТ СН'!$I$17</f>
        <v>4576.1138619599997</v>
      </c>
      <c r="T135" s="36">
        <f>SUMIFS(СВЦЭМ!$C$34:$C$777,СВЦЭМ!$A$34:$A$777,$A135,СВЦЭМ!$B$34:$B$777,T$119)+'СЕТ СН'!$I$9+СВЦЭМ!$D$10+'СЕТ СН'!$I$5-'СЕТ СН'!$I$17</f>
        <v>4579.9489517799993</v>
      </c>
      <c r="U135" s="36">
        <f>SUMIFS(СВЦЭМ!$C$34:$C$777,СВЦЭМ!$A$34:$A$777,$A135,СВЦЭМ!$B$34:$B$777,U$119)+'СЕТ СН'!$I$9+СВЦЭМ!$D$10+'СЕТ СН'!$I$5-'СЕТ СН'!$I$17</f>
        <v>4543.52521024</v>
      </c>
      <c r="V135" s="36">
        <f>SUMIFS(СВЦЭМ!$C$34:$C$777,СВЦЭМ!$A$34:$A$777,$A135,СВЦЭМ!$B$34:$B$777,V$119)+'СЕТ СН'!$I$9+СВЦЭМ!$D$10+'СЕТ СН'!$I$5-'СЕТ СН'!$I$17</f>
        <v>4520.0118128499998</v>
      </c>
      <c r="W135" s="36">
        <f>SUMIFS(СВЦЭМ!$C$34:$C$777,СВЦЭМ!$A$34:$A$777,$A135,СВЦЭМ!$B$34:$B$777,W$119)+'СЕТ СН'!$I$9+СВЦЭМ!$D$10+'СЕТ СН'!$I$5-'СЕТ СН'!$I$17</f>
        <v>4524.4090779899998</v>
      </c>
      <c r="X135" s="36">
        <f>SUMIFS(СВЦЭМ!$C$34:$C$777,СВЦЭМ!$A$34:$A$777,$A135,СВЦЭМ!$B$34:$B$777,X$119)+'СЕТ СН'!$I$9+СВЦЭМ!$D$10+'СЕТ СН'!$I$5-'СЕТ СН'!$I$17</f>
        <v>4563.1253170599994</v>
      </c>
      <c r="Y135" s="36">
        <f>SUMIFS(СВЦЭМ!$C$34:$C$777,СВЦЭМ!$A$34:$A$777,$A135,СВЦЭМ!$B$34:$B$777,Y$119)+'СЕТ СН'!$I$9+СВЦЭМ!$D$10+'СЕТ СН'!$I$5-'СЕТ СН'!$I$17</f>
        <v>4672.7810564000001</v>
      </c>
    </row>
    <row r="136" spans="1:25" ht="15.75" x14ac:dyDescent="0.2">
      <c r="A136" s="35">
        <f t="shared" si="3"/>
        <v>43360</v>
      </c>
      <c r="B136" s="36">
        <f>SUMIFS(СВЦЭМ!$C$34:$C$777,СВЦЭМ!$A$34:$A$777,$A136,СВЦЭМ!$B$34:$B$777,B$119)+'СЕТ СН'!$I$9+СВЦЭМ!$D$10+'СЕТ СН'!$I$5-'СЕТ СН'!$I$17</f>
        <v>4842.8266599599992</v>
      </c>
      <c r="C136" s="36">
        <f>SUMIFS(СВЦЭМ!$C$34:$C$777,СВЦЭМ!$A$34:$A$777,$A136,СВЦЭМ!$B$34:$B$777,C$119)+'СЕТ СН'!$I$9+СВЦЭМ!$D$10+'СЕТ СН'!$I$5-'СЕТ СН'!$I$17</f>
        <v>4928.6905397599994</v>
      </c>
      <c r="D136" s="36">
        <f>SUMIFS(СВЦЭМ!$C$34:$C$777,СВЦЭМ!$A$34:$A$777,$A136,СВЦЭМ!$B$34:$B$777,D$119)+'СЕТ СН'!$I$9+СВЦЭМ!$D$10+'СЕТ СН'!$I$5-'СЕТ СН'!$I$17</f>
        <v>5037.9129073300001</v>
      </c>
      <c r="E136" s="36">
        <f>SUMIFS(СВЦЭМ!$C$34:$C$777,СВЦЭМ!$A$34:$A$777,$A136,СВЦЭМ!$B$34:$B$777,E$119)+'СЕТ СН'!$I$9+СВЦЭМ!$D$10+'СЕТ СН'!$I$5-'СЕТ СН'!$I$17</f>
        <v>5086.0385624599994</v>
      </c>
      <c r="F136" s="36">
        <f>SUMIFS(СВЦЭМ!$C$34:$C$777,СВЦЭМ!$A$34:$A$777,$A136,СВЦЭМ!$B$34:$B$777,F$119)+'СЕТ СН'!$I$9+СВЦЭМ!$D$10+'СЕТ СН'!$I$5-'СЕТ СН'!$I$17</f>
        <v>5066.8903576099992</v>
      </c>
      <c r="G136" s="36">
        <f>SUMIFS(СВЦЭМ!$C$34:$C$777,СВЦЭМ!$A$34:$A$777,$A136,СВЦЭМ!$B$34:$B$777,G$119)+'СЕТ СН'!$I$9+СВЦЭМ!$D$10+'СЕТ СН'!$I$5-'СЕТ СН'!$I$17</f>
        <v>5083.7855651899999</v>
      </c>
      <c r="H136" s="36">
        <f>SUMIFS(СВЦЭМ!$C$34:$C$777,СВЦЭМ!$A$34:$A$777,$A136,СВЦЭМ!$B$34:$B$777,H$119)+'СЕТ СН'!$I$9+СВЦЭМ!$D$10+'СЕТ СН'!$I$5-'СЕТ СН'!$I$17</f>
        <v>5093.2905235199996</v>
      </c>
      <c r="I136" s="36">
        <f>SUMIFS(СВЦЭМ!$C$34:$C$777,СВЦЭМ!$A$34:$A$777,$A136,СВЦЭМ!$B$34:$B$777,I$119)+'СЕТ СН'!$I$9+СВЦЭМ!$D$10+'СЕТ СН'!$I$5-'СЕТ СН'!$I$17</f>
        <v>5034.0249537599993</v>
      </c>
      <c r="J136" s="36">
        <f>SUMIFS(СВЦЭМ!$C$34:$C$777,СВЦЭМ!$A$34:$A$777,$A136,СВЦЭМ!$B$34:$B$777,J$119)+'СЕТ СН'!$I$9+СВЦЭМ!$D$10+'СЕТ СН'!$I$5-'СЕТ СН'!$I$17</f>
        <v>4994.5800507799995</v>
      </c>
      <c r="K136" s="36">
        <f>SUMIFS(СВЦЭМ!$C$34:$C$777,СВЦЭМ!$A$34:$A$777,$A136,СВЦЭМ!$B$34:$B$777,K$119)+'СЕТ СН'!$I$9+СВЦЭМ!$D$10+'СЕТ СН'!$I$5-'СЕТ СН'!$I$17</f>
        <v>4953.1342588799998</v>
      </c>
      <c r="L136" s="36">
        <f>SUMIFS(СВЦЭМ!$C$34:$C$777,СВЦЭМ!$A$34:$A$777,$A136,СВЦЭМ!$B$34:$B$777,L$119)+'СЕТ СН'!$I$9+СВЦЭМ!$D$10+'СЕТ СН'!$I$5-'СЕТ СН'!$I$17</f>
        <v>4876.2926146499995</v>
      </c>
      <c r="M136" s="36">
        <f>SUMIFS(СВЦЭМ!$C$34:$C$777,СВЦЭМ!$A$34:$A$777,$A136,СВЦЭМ!$B$34:$B$777,M$119)+'СЕТ СН'!$I$9+СВЦЭМ!$D$10+'СЕТ СН'!$I$5-'СЕТ СН'!$I$17</f>
        <v>4813.5214084299996</v>
      </c>
      <c r="N136" s="36">
        <f>SUMIFS(СВЦЭМ!$C$34:$C$777,СВЦЭМ!$A$34:$A$777,$A136,СВЦЭМ!$B$34:$B$777,N$119)+'СЕТ СН'!$I$9+СВЦЭМ!$D$10+'СЕТ СН'!$I$5-'СЕТ СН'!$I$17</f>
        <v>4692.9873749399994</v>
      </c>
      <c r="O136" s="36">
        <f>SUMIFS(СВЦЭМ!$C$34:$C$777,СВЦЭМ!$A$34:$A$777,$A136,СВЦЭМ!$B$34:$B$777,O$119)+'СЕТ СН'!$I$9+СВЦЭМ!$D$10+'СЕТ СН'!$I$5-'СЕТ СН'!$I$17</f>
        <v>4608.459367299999</v>
      </c>
      <c r="P136" s="36">
        <f>SUMIFS(СВЦЭМ!$C$34:$C$777,СВЦЭМ!$A$34:$A$777,$A136,СВЦЭМ!$B$34:$B$777,P$119)+'СЕТ СН'!$I$9+СВЦЭМ!$D$10+'СЕТ СН'!$I$5-'СЕТ СН'!$I$17</f>
        <v>4599.4692146099997</v>
      </c>
      <c r="Q136" s="36">
        <f>SUMIFS(СВЦЭМ!$C$34:$C$777,СВЦЭМ!$A$34:$A$777,$A136,СВЦЭМ!$B$34:$B$777,Q$119)+'СЕТ СН'!$I$9+СВЦЭМ!$D$10+'СЕТ СН'!$I$5-'СЕТ СН'!$I$17</f>
        <v>4602.2074281599998</v>
      </c>
      <c r="R136" s="36">
        <f>SUMIFS(СВЦЭМ!$C$34:$C$777,СВЦЭМ!$A$34:$A$777,$A136,СВЦЭМ!$B$34:$B$777,R$119)+'СЕТ СН'!$I$9+СВЦЭМ!$D$10+'СЕТ СН'!$I$5-'СЕТ СН'!$I$17</f>
        <v>4595.5104581099995</v>
      </c>
      <c r="S136" s="36">
        <f>SUMIFS(СВЦЭМ!$C$34:$C$777,СВЦЭМ!$A$34:$A$777,$A136,СВЦЭМ!$B$34:$B$777,S$119)+'СЕТ СН'!$I$9+СВЦЭМ!$D$10+'СЕТ СН'!$I$5-'СЕТ СН'!$I$17</f>
        <v>4594.47241915</v>
      </c>
      <c r="T136" s="36">
        <f>SUMIFS(СВЦЭМ!$C$34:$C$777,СВЦЭМ!$A$34:$A$777,$A136,СВЦЭМ!$B$34:$B$777,T$119)+'СЕТ СН'!$I$9+СВЦЭМ!$D$10+'СЕТ СН'!$I$5-'СЕТ СН'!$I$17</f>
        <v>4588.7365099799999</v>
      </c>
      <c r="U136" s="36">
        <f>SUMIFS(СВЦЭМ!$C$34:$C$777,СВЦЭМ!$A$34:$A$777,$A136,СВЦЭМ!$B$34:$B$777,U$119)+'СЕТ СН'!$I$9+СВЦЭМ!$D$10+'СЕТ СН'!$I$5-'СЕТ СН'!$I$17</f>
        <v>4571.1358463099996</v>
      </c>
      <c r="V136" s="36">
        <f>SUMIFS(СВЦЭМ!$C$34:$C$777,СВЦЭМ!$A$34:$A$777,$A136,СВЦЭМ!$B$34:$B$777,V$119)+'СЕТ СН'!$I$9+СВЦЭМ!$D$10+'СЕТ СН'!$I$5-'СЕТ СН'!$I$17</f>
        <v>4531.9133709600001</v>
      </c>
      <c r="W136" s="36">
        <f>SUMIFS(СВЦЭМ!$C$34:$C$777,СВЦЭМ!$A$34:$A$777,$A136,СВЦЭМ!$B$34:$B$777,W$119)+'СЕТ СН'!$I$9+СВЦЭМ!$D$10+'СЕТ СН'!$I$5-'СЕТ СН'!$I$17</f>
        <v>4545.1914576699992</v>
      </c>
      <c r="X136" s="36">
        <f>SUMIFS(СВЦЭМ!$C$34:$C$777,СВЦЭМ!$A$34:$A$777,$A136,СВЦЭМ!$B$34:$B$777,X$119)+'СЕТ СН'!$I$9+СВЦЭМ!$D$10+'СЕТ СН'!$I$5-'СЕТ СН'!$I$17</f>
        <v>4576.2186707999999</v>
      </c>
      <c r="Y136" s="36">
        <f>SUMIFS(СВЦЭМ!$C$34:$C$777,СВЦЭМ!$A$34:$A$777,$A136,СВЦЭМ!$B$34:$B$777,Y$119)+'СЕТ СН'!$I$9+СВЦЭМ!$D$10+'СЕТ СН'!$I$5-'СЕТ СН'!$I$17</f>
        <v>4671.1237664099999</v>
      </c>
    </row>
    <row r="137" spans="1:25" ht="15.75" x14ac:dyDescent="0.2">
      <c r="A137" s="35">
        <f t="shared" si="3"/>
        <v>43361</v>
      </c>
      <c r="B137" s="36">
        <f>SUMIFS(СВЦЭМ!$C$34:$C$777,СВЦЭМ!$A$34:$A$777,$A137,СВЦЭМ!$B$34:$B$777,B$119)+'СЕТ СН'!$I$9+СВЦЭМ!$D$10+'СЕТ СН'!$I$5-'СЕТ СН'!$I$17</f>
        <v>4852.6962078499992</v>
      </c>
      <c r="C137" s="36">
        <f>SUMIFS(СВЦЭМ!$C$34:$C$777,СВЦЭМ!$A$34:$A$777,$A137,СВЦЭМ!$B$34:$B$777,C$119)+'СЕТ СН'!$I$9+СВЦЭМ!$D$10+'СЕТ СН'!$I$5-'СЕТ СН'!$I$17</f>
        <v>4999.0992807599996</v>
      </c>
      <c r="D137" s="36">
        <f>SUMIFS(СВЦЭМ!$C$34:$C$777,СВЦЭМ!$A$34:$A$777,$A137,СВЦЭМ!$B$34:$B$777,D$119)+'СЕТ СН'!$I$9+СВЦЭМ!$D$10+'СЕТ СН'!$I$5-'СЕТ СН'!$I$17</f>
        <v>5058.4871417599998</v>
      </c>
      <c r="E137" s="36">
        <f>SUMIFS(СВЦЭМ!$C$34:$C$777,СВЦЭМ!$A$34:$A$777,$A137,СВЦЭМ!$B$34:$B$777,E$119)+'СЕТ СН'!$I$9+СВЦЭМ!$D$10+'СЕТ СН'!$I$5-'СЕТ СН'!$I$17</f>
        <v>5115.9320226399996</v>
      </c>
      <c r="F137" s="36">
        <f>SUMIFS(СВЦЭМ!$C$34:$C$777,СВЦЭМ!$A$34:$A$777,$A137,СВЦЭМ!$B$34:$B$777,F$119)+'СЕТ СН'!$I$9+СВЦЭМ!$D$10+'СЕТ СН'!$I$5-'СЕТ СН'!$I$17</f>
        <v>5115.2769573099995</v>
      </c>
      <c r="G137" s="36">
        <f>SUMIFS(СВЦЭМ!$C$34:$C$777,СВЦЭМ!$A$34:$A$777,$A137,СВЦЭМ!$B$34:$B$777,G$119)+'СЕТ СН'!$I$9+СВЦЭМ!$D$10+'СЕТ СН'!$I$5-'СЕТ СН'!$I$17</f>
        <v>5113.4276272599991</v>
      </c>
      <c r="H137" s="36">
        <f>SUMIFS(СВЦЭМ!$C$34:$C$777,СВЦЭМ!$A$34:$A$777,$A137,СВЦЭМ!$B$34:$B$777,H$119)+'СЕТ СН'!$I$9+СВЦЭМ!$D$10+'СЕТ СН'!$I$5-'СЕТ СН'!$I$17</f>
        <v>5104.2304803099996</v>
      </c>
      <c r="I137" s="36">
        <f>SUMIFS(СВЦЭМ!$C$34:$C$777,СВЦЭМ!$A$34:$A$777,$A137,СВЦЭМ!$B$34:$B$777,I$119)+'СЕТ СН'!$I$9+СВЦЭМ!$D$10+'СЕТ СН'!$I$5-'СЕТ СН'!$I$17</f>
        <v>4992.3824183999996</v>
      </c>
      <c r="J137" s="36">
        <f>SUMIFS(СВЦЭМ!$C$34:$C$777,СВЦЭМ!$A$34:$A$777,$A137,СВЦЭМ!$B$34:$B$777,J$119)+'СЕТ СН'!$I$9+СВЦЭМ!$D$10+'СЕТ СН'!$I$5-'СЕТ СН'!$I$17</f>
        <v>4916.2464657800001</v>
      </c>
      <c r="K137" s="36">
        <f>SUMIFS(СВЦЭМ!$C$34:$C$777,СВЦЭМ!$A$34:$A$777,$A137,СВЦЭМ!$B$34:$B$777,K$119)+'СЕТ СН'!$I$9+СВЦЭМ!$D$10+'СЕТ СН'!$I$5-'СЕТ СН'!$I$17</f>
        <v>4917.7613645499996</v>
      </c>
      <c r="L137" s="36">
        <f>SUMIFS(СВЦЭМ!$C$34:$C$777,СВЦЭМ!$A$34:$A$777,$A137,СВЦЭМ!$B$34:$B$777,L$119)+'СЕТ СН'!$I$9+СВЦЭМ!$D$10+'СЕТ СН'!$I$5-'СЕТ СН'!$I$17</f>
        <v>4860.0167510299998</v>
      </c>
      <c r="M137" s="36">
        <f>SUMIFS(СВЦЭМ!$C$34:$C$777,СВЦЭМ!$A$34:$A$777,$A137,СВЦЭМ!$B$34:$B$777,M$119)+'СЕТ СН'!$I$9+СВЦЭМ!$D$10+'СЕТ СН'!$I$5-'СЕТ СН'!$I$17</f>
        <v>4775.7860787</v>
      </c>
      <c r="N137" s="36">
        <f>SUMIFS(СВЦЭМ!$C$34:$C$777,СВЦЭМ!$A$34:$A$777,$A137,СВЦЭМ!$B$34:$B$777,N$119)+'СЕТ СН'!$I$9+СВЦЭМ!$D$10+'СЕТ СН'!$I$5-'СЕТ СН'!$I$17</f>
        <v>4669.0805803899993</v>
      </c>
      <c r="O137" s="36">
        <f>SUMIFS(СВЦЭМ!$C$34:$C$777,СВЦЭМ!$A$34:$A$777,$A137,СВЦЭМ!$B$34:$B$777,O$119)+'СЕТ СН'!$I$9+СВЦЭМ!$D$10+'СЕТ СН'!$I$5-'СЕТ СН'!$I$17</f>
        <v>4564.3646978699999</v>
      </c>
      <c r="P137" s="36">
        <f>SUMIFS(СВЦЭМ!$C$34:$C$777,СВЦЭМ!$A$34:$A$777,$A137,СВЦЭМ!$B$34:$B$777,P$119)+'СЕТ СН'!$I$9+СВЦЭМ!$D$10+'СЕТ СН'!$I$5-'СЕТ СН'!$I$17</f>
        <v>4575.2686769999991</v>
      </c>
      <c r="Q137" s="36">
        <f>SUMIFS(СВЦЭМ!$C$34:$C$777,СВЦЭМ!$A$34:$A$777,$A137,СВЦЭМ!$B$34:$B$777,Q$119)+'СЕТ СН'!$I$9+СВЦЭМ!$D$10+'СЕТ СН'!$I$5-'СЕТ СН'!$I$17</f>
        <v>4583.8735544499996</v>
      </c>
      <c r="R137" s="36">
        <f>SUMIFS(СВЦЭМ!$C$34:$C$777,СВЦЭМ!$A$34:$A$777,$A137,СВЦЭМ!$B$34:$B$777,R$119)+'СЕТ СН'!$I$9+СВЦЭМ!$D$10+'СЕТ СН'!$I$5-'СЕТ СН'!$I$17</f>
        <v>4603.4784093399994</v>
      </c>
      <c r="S137" s="36">
        <f>SUMIFS(СВЦЭМ!$C$34:$C$777,СВЦЭМ!$A$34:$A$777,$A137,СВЦЭМ!$B$34:$B$777,S$119)+'СЕТ СН'!$I$9+СВЦЭМ!$D$10+'СЕТ СН'!$I$5-'СЕТ СН'!$I$17</f>
        <v>4625.9972109199998</v>
      </c>
      <c r="T137" s="36">
        <f>SUMIFS(СВЦЭМ!$C$34:$C$777,СВЦЭМ!$A$34:$A$777,$A137,СВЦЭМ!$B$34:$B$777,T$119)+'СЕТ СН'!$I$9+СВЦЭМ!$D$10+'СЕТ СН'!$I$5-'СЕТ СН'!$I$17</f>
        <v>4629.2703522900001</v>
      </c>
      <c r="U137" s="36">
        <f>SUMIFS(СВЦЭМ!$C$34:$C$777,СВЦЭМ!$A$34:$A$777,$A137,СВЦЭМ!$B$34:$B$777,U$119)+'СЕТ СН'!$I$9+СВЦЭМ!$D$10+'СЕТ СН'!$I$5-'СЕТ СН'!$I$17</f>
        <v>4625.6004363399998</v>
      </c>
      <c r="V137" s="36">
        <f>SUMIFS(СВЦЭМ!$C$34:$C$777,СВЦЭМ!$A$34:$A$777,$A137,СВЦЭМ!$B$34:$B$777,V$119)+'СЕТ СН'!$I$9+СВЦЭМ!$D$10+'СЕТ СН'!$I$5-'СЕТ СН'!$I$17</f>
        <v>4624.4040533799998</v>
      </c>
      <c r="W137" s="36">
        <f>SUMIFS(СВЦЭМ!$C$34:$C$777,СВЦЭМ!$A$34:$A$777,$A137,СВЦЭМ!$B$34:$B$777,W$119)+'СЕТ СН'!$I$9+СВЦЭМ!$D$10+'СЕТ СН'!$I$5-'СЕТ СН'!$I$17</f>
        <v>4628.3558666399995</v>
      </c>
      <c r="X137" s="36">
        <f>SUMIFS(СВЦЭМ!$C$34:$C$777,СВЦЭМ!$A$34:$A$777,$A137,СВЦЭМ!$B$34:$B$777,X$119)+'СЕТ СН'!$I$9+СВЦЭМ!$D$10+'СЕТ СН'!$I$5-'СЕТ СН'!$I$17</f>
        <v>4591.2479736799996</v>
      </c>
      <c r="Y137" s="36">
        <f>SUMIFS(СВЦЭМ!$C$34:$C$777,СВЦЭМ!$A$34:$A$777,$A137,СВЦЭМ!$B$34:$B$777,Y$119)+'СЕТ СН'!$I$9+СВЦЭМ!$D$10+'СЕТ СН'!$I$5-'СЕТ СН'!$I$17</f>
        <v>4688.7620184899997</v>
      </c>
    </row>
    <row r="138" spans="1:25" ht="15.75" x14ac:dyDescent="0.2">
      <c r="A138" s="35">
        <f t="shared" si="3"/>
        <v>43362</v>
      </c>
      <c r="B138" s="36">
        <f>SUMIFS(СВЦЭМ!$C$34:$C$777,СВЦЭМ!$A$34:$A$777,$A138,СВЦЭМ!$B$34:$B$777,B$119)+'СЕТ СН'!$I$9+СВЦЭМ!$D$10+'СЕТ СН'!$I$5-'СЕТ СН'!$I$17</f>
        <v>4748.9747401599998</v>
      </c>
      <c r="C138" s="36">
        <f>SUMIFS(СВЦЭМ!$C$34:$C$777,СВЦЭМ!$A$34:$A$777,$A138,СВЦЭМ!$B$34:$B$777,C$119)+'СЕТ СН'!$I$9+СВЦЭМ!$D$10+'СЕТ СН'!$I$5-'СЕТ СН'!$I$17</f>
        <v>4907.1266144799993</v>
      </c>
      <c r="D138" s="36">
        <f>SUMIFS(СВЦЭМ!$C$34:$C$777,СВЦЭМ!$A$34:$A$777,$A138,СВЦЭМ!$B$34:$B$777,D$119)+'СЕТ СН'!$I$9+СВЦЭМ!$D$10+'СЕТ СН'!$I$5-'СЕТ СН'!$I$17</f>
        <v>5021.5214339200002</v>
      </c>
      <c r="E138" s="36">
        <f>SUMIFS(СВЦЭМ!$C$34:$C$777,СВЦЭМ!$A$34:$A$777,$A138,СВЦЭМ!$B$34:$B$777,E$119)+'СЕТ СН'!$I$9+СВЦЭМ!$D$10+'СЕТ СН'!$I$5-'СЕТ СН'!$I$17</f>
        <v>5095.0793716099997</v>
      </c>
      <c r="F138" s="36">
        <f>SUMIFS(СВЦЭМ!$C$34:$C$777,СВЦЭМ!$A$34:$A$777,$A138,СВЦЭМ!$B$34:$B$777,F$119)+'СЕТ СН'!$I$9+СВЦЭМ!$D$10+'СЕТ СН'!$I$5-'СЕТ СН'!$I$17</f>
        <v>5092.0162221599994</v>
      </c>
      <c r="G138" s="36">
        <f>SUMIFS(СВЦЭМ!$C$34:$C$777,СВЦЭМ!$A$34:$A$777,$A138,СВЦЭМ!$B$34:$B$777,G$119)+'СЕТ СН'!$I$9+СВЦЭМ!$D$10+'СЕТ СН'!$I$5-'СЕТ СН'!$I$17</f>
        <v>5110.0401125499993</v>
      </c>
      <c r="H138" s="36">
        <f>SUMIFS(СВЦЭМ!$C$34:$C$777,СВЦЭМ!$A$34:$A$777,$A138,СВЦЭМ!$B$34:$B$777,H$119)+'СЕТ СН'!$I$9+СВЦЭМ!$D$10+'СЕТ СН'!$I$5-'СЕТ СН'!$I$17</f>
        <v>5054.2054761299996</v>
      </c>
      <c r="I138" s="36">
        <f>SUMIFS(СВЦЭМ!$C$34:$C$777,СВЦЭМ!$A$34:$A$777,$A138,СВЦЭМ!$B$34:$B$777,I$119)+'СЕТ СН'!$I$9+СВЦЭМ!$D$10+'СЕТ СН'!$I$5-'СЕТ СН'!$I$17</f>
        <v>4941.6033227799999</v>
      </c>
      <c r="J138" s="36">
        <f>SUMIFS(СВЦЭМ!$C$34:$C$777,СВЦЭМ!$A$34:$A$777,$A138,СВЦЭМ!$B$34:$B$777,J$119)+'СЕТ СН'!$I$9+СВЦЭМ!$D$10+'СЕТ СН'!$I$5-'СЕТ СН'!$I$17</f>
        <v>4949.0397265900001</v>
      </c>
      <c r="K138" s="36">
        <f>SUMIFS(СВЦЭМ!$C$34:$C$777,СВЦЭМ!$A$34:$A$777,$A138,СВЦЭМ!$B$34:$B$777,K$119)+'СЕТ СН'!$I$9+СВЦЭМ!$D$10+'СЕТ СН'!$I$5-'СЕТ СН'!$I$17</f>
        <v>4919.9044547699996</v>
      </c>
      <c r="L138" s="36">
        <f>SUMIFS(СВЦЭМ!$C$34:$C$777,СВЦЭМ!$A$34:$A$777,$A138,СВЦЭМ!$B$34:$B$777,L$119)+'СЕТ СН'!$I$9+СВЦЭМ!$D$10+'СЕТ СН'!$I$5-'СЕТ СН'!$I$17</f>
        <v>4841.3253027699993</v>
      </c>
      <c r="M138" s="36">
        <f>SUMIFS(СВЦЭМ!$C$34:$C$777,СВЦЭМ!$A$34:$A$777,$A138,СВЦЭМ!$B$34:$B$777,M$119)+'СЕТ СН'!$I$9+СВЦЭМ!$D$10+'СЕТ СН'!$I$5-'СЕТ СН'!$I$17</f>
        <v>4772.9605066599997</v>
      </c>
      <c r="N138" s="36">
        <f>SUMIFS(СВЦЭМ!$C$34:$C$777,СВЦЭМ!$A$34:$A$777,$A138,СВЦЭМ!$B$34:$B$777,N$119)+'СЕТ СН'!$I$9+СВЦЭМ!$D$10+'СЕТ СН'!$I$5-'СЕТ СН'!$I$17</f>
        <v>4686.2991237899996</v>
      </c>
      <c r="O138" s="36">
        <f>SUMIFS(СВЦЭМ!$C$34:$C$777,СВЦЭМ!$A$34:$A$777,$A138,СВЦЭМ!$B$34:$B$777,O$119)+'СЕТ СН'!$I$9+СВЦЭМ!$D$10+'СЕТ СН'!$I$5-'СЕТ СН'!$I$17</f>
        <v>4628.7333670099997</v>
      </c>
      <c r="P138" s="36">
        <f>SUMIFS(СВЦЭМ!$C$34:$C$777,СВЦЭМ!$A$34:$A$777,$A138,СВЦЭМ!$B$34:$B$777,P$119)+'СЕТ СН'!$I$9+СВЦЭМ!$D$10+'СЕТ СН'!$I$5-'СЕТ СН'!$I$17</f>
        <v>4629.1143462800001</v>
      </c>
      <c r="Q138" s="36">
        <f>SUMIFS(СВЦЭМ!$C$34:$C$777,СВЦЭМ!$A$34:$A$777,$A138,СВЦЭМ!$B$34:$B$777,Q$119)+'СЕТ СН'!$I$9+СВЦЭМ!$D$10+'СЕТ СН'!$I$5-'СЕТ СН'!$I$17</f>
        <v>4628.3789629199991</v>
      </c>
      <c r="R138" s="36">
        <f>SUMIFS(СВЦЭМ!$C$34:$C$777,СВЦЭМ!$A$34:$A$777,$A138,СВЦЭМ!$B$34:$B$777,R$119)+'СЕТ СН'!$I$9+СВЦЭМ!$D$10+'СЕТ СН'!$I$5-'СЕТ СН'!$I$17</f>
        <v>4628.4184551399994</v>
      </c>
      <c r="S138" s="36">
        <f>SUMIFS(СВЦЭМ!$C$34:$C$777,СВЦЭМ!$A$34:$A$777,$A138,СВЦЭМ!$B$34:$B$777,S$119)+'СЕТ СН'!$I$9+СВЦЭМ!$D$10+'СЕТ СН'!$I$5-'СЕТ СН'!$I$17</f>
        <v>4627.635517149999</v>
      </c>
      <c r="T138" s="36">
        <f>SUMIFS(СВЦЭМ!$C$34:$C$777,СВЦЭМ!$A$34:$A$777,$A138,СВЦЭМ!$B$34:$B$777,T$119)+'СЕТ СН'!$I$9+СВЦЭМ!$D$10+'СЕТ СН'!$I$5-'СЕТ СН'!$I$17</f>
        <v>4598.5655203399992</v>
      </c>
      <c r="U138" s="36">
        <f>SUMIFS(СВЦЭМ!$C$34:$C$777,СВЦЭМ!$A$34:$A$777,$A138,СВЦЭМ!$B$34:$B$777,U$119)+'СЕТ СН'!$I$9+СВЦЭМ!$D$10+'СЕТ СН'!$I$5-'СЕТ СН'!$I$17</f>
        <v>4623.2816045399995</v>
      </c>
      <c r="V138" s="36">
        <f>SUMIFS(СВЦЭМ!$C$34:$C$777,СВЦЭМ!$A$34:$A$777,$A138,СВЦЭМ!$B$34:$B$777,V$119)+'СЕТ СН'!$I$9+СВЦЭМ!$D$10+'СЕТ СН'!$I$5-'СЕТ СН'!$I$17</f>
        <v>4637.360981589999</v>
      </c>
      <c r="W138" s="36">
        <f>SUMIFS(СВЦЭМ!$C$34:$C$777,СВЦЭМ!$A$34:$A$777,$A138,СВЦЭМ!$B$34:$B$777,W$119)+'СЕТ СН'!$I$9+СВЦЭМ!$D$10+'СЕТ СН'!$I$5-'СЕТ СН'!$I$17</f>
        <v>4626.1739865199997</v>
      </c>
      <c r="X138" s="36">
        <f>SUMIFS(СВЦЭМ!$C$34:$C$777,СВЦЭМ!$A$34:$A$777,$A138,СВЦЭМ!$B$34:$B$777,X$119)+'СЕТ СН'!$I$9+СВЦЭМ!$D$10+'СЕТ СН'!$I$5-'СЕТ СН'!$I$17</f>
        <v>4556.6728448299991</v>
      </c>
      <c r="Y138" s="36">
        <f>SUMIFS(СВЦЭМ!$C$34:$C$777,СВЦЭМ!$A$34:$A$777,$A138,СВЦЭМ!$B$34:$B$777,Y$119)+'СЕТ СН'!$I$9+СВЦЭМ!$D$10+'СЕТ СН'!$I$5-'СЕТ СН'!$I$17</f>
        <v>4594.5523521699997</v>
      </c>
    </row>
    <row r="139" spans="1:25" ht="15.75" x14ac:dyDescent="0.2">
      <c r="A139" s="35">
        <f t="shared" si="3"/>
        <v>43363</v>
      </c>
      <c r="B139" s="36">
        <f>SUMIFS(СВЦЭМ!$C$34:$C$777,СВЦЭМ!$A$34:$A$777,$A139,СВЦЭМ!$B$34:$B$777,B$119)+'СЕТ СН'!$I$9+СВЦЭМ!$D$10+'СЕТ СН'!$I$5-'СЕТ СН'!$I$17</f>
        <v>4873.4960079699995</v>
      </c>
      <c r="C139" s="36">
        <f>SUMIFS(СВЦЭМ!$C$34:$C$777,СВЦЭМ!$A$34:$A$777,$A139,СВЦЭМ!$B$34:$B$777,C$119)+'СЕТ СН'!$I$9+СВЦЭМ!$D$10+'СЕТ СН'!$I$5-'СЕТ СН'!$I$17</f>
        <v>5029.8746100799999</v>
      </c>
      <c r="D139" s="36">
        <f>SUMIFS(СВЦЭМ!$C$34:$C$777,СВЦЭМ!$A$34:$A$777,$A139,СВЦЭМ!$B$34:$B$777,D$119)+'СЕТ СН'!$I$9+СВЦЭМ!$D$10+'СЕТ СН'!$I$5-'СЕТ СН'!$I$17</f>
        <v>5032.9510008199995</v>
      </c>
      <c r="E139" s="36">
        <f>SUMIFS(СВЦЭМ!$C$34:$C$777,СВЦЭМ!$A$34:$A$777,$A139,СВЦЭМ!$B$34:$B$777,E$119)+'СЕТ СН'!$I$9+СВЦЭМ!$D$10+'СЕТ СН'!$I$5-'СЕТ СН'!$I$17</f>
        <v>5087.7472235300002</v>
      </c>
      <c r="F139" s="36">
        <f>SUMIFS(СВЦЭМ!$C$34:$C$777,СВЦЭМ!$A$34:$A$777,$A139,СВЦЭМ!$B$34:$B$777,F$119)+'СЕТ СН'!$I$9+СВЦЭМ!$D$10+'СЕТ СН'!$I$5-'СЕТ СН'!$I$17</f>
        <v>5085.4673501799998</v>
      </c>
      <c r="G139" s="36">
        <f>SUMIFS(СВЦЭМ!$C$34:$C$777,СВЦЭМ!$A$34:$A$777,$A139,СВЦЭМ!$B$34:$B$777,G$119)+'СЕТ СН'!$I$9+СВЦЭМ!$D$10+'СЕТ СН'!$I$5-'СЕТ СН'!$I$17</f>
        <v>5089.8183351399994</v>
      </c>
      <c r="H139" s="36">
        <f>SUMIFS(СВЦЭМ!$C$34:$C$777,СВЦЭМ!$A$34:$A$777,$A139,СВЦЭМ!$B$34:$B$777,H$119)+'СЕТ СН'!$I$9+СВЦЭМ!$D$10+'СЕТ СН'!$I$5-'СЕТ СН'!$I$17</f>
        <v>5085.0233927099998</v>
      </c>
      <c r="I139" s="36">
        <f>SUMIFS(СВЦЭМ!$C$34:$C$777,СВЦЭМ!$A$34:$A$777,$A139,СВЦЭМ!$B$34:$B$777,I$119)+'СЕТ СН'!$I$9+СВЦЭМ!$D$10+'СЕТ СН'!$I$5-'СЕТ СН'!$I$17</f>
        <v>5025.1805548099992</v>
      </c>
      <c r="J139" s="36">
        <f>SUMIFS(СВЦЭМ!$C$34:$C$777,СВЦЭМ!$A$34:$A$777,$A139,СВЦЭМ!$B$34:$B$777,J$119)+'СЕТ СН'!$I$9+СВЦЭМ!$D$10+'СЕТ СН'!$I$5-'СЕТ СН'!$I$17</f>
        <v>4962.83974588</v>
      </c>
      <c r="K139" s="36">
        <f>SUMIFS(СВЦЭМ!$C$34:$C$777,СВЦЭМ!$A$34:$A$777,$A139,СВЦЭМ!$B$34:$B$777,K$119)+'СЕТ СН'!$I$9+СВЦЭМ!$D$10+'СЕТ СН'!$I$5-'СЕТ СН'!$I$17</f>
        <v>4917.7528573699992</v>
      </c>
      <c r="L139" s="36">
        <f>SUMIFS(СВЦЭМ!$C$34:$C$777,СВЦЭМ!$A$34:$A$777,$A139,СВЦЭМ!$B$34:$B$777,L$119)+'СЕТ СН'!$I$9+СВЦЭМ!$D$10+'СЕТ СН'!$I$5-'СЕТ СН'!$I$17</f>
        <v>4815.5953989799991</v>
      </c>
      <c r="M139" s="36">
        <f>SUMIFS(СВЦЭМ!$C$34:$C$777,СВЦЭМ!$A$34:$A$777,$A139,СВЦЭМ!$B$34:$B$777,M$119)+'СЕТ СН'!$I$9+СВЦЭМ!$D$10+'СЕТ СН'!$I$5-'СЕТ СН'!$I$17</f>
        <v>4740.4424068399994</v>
      </c>
      <c r="N139" s="36">
        <f>SUMIFS(СВЦЭМ!$C$34:$C$777,СВЦЭМ!$A$34:$A$777,$A139,СВЦЭМ!$B$34:$B$777,N$119)+'СЕТ СН'!$I$9+СВЦЭМ!$D$10+'СЕТ СН'!$I$5-'СЕТ СН'!$I$17</f>
        <v>4655.7610349699999</v>
      </c>
      <c r="O139" s="36">
        <f>SUMIFS(СВЦЭМ!$C$34:$C$777,СВЦЭМ!$A$34:$A$777,$A139,СВЦЭМ!$B$34:$B$777,O$119)+'СЕТ СН'!$I$9+СВЦЭМ!$D$10+'СЕТ СН'!$I$5-'СЕТ СН'!$I$17</f>
        <v>4596.0122806399995</v>
      </c>
      <c r="P139" s="36">
        <f>SUMIFS(СВЦЭМ!$C$34:$C$777,СВЦЭМ!$A$34:$A$777,$A139,СВЦЭМ!$B$34:$B$777,P$119)+'СЕТ СН'!$I$9+СВЦЭМ!$D$10+'СЕТ СН'!$I$5-'СЕТ СН'!$I$17</f>
        <v>4581.7249199799999</v>
      </c>
      <c r="Q139" s="36">
        <f>SUMIFS(СВЦЭМ!$C$34:$C$777,СВЦЭМ!$A$34:$A$777,$A139,СВЦЭМ!$B$34:$B$777,Q$119)+'СЕТ СН'!$I$9+СВЦЭМ!$D$10+'СЕТ СН'!$I$5-'СЕТ СН'!$I$17</f>
        <v>4588.8472431799992</v>
      </c>
      <c r="R139" s="36">
        <f>SUMIFS(СВЦЭМ!$C$34:$C$777,СВЦЭМ!$A$34:$A$777,$A139,СВЦЭМ!$B$34:$B$777,R$119)+'СЕТ СН'!$I$9+СВЦЭМ!$D$10+'СЕТ СН'!$I$5-'СЕТ СН'!$I$17</f>
        <v>4579.4797735099992</v>
      </c>
      <c r="S139" s="36">
        <f>SUMIFS(СВЦЭМ!$C$34:$C$777,СВЦЭМ!$A$34:$A$777,$A139,СВЦЭМ!$B$34:$B$777,S$119)+'СЕТ СН'!$I$9+СВЦЭМ!$D$10+'СЕТ СН'!$I$5-'СЕТ СН'!$I$17</f>
        <v>4582.9930584899994</v>
      </c>
      <c r="T139" s="36">
        <f>SUMIFS(СВЦЭМ!$C$34:$C$777,СВЦЭМ!$A$34:$A$777,$A139,СВЦЭМ!$B$34:$B$777,T$119)+'СЕТ СН'!$I$9+СВЦЭМ!$D$10+'СЕТ СН'!$I$5-'СЕТ СН'!$I$17</f>
        <v>4596.7430138399995</v>
      </c>
      <c r="U139" s="36">
        <f>SUMIFS(СВЦЭМ!$C$34:$C$777,СВЦЭМ!$A$34:$A$777,$A139,СВЦЭМ!$B$34:$B$777,U$119)+'СЕТ СН'!$I$9+СВЦЭМ!$D$10+'СЕТ СН'!$I$5-'СЕТ СН'!$I$17</f>
        <v>4621.7620842199995</v>
      </c>
      <c r="V139" s="36">
        <f>SUMIFS(СВЦЭМ!$C$34:$C$777,СВЦЭМ!$A$34:$A$777,$A139,СВЦЭМ!$B$34:$B$777,V$119)+'СЕТ СН'!$I$9+СВЦЭМ!$D$10+'СЕТ СН'!$I$5-'СЕТ СН'!$I$17</f>
        <v>4633.1976523999992</v>
      </c>
      <c r="W139" s="36">
        <f>SUMIFS(СВЦЭМ!$C$34:$C$777,СВЦЭМ!$A$34:$A$777,$A139,СВЦЭМ!$B$34:$B$777,W$119)+'СЕТ СН'!$I$9+СВЦЭМ!$D$10+'СЕТ СН'!$I$5-'СЕТ СН'!$I$17</f>
        <v>4624.3318801799996</v>
      </c>
      <c r="X139" s="36">
        <f>SUMIFS(СВЦЭМ!$C$34:$C$777,СВЦЭМ!$A$34:$A$777,$A139,СВЦЭМ!$B$34:$B$777,X$119)+'СЕТ СН'!$I$9+СВЦЭМ!$D$10+'СЕТ СН'!$I$5-'СЕТ СН'!$I$17</f>
        <v>4569.7136360099994</v>
      </c>
      <c r="Y139" s="36">
        <f>SUMIFS(СВЦЭМ!$C$34:$C$777,СВЦЭМ!$A$34:$A$777,$A139,СВЦЭМ!$B$34:$B$777,Y$119)+'СЕТ СН'!$I$9+СВЦЭМ!$D$10+'СЕТ СН'!$I$5-'СЕТ СН'!$I$17</f>
        <v>4665.3797392899996</v>
      </c>
    </row>
    <row r="140" spans="1:25" ht="15.75" x14ac:dyDescent="0.2">
      <c r="A140" s="35">
        <f t="shared" si="3"/>
        <v>43364</v>
      </c>
      <c r="B140" s="36">
        <f>SUMIFS(СВЦЭМ!$C$34:$C$777,СВЦЭМ!$A$34:$A$777,$A140,СВЦЭМ!$B$34:$B$777,B$119)+'СЕТ СН'!$I$9+СВЦЭМ!$D$10+'СЕТ СН'!$I$5-'СЕТ СН'!$I$17</f>
        <v>4658.0520427599995</v>
      </c>
      <c r="C140" s="36">
        <f>SUMIFS(СВЦЭМ!$C$34:$C$777,СВЦЭМ!$A$34:$A$777,$A140,СВЦЭМ!$B$34:$B$777,C$119)+'СЕТ СН'!$I$9+СВЦЭМ!$D$10+'СЕТ СН'!$I$5-'СЕТ СН'!$I$17</f>
        <v>4801.2000025499992</v>
      </c>
      <c r="D140" s="36">
        <f>SUMIFS(СВЦЭМ!$C$34:$C$777,СВЦЭМ!$A$34:$A$777,$A140,СВЦЭМ!$B$34:$B$777,D$119)+'СЕТ СН'!$I$9+СВЦЭМ!$D$10+'СЕТ СН'!$I$5-'СЕТ СН'!$I$17</f>
        <v>4906.5576768099991</v>
      </c>
      <c r="E140" s="36">
        <f>SUMIFS(СВЦЭМ!$C$34:$C$777,СВЦЭМ!$A$34:$A$777,$A140,СВЦЭМ!$B$34:$B$777,E$119)+'СЕТ СН'!$I$9+СВЦЭМ!$D$10+'СЕТ СН'!$I$5-'СЕТ СН'!$I$17</f>
        <v>4991.4844028899997</v>
      </c>
      <c r="F140" s="36">
        <f>SUMIFS(СВЦЭМ!$C$34:$C$777,СВЦЭМ!$A$34:$A$777,$A140,СВЦЭМ!$B$34:$B$777,F$119)+'СЕТ СН'!$I$9+СВЦЭМ!$D$10+'СЕТ СН'!$I$5-'СЕТ СН'!$I$17</f>
        <v>5003.81186144</v>
      </c>
      <c r="G140" s="36">
        <f>SUMIFS(СВЦЭМ!$C$34:$C$777,СВЦЭМ!$A$34:$A$777,$A140,СВЦЭМ!$B$34:$B$777,G$119)+'СЕТ СН'!$I$9+СВЦЭМ!$D$10+'СЕТ СН'!$I$5-'СЕТ СН'!$I$17</f>
        <v>4984.4033289099998</v>
      </c>
      <c r="H140" s="36">
        <f>SUMIFS(СВЦЭМ!$C$34:$C$777,СВЦЭМ!$A$34:$A$777,$A140,СВЦЭМ!$B$34:$B$777,H$119)+'СЕТ СН'!$I$9+СВЦЭМ!$D$10+'СЕТ СН'!$I$5-'СЕТ СН'!$I$17</f>
        <v>4948.5745319499993</v>
      </c>
      <c r="I140" s="36">
        <f>SUMIFS(СВЦЭМ!$C$34:$C$777,СВЦЭМ!$A$34:$A$777,$A140,СВЦЭМ!$B$34:$B$777,I$119)+'СЕТ СН'!$I$9+СВЦЭМ!$D$10+'СЕТ СН'!$I$5-'СЕТ СН'!$I$17</f>
        <v>4868.4035786599998</v>
      </c>
      <c r="J140" s="36">
        <f>SUMIFS(СВЦЭМ!$C$34:$C$777,СВЦЭМ!$A$34:$A$777,$A140,СВЦЭМ!$B$34:$B$777,J$119)+'СЕТ СН'!$I$9+СВЦЭМ!$D$10+'СЕТ СН'!$I$5-'СЕТ СН'!$I$17</f>
        <v>4813.9331317799997</v>
      </c>
      <c r="K140" s="36">
        <f>SUMIFS(СВЦЭМ!$C$34:$C$777,СВЦЭМ!$A$34:$A$777,$A140,СВЦЭМ!$B$34:$B$777,K$119)+'СЕТ СН'!$I$9+СВЦЭМ!$D$10+'СЕТ СН'!$I$5-'СЕТ СН'!$I$17</f>
        <v>4779.8216381899992</v>
      </c>
      <c r="L140" s="36">
        <f>SUMIFS(СВЦЭМ!$C$34:$C$777,СВЦЭМ!$A$34:$A$777,$A140,СВЦЭМ!$B$34:$B$777,L$119)+'СЕТ СН'!$I$9+СВЦЭМ!$D$10+'СЕТ СН'!$I$5-'СЕТ СН'!$I$17</f>
        <v>4688.9010123399994</v>
      </c>
      <c r="M140" s="36">
        <f>SUMIFS(СВЦЭМ!$C$34:$C$777,СВЦЭМ!$A$34:$A$777,$A140,СВЦЭМ!$B$34:$B$777,M$119)+'СЕТ СН'!$I$9+СВЦЭМ!$D$10+'СЕТ СН'!$I$5-'СЕТ СН'!$I$17</f>
        <v>4621.9169888399992</v>
      </c>
      <c r="N140" s="36">
        <f>SUMIFS(СВЦЭМ!$C$34:$C$777,СВЦЭМ!$A$34:$A$777,$A140,СВЦЭМ!$B$34:$B$777,N$119)+'СЕТ СН'!$I$9+СВЦЭМ!$D$10+'СЕТ СН'!$I$5-'СЕТ СН'!$I$17</f>
        <v>4510.9216154199994</v>
      </c>
      <c r="O140" s="36">
        <f>SUMIFS(СВЦЭМ!$C$34:$C$777,СВЦЭМ!$A$34:$A$777,$A140,СВЦЭМ!$B$34:$B$777,O$119)+'СЕТ СН'!$I$9+СВЦЭМ!$D$10+'СЕТ СН'!$I$5-'СЕТ СН'!$I$17</f>
        <v>4453.5589517299995</v>
      </c>
      <c r="P140" s="36">
        <f>SUMIFS(СВЦЭМ!$C$34:$C$777,СВЦЭМ!$A$34:$A$777,$A140,СВЦЭМ!$B$34:$B$777,P$119)+'СЕТ СН'!$I$9+СВЦЭМ!$D$10+'СЕТ СН'!$I$5-'СЕТ СН'!$I$17</f>
        <v>4439.9088585399995</v>
      </c>
      <c r="Q140" s="36">
        <f>SUMIFS(СВЦЭМ!$C$34:$C$777,СВЦЭМ!$A$34:$A$777,$A140,СВЦЭМ!$B$34:$B$777,Q$119)+'СЕТ СН'!$I$9+СВЦЭМ!$D$10+'СЕТ СН'!$I$5-'СЕТ СН'!$I$17</f>
        <v>4445.2603268099992</v>
      </c>
      <c r="R140" s="36">
        <f>SUMIFS(СВЦЭМ!$C$34:$C$777,СВЦЭМ!$A$34:$A$777,$A140,СВЦЭМ!$B$34:$B$777,R$119)+'СЕТ СН'!$I$9+СВЦЭМ!$D$10+'СЕТ СН'!$I$5-'СЕТ СН'!$I$17</f>
        <v>4447.5222015999998</v>
      </c>
      <c r="S140" s="36">
        <f>SUMIFS(СВЦЭМ!$C$34:$C$777,СВЦЭМ!$A$34:$A$777,$A140,СВЦЭМ!$B$34:$B$777,S$119)+'СЕТ СН'!$I$9+СВЦЭМ!$D$10+'СЕТ СН'!$I$5-'СЕТ СН'!$I$17</f>
        <v>4452.5357989899994</v>
      </c>
      <c r="T140" s="36">
        <f>SUMIFS(СВЦЭМ!$C$34:$C$777,СВЦЭМ!$A$34:$A$777,$A140,СВЦЭМ!$B$34:$B$777,T$119)+'СЕТ СН'!$I$9+СВЦЭМ!$D$10+'СЕТ СН'!$I$5-'СЕТ СН'!$I$17</f>
        <v>4462.7962565999997</v>
      </c>
      <c r="U140" s="36">
        <f>SUMIFS(СВЦЭМ!$C$34:$C$777,СВЦЭМ!$A$34:$A$777,$A140,СВЦЭМ!$B$34:$B$777,U$119)+'СЕТ СН'!$I$9+СВЦЭМ!$D$10+'СЕТ СН'!$I$5-'СЕТ СН'!$I$17</f>
        <v>4494.2620927299995</v>
      </c>
      <c r="V140" s="36">
        <f>SUMIFS(СВЦЭМ!$C$34:$C$777,СВЦЭМ!$A$34:$A$777,$A140,СВЦЭМ!$B$34:$B$777,V$119)+'СЕТ СН'!$I$9+СВЦЭМ!$D$10+'СЕТ СН'!$I$5-'СЕТ СН'!$I$17</f>
        <v>4507.6001433799993</v>
      </c>
      <c r="W140" s="36">
        <f>SUMIFS(СВЦЭМ!$C$34:$C$777,СВЦЭМ!$A$34:$A$777,$A140,СВЦЭМ!$B$34:$B$777,W$119)+'СЕТ СН'!$I$9+СВЦЭМ!$D$10+'СЕТ СН'!$I$5-'СЕТ СН'!$I$17</f>
        <v>4490.4668330999993</v>
      </c>
      <c r="X140" s="36">
        <f>SUMIFS(СВЦЭМ!$C$34:$C$777,СВЦЭМ!$A$34:$A$777,$A140,СВЦЭМ!$B$34:$B$777,X$119)+'СЕТ СН'!$I$9+СВЦЭМ!$D$10+'СЕТ СН'!$I$5-'СЕТ СН'!$I$17</f>
        <v>4462.3789408899993</v>
      </c>
      <c r="Y140" s="36">
        <f>SUMIFS(СВЦЭМ!$C$34:$C$777,СВЦЭМ!$A$34:$A$777,$A140,СВЦЭМ!$B$34:$B$777,Y$119)+'СЕТ СН'!$I$9+СВЦЭМ!$D$10+'СЕТ СН'!$I$5-'СЕТ СН'!$I$17</f>
        <v>4496.0646560399991</v>
      </c>
    </row>
    <row r="141" spans="1:25" ht="15.75" x14ac:dyDescent="0.2">
      <c r="A141" s="35">
        <f t="shared" si="3"/>
        <v>43365</v>
      </c>
      <c r="B141" s="36">
        <f>SUMIFS(СВЦЭМ!$C$34:$C$777,СВЦЭМ!$A$34:$A$777,$A141,СВЦЭМ!$B$34:$B$777,B$119)+'СЕТ СН'!$I$9+СВЦЭМ!$D$10+'СЕТ СН'!$I$5-'СЕТ СН'!$I$17</f>
        <v>4645.1242022299994</v>
      </c>
      <c r="C141" s="36">
        <f>SUMIFS(СВЦЭМ!$C$34:$C$777,СВЦЭМ!$A$34:$A$777,$A141,СВЦЭМ!$B$34:$B$777,C$119)+'СЕТ СН'!$I$9+СВЦЭМ!$D$10+'СЕТ СН'!$I$5-'СЕТ СН'!$I$17</f>
        <v>4780.9567624900001</v>
      </c>
      <c r="D141" s="36">
        <f>SUMIFS(СВЦЭМ!$C$34:$C$777,СВЦЭМ!$A$34:$A$777,$A141,СВЦЭМ!$B$34:$B$777,D$119)+'СЕТ СН'!$I$9+СВЦЭМ!$D$10+'СЕТ СН'!$I$5-'СЕТ СН'!$I$17</f>
        <v>4875.6461095299992</v>
      </c>
      <c r="E141" s="36">
        <f>SUMIFS(СВЦЭМ!$C$34:$C$777,СВЦЭМ!$A$34:$A$777,$A141,СВЦЭМ!$B$34:$B$777,E$119)+'СЕТ СН'!$I$9+СВЦЭМ!$D$10+'СЕТ СН'!$I$5-'СЕТ СН'!$I$17</f>
        <v>4953.2324622299993</v>
      </c>
      <c r="F141" s="36">
        <f>SUMIFS(СВЦЭМ!$C$34:$C$777,СВЦЭМ!$A$34:$A$777,$A141,СВЦЭМ!$B$34:$B$777,F$119)+'СЕТ СН'!$I$9+СВЦЭМ!$D$10+'СЕТ СН'!$I$5-'СЕТ СН'!$I$17</f>
        <v>4954.3473935899992</v>
      </c>
      <c r="G141" s="36">
        <f>SUMIFS(СВЦЭМ!$C$34:$C$777,СВЦЭМ!$A$34:$A$777,$A141,СВЦЭМ!$B$34:$B$777,G$119)+'СЕТ СН'!$I$9+СВЦЭМ!$D$10+'СЕТ СН'!$I$5-'СЕТ СН'!$I$17</f>
        <v>4946.9637950699998</v>
      </c>
      <c r="H141" s="36">
        <f>SUMIFS(СВЦЭМ!$C$34:$C$777,СВЦЭМ!$A$34:$A$777,$A141,СВЦЭМ!$B$34:$B$777,H$119)+'СЕТ СН'!$I$9+СВЦЭМ!$D$10+'СЕТ СН'!$I$5-'СЕТ СН'!$I$17</f>
        <v>4923.4814154699998</v>
      </c>
      <c r="I141" s="36">
        <f>SUMIFS(СВЦЭМ!$C$34:$C$777,СВЦЭМ!$A$34:$A$777,$A141,СВЦЭМ!$B$34:$B$777,I$119)+'СЕТ СН'!$I$9+СВЦЭМ!$D$10+'СЕТ СН'!$I$5-'СЕТ СН'!$I$17</f>
        <v>4859.4324691299998</v>
      </c>
      <c r="J141" s="36">
        <f>SUMIFS(СВЦЭМ!$C$34:$C$777,СВЦЭМ!$A$34:$A$777,$A141,СВЦЭМ!$B$34:$B$777,J$119)+'СЕТ СН'!$I$9+СВЦЭМ!$D$10+'СЕТ СН'!$I$5-'СЕТ СН'!$I$17</f>
        <v>4818.3608362699997</v>
      </c>
      <c r="K141" s="36">
        <f>SUMIFS(СВЦЭМ!$C$34:$C$777,СВЦЭМ!$A$34:$A$777,$A141,СВЦЭМ!$B$34:$B$777,K$119)+'СЕТ СН'!$I$9+СВЦЭМ!$D$10+'СЕТ СН'!$I$5-'СЕТ СН'!$I$17</f>
        <v>4773.3492153999996</v>
      </c>
      <c r="L141" s="36">
        <f>SUMIFS(СВЦЭМ!$C$34:$C$777,СВЦЭМ!$A$34:$A$777,$A141,СВЦЭМ!$B$34:$B$777,L$119)+'СЕТ СН'!$I$9+СВЦЭМ!$D$10+'СЕТ СН'!$I$5-'СЕТ СН'!$I$17</f>
        <v>4698.83430494</v>
      </c>
      <c r="M141" s="36">
        <f>SUMIFS(СВЦЭМ!$C$34:$C$777,СВЦЭМ!$A$34:$A$777,$A141,СВЦЭМ!$B$34:$B$777,M$119)+'СЕТ СН'!$I$9+СВЦЭМ!$D$10+'СЕТ СН'!$I$5-'СЕТ СН'!$I$17</f>
        <v>4598.3284994099995</v>
      </c>
      <c r="N141" s="36">
        <f>SUMIFS(СВЦЭМ!$C$34:$C$777,СВЦЭМ!$A$34:$A$777,$A141,СВЦЭМ!$B$34:$B$777,N$119)+'СЕТ СН'!$I$9+СВЦЭМ!$D$10+'СЕТ СН'!$I$5-'СЕТ СН'!$I$17</f>
        <v>4513.8152032299995</v>
      </c>
      <c r="O141" s="36">
        <f>SUMIFS(СВЦЭМ!$C$34:$C$777,СВЦЭМ!$A$34:$A$777,$A141,СВЦЭМ!$B$34:$B$777,O$119)+'СЕТ СН'!$I$9+СВЦЭМ!$D$10+'СЕТ СН'!$I$5-'СЕТ СН'!$I$17</f>
        <v>4439.0867841899999</v>
      </c>
      <c r="P141" s="36">
        <f>SUMIFS(СВЦЭМ!$C$34:$C$777,СВЦЭМ!$A$34:$A$777,$A141,СВЦЭМ!$B$34:$B$777,P$119)+'СЕТ СН'!$I$9+СВЦЭМ!$D$10+'СЕТ СН'!$I$5-'СЕТ СН'!$I$17</f>
        <v>4446.7270705499996</v>
      </c>
      <c r="Q141" s="36">
        <f>SUMIFS(СВЦЭМ!$C$34:$C$777,СВЦЭМ!$A$34:$A$777,$A141,СВЦЭМ!$B$34:$B$777,Q$119)+'СЕТ СН'!$I$9+СВЦЭМ!$D$10+'СЕТ СН'!$I$5-'СЕТ СН'!$I$17</f>
        <v>4452.2149471299999</v>
      </c>
      <c r="R141" s="36">
        <f>SUMIFS(СВЦЭМ!$C$34:$C$777,СВЦЭМ!$A$34:$A$777,$A141,СВЦЭМ!$B$34:$B$777,R$119)+'СЕТ СН'!$I$9+СВЦЭМ!$D$10+'СЕТ СН'!$I$5-'СЕТ СН'!$I$17</f>
        <v>4447.2850161399992</v>
      </c>
      <c r="S141" s="36">
        <f>SUMIFS(СВЦЭМ!$C$34:$C$777,СВЦЭМ!$A$34:$A$777,$A141,СВЦЭМ!$B$34:$B$777,S$119)+'СЕТ СН'!$I$9+СВЦЭМ!$D$10+'СЕТ СН'!$I$5-'СЕТ СН'!$I$17</f>
        <v>4458.7295609799994</v>
      </c>
      <c r="T141" s="36">
        <f>SUMIFS(СВЦЭМ!$C$34:$C$777,СВЦЭМ!$A$34:$A$777,$A141,СВЦЭМ!$B$34:$B$777,T$119)+'СЕТ СН'!$I$9+СВЦЭМ!$D$10+'СЕТ СН'!$I$5-'СЕТ СН'!$I$17</f>
        <v>4464.6565995899991</v>
      </c>
      <c r="U141" s="36">
        <f>SUMIFS(СВЦЭМ!$C$34:$C$777,СВЦЭМ!$A$34:$A$777,$A141,СВЦЭМ!$B$34:$B$777,U$119)+'СЕТ СН'!$I$9+СВЦЭМ!$D$10+'СЕТ СН'!$I$5-'СЕТ СН'!$I$17</f>
        <v>4490.7502858899998</v>
      </c>
      <c r="V141" s="36">
        <f>SUMIFS(СВЦЭМ!$C$34:$C$777,СВЦЭМ!$A$34:$A$777,$A141,СВЦЭМ!$B$34:$B$777,V$119)+'СЕТ СН'!$I$9+СВЦЭМ!$D$10+'СЕТ СН'!$I$5-'СЕТ СН'!$I$17</f>
        <v>4498.3874244199997</v>
      </c>
      <c r="W141" s="36">
        <f>SUMIFS(СВЦЭМ!$C$34:$C$777,СВЦЭМ!$A$34:$A$777,$A141,СВЦЭМ!$B$34:$B$777,W$119)+'СЕТ СН'!$I$9+СВЦЭМ!$D$10+'СЕТ СН'!$I$5-'СЕТ СН'!$I$17</f>
        <v>4471.5248745499994</v>
      </c>
      <c r="X141" s="36">
        <f>SUMIFS(СВЦЭМ!$C$34:$C$777,СВЦЭМ!$A$34:$A$777,$A141,СВЦЭМ!$B$34:$B$777,X$119)+'СЕТ СН'!$I$9+СВЦЭМ!$D$10+'СЕТ СН'!$I$5-'СЕТ СН'!$I$17</f>
        <v>4434.3803641499999</v>
      </c>
      <c r="Y141" s="36">
        <f>SUMIFS(СВЦЭМ!$C$34:$C$777,СВЦЭМ!$A$34:$A$777,$A141,СВЦЭМ!$B$34:$B$777,Y$119)+'СЕТ СН'!$I$9+СВЦЭМ!$D$10+'СЕТ СН'!$I$5-'СЕТ СН'!$I$17</f>
        <v>4492.0450965999999</v>
      </c>
    </row>
    <row r="142" spans="1:25" ht="15.75" x14ac:dyDescent="0.2">
      <c r="A142" s="35">
        <f t="shared" si="3"/>
        <v>43366</v>
      </c>
      <c r="B142" s="36">
        <f>SUMIFS(СВЦЭМ!$C$34:$C$777,СВЦЭМ!$A$34:$A$777,$A142,СВЦЭМ!$B$34:$B$777,B$119)+'СЕТ СН'!$I$9+СВЦЭМ!$D$10+'СЕТ СН'!$I$5-'СЕТ СН'!$I$17</f>
        <v>4646.6589027699993</v>
      </c>
      <c r="C142" s="36">
        <f>SUMIFS(СВЦЭМ!$C$34:$C$777,СВЦЭМ!$A$34:$A$777,$A142,СВЦЭМ!$B$34:$B$777,C$119)+'СЕТ СН'!$I$9+СВЦЭМ!$D$10+'СЕТ СН'!$I$5-'СЕТ СН'!$I$17</f>
        <v>4808.0874937499993</v>
      </c>
      <c r="D142" s="36">
        <f>SUMIFS(СВЦЭМ!$C$34:$C$777,СВЦЭМ!$A$34:$A$777,$A142,СВЦЭМ!$B$34:$B$777,D$119)+'СЕТ СН'!$I$9+СВЦЭМ!$D$10+'СЕТ СН'!$I$5-'СЕТ СН'!$I$17</f>
        <v>4930.2675432299993</v>
      </c>
      <c r="E142" s="36">
        <f>SUMIFS(СВЦЭМ!$C$34:$C$777,СВЦЭМ!$A$34:$A$777,$A142,СВЦЭМ!$B$34:$B$777,E$119)+'СЕТ СН'!$I$9+СВЦЭМ!$D$10+'СЕТ СН'!$I$5-'СЕТ СН'!$I$17</f>
        <v>5018.9177400099998</v>
      </c>
      <c r="F142" s="36">
        <f>SUMIFS(СВЦЭМ!$C$34:$C$777,СВЦЭМ!$A$34:$A$777,$A142,СВЦЭМ!$B$34:$B$777,F$119)+'СЕТ СН'!$I$9+СВЦЭМ!$D$10+'СЕТ СН'!$I$5-'СЕТ СН'!$I$17</f>
        <v>5042.0054414999995</v>
      </c>
      <c r="G142" s="36">
        <f>SUMIFS(СВЦЭМ!$C$34:$C$777,СВЦЭМ!$A$34:$A$777,$A142,СВЦЭМ!$B$34:$B$777,G$119)+'СЕТ СН'!$I$9+СВЦЭМ!$D$10+'СЕТ СН'!$I$5-'СЕТ СН'!$I$17</f>
        <v>5015.0120749899997</v>
      </c>
      <c r="H142" s="36">
        <f>SUMIFS(СВЦЭМ!$C$34:$C$777,СВЦЭМ!$A$34:$A$777,$A142,СВЦЭМ!$B$34:$B$777,H$119)+'СЕТ СН'!$I$9+СВЦЭМ!$D$10+'СЕТ СН'!$I$5-'СЕТ СН'!$I$17</f>
        <v>4999.3278269699995</v>
      </c>
      <c r="I142" s="36">
        <f>SUMIFS(СВЦЭМ!$C$34:$C$777,СВЦЭМ!$A$34:$A$777,$A142,СВЦЭМ!$B$34:$B$777,I$119)+'СЕТ СН'!$I$9+СВЦЭМ!$D$10+'СЕТ СН'!$I$5-'СЕТ СН'!$I$17</f>
        <v>4937.74399765</v>
      </c>
      <c r="J142" s="36">
        <f>SUMIFS(СВЦЭМ!$C$34:$C$777,СВЦЭМ!$A$34:$A$777,$A142,СВЦЭМ!$B$34:$B$777,J$119)+'СЕТ СН'!$I$9+СВЦЭМ!$D$10+'СЕТ СН'!$I$5-'СЕТ СН'!$I$17</f>
        <v>4859.0462818199994</v>
      </c>
      <c r="K142" s="36">
        <f>SUMIFS(СВЦЭМ!$C$34:$C$777,СВЦЭМ!$A$34:$A$777,$A142,СВЦЭМ!$B$34:$B$777,K$119)+'СЕТ СН'!$I$9+СВЦЭМ!$D$10+'СЕТ СН'!$I$5-'СЕТ СН'!$I$17</f>
        <v>4781.0782236999994</v>
      </c>
      <c r="L142" s="36">
        <f>SUMIFS(СВЦЭМ!$C$34:$C$777,СВЦЭМ!$A$34:$A$777,$A142,СВЦЭМ!$B$34:$B$777,L$119)+'СЕТ СН'!$I$9+СВЦЭМ!$D$10+'СЕТ СН'!$I$5-'СЕТ СН'!$I$17</f>
        <v>4674.5049012399995</v>
      </c>
      <c r="M142" s="36">
        <f>SUMIFS(СВЦЭМ!$C$34:$C$777,СВЦЭМ!$A$34:$A$777,$A142,СВЦЭМ!$B$34:$B$777,M$119)+'СЕТ СН'!$I$9+СВЦЭМ!$D$10+'СЕТ СН'!$I$5-'СЕТ СН'!$I$17</f>
        <v>4587.2114972699992</v>
      </c>
      <c r="N142" s="36">
        <f>SUMIFS(СВЦЭМ!$C$34:$C$777,СВЦЭМ!$A$34:$A$777,$A142,СВЦЭМ!$B$34:$B$777,N$119)+'СЕТ СН'!$I$9+СВЦЭМ!$D$10+'СЕТ СН'!$I$5-'СЕТ СН'!$I$17</f>
        <v>4504.8453118899997</v>
      </c>
      <c r="O142" s="36">
        <f>SUMIFS(СВЦЭМ!$C$34:$C$777,СВЦЭМ!$A$34:$A$777,$A142,СВЦЭМ!$B$34:$B$777,O$119)+'СЕТ СН'!$I$9+СВЦЭМ!$D$10+'СЕТ СН'!$I$5-'СЕТ СН'!$I$17</f>
        <v>4460.3393623799993</v>
      </c>
      <c r="P142" s="36">
        <f>SUMIFS(СВЦЭМ!$C$34:$C$777,СВЦЭМ!$A$34:$A$777,$A142,СВЦЭМ!$B$34:$B$777,P$119)+'СЕТ СН'!$I$9+СВЦЭМ!$D$10+'СЕТ СН'!$I$5-'СЕТ СН'!$I$17</f>
        <v>4450.3984272999996</v>
      </c>
      <c r="Q142" s="36">
        <f>SUMIFS(СВЦЭМ!$C$34:$C$777,СВЦЭМ!$A$34:$A$777,$A142,СВЦЭМ!$B$34:$B$777,Q$119)+'СЕТ СН'!$I$9+СВЦЭМ!$D$10+'СЕТ СН'!$I$5-'СЕТ СН'!$I$17</f>
        <v>4443.4144622399999</v>
      </c>
      <c r="R142" s="36">
        <f>SUMIFS(СВЦЭМ!$C$34:$C$777,СВЦЭМ!$A$34:$A$777,$A142,СВЦЭМ!$B$34:$B$777,R$119)+'СЕТ СН'!$I$9+СВЦЭМ!$D$10+'СЕТ СН'!$I$5-'СЕТ СН'!$I$17</f>
        <v>4444.077017139999</v>
      </c>
      <c r="S142" s="36">
        <f>SUMIFS(СВЦЭМ!$C$34:$C$777,СВЦЭМ!$A$34:$A$777,$A142,СВЦЭМ!$B$34:$B$777,S$119)+'СЕТ СН'!$I$9+СВЦЭМ!$D$10+'СЕТ СН'!$I$5-'СЕТ СН'!$I$17</f>
        <v>4453.4860548299994</v>
      </c>
      <c r="T142" s="36">
        <f>SUMIFS(СВЦЭМ!$C$34:$C$777,СВЦЭМ!$A$34:$A$777,$A142,СВЦЭМ!$B$34:$B$777,T$119)+'СЕТ СН'!$I$9+СВЦЭМ!$D$10+'СЕТ СН'!$I$5-'СЕТ СН'!$I$17</f>
        <v>4464.1800849699994</v>
      </c>
      <c r="U142" s="36">
        <f>SUMIFS(СВЦЭМ!$C$34:$C$777,СВЦЭМ!$A$34:$A$777,$A142,СВЦЭМ!$B$34:$B$777,U$119)+'СЕТ СН'!$I$9+СВЦЭМ!$D$10+'СЕТ СН'!$I$5-'СЕТ СН'!$I$17</f>
        <v>4481.3205614499993</v>
      </c>
      <c r="V142" s="36">
        <f>SUMIFS(СВЦЭМ!$C$34:$C$777,СВЦЭМ!$A$34:$A$777,$A142,СВЦЭМ!$B$34:$B$777,V$119)+'СЕТ СН'!$I$9+СВЦЭМ!$D$10+'СЕТ СН'!$I$5-'СЕТ СН'!$I$17</f>
        <v>4519.1147781399995</v>
      </c>
      <c r="W142" s="36">
        <f>SUMIFS(СВЦЭМ!$C$34:$C$777,СВЦЭМ!$A$34:$A$777,$A142,СВЦЭМ!$B$34:$B$777,W$119)+'СЕТ СН'!$I$9+СВЦЭМ!$D$10+'СЕТ СН'!$I$5-'СЕТ СН'!$I$17</f>
        <v>4502.6659320499994</v>
      </c>
      <c r="X142" s="36">
        <f>SUMIFS(СВЦЭМ!$C$34:$C$777,СВЦЭМ!$A$34:$A$777,$A142,СВЦЭМ!$B$34:$B$777,X$119)+'СЕТ СН'!$I$9+СВЦЭМ!$D$10+'СЕТ СН'!$I$5-'СЕТ СН'!$I$17</f>
        <v>4467.5748292499993</v>
      </c>
      <c r="Y142" s="36">
        <f>SUMIFS(СВЦЭМ!$C$34:$C$777,СВЦЭМ!$A$34:$A$777,$A142,СВЦЭМ!$B$34:$B$777,Y$119)+'СЕТ СН'!$I$9+СВЦЭМ!$D$10+'СЕТ СН'!$I$5-'СЕТ СН'!$I$17</f>
        <v>4516.8113308399998</v>
      </c>
    </row>
    <row r="143" spans="1:25" ht="15.75" x14ac:dyDescent="0.2">
      <c r="A143" s="35">
        <f t="shared" si="3"/>
        <v>43367</v>
      </c>
      <c r="B143" s="36">
        <f>SUMIFS(СВЦЭМ!$C$34:$C$777,СВЦЭМ!$A$34:$A$777,$A143,СВЦЭМ!$B$34:$B$777,B$119)+'СЕТ СН'!$I$9+СВЦЭМ!$D$10+'СЕТ СН'!$I$5-'СЕТ СН'!$I$17</f>
        <v>4629.5437081599994</v>
      </c>
      <c r="C143" s="36">
        <f>SUMIFS(СВЦЭМ!$C$34:$C$777,СВЦЭМ!$A$34:$A$777,$A143,СВЦЭМ!$B$34:$B$777,C$119)+'СЕТ СН'!$I$9+СВЦЭМ!$D$10+'СЕТ СН'!$I$5-'СЕТ СН'!$I$17</f>
        <v>4796.8245144799994</v>
      </c>
      <c r="D143" s="36">
        <f>SUMIFS(СВЦЭМ!$C$34:$C$777,СВЦЭМ!$A$34:$A$777,$A143,СВЦЭМ!$B$34:$B$777,D$119)+'СЕТ СН'!$I$9+СВЦЭМ!$D$10+'СЕТ СН'!$I$5-'СЕТ СН'!$I$17</f>
        <v>4913.7104619899992</v>
      </c>
      <c r="E143" s="36">
        <f>SUMIFS(СВЦЭМ!$C$34:$C$777,СВЦЭМ!$A$34:$A$777,$A143,СВЦЭМ!$B$34:$B$777,E$119)+'СЕТ СН'!$I$9+СВЦЭМ!$D$10+'СЕТ СН'!$I$5-'СЕТ СН'!$I$17</f>
        <v>4995.9771405599995</v>
      </c>
      <c r="F143" s="36">
        <f>SUMIFS(СВЦЭМ!$C$34:$C$777,СВЦЭМ!$A$34:$A$777,$A143,СВЦЭМ!$B$34:$B$777,F$119)+'СЕТ СН'!$I$9+СВЦЭМ!$D$10+'СЕТ СН'!$I$5-'СЕТ СН'!$I$17</f>
        <v>4984.9783718899998</v>
      </c>
      <c r="G143" s="36">
        <f>SUMIFS(СВЦЭМ!$C$34:$C$777,СВЦЭМ!$A$34:$A$777,$A143,СВЦЭМ!$B$34:$B$777,G$119)+'СЕТ СН'!$I$9+СВЦЭМ!$D$10+'СЕТ СН'!$I$5-'СЕТ СН'!$I$17</f>
        <v>4957.7855467899999</v>
      </c>
      <c r="H143" s="36">
        <f>SUMIFS(СВЦЭМ!$C$34:$C$777,СВЦЭМ!$A$34:$A$777,$A143,СВЦЭМ!$B$34:$B$777,H$119)+'СЕТ СН'!$I$9+СВЦЭМ!$D$10+'СЕТ СН'!$I$5-'СЕТ СН'!$I$17</f>
        <v>4904.6468440399995</v>
      </c>
      <c r="I143" s="36">
        <f>SUMIFS(СВЦЭМ!$C$34:$C$777,СВЦЭМ!$A$34:$A$777,$A143,СВЦЭМ!$B$34:$B$777,I$119)+'СЕТ СН'!$I$9+СВЦЭМ!$D$10+'СЕТ СН'!$I$5-'СЕТ СН'!$I$17</f>
        <v>4874.5528965799995</v>
      </c>
      <c r="J143" s="36">
        <f>SUMIFS(СВЦЭМ!$C$34:$C$777,СВЦЭМ!$A$34:$A$777,$A143,СВЦЭМ!$B$34:$B$777,J$119)+'СЕТ СН'!$I$9+СВЦЭМ!$D$10+'СЕТ СН'!$I$5-'СЕТ СН'!$I$17</f>
        <v>4897.5170652199995</v>
      </c>
      <c r="K143" s="36">
        <f>SUMIFS(СВЦЭМ!$C$34:$C$777,СВЦЭМ!$A$34:$A$777,$A143,СВЦЭМ!$B$34:$B$777,K$119)+'СЕТ СН'!$I$9+СВЦЭМ!$D$10+'СЕТ СН'!$I$5-'СЕТ СН'!$I$17</f>
        <v>4878.92937119</v>
      </c>
      <c r="L143" s="36">
        <f>SUMIFS(СВЦЭМ!$C$34:$C$777,СВЦЭМ!$A$34:$A$777,$A143,СВЦЭМ!$B$34:$B$777,L$119)+'СЕТ СН'!$I$9+СВЦЭМ!$D$10+'СЕТ СН'!$I$5-'СЕТ СН'!$I$17</f>
        <v>4802.0015724699997</v>
      </c>
      <c r="M143" s="36">
        <f>SUMIFS(СВЦЭМ!$C$34:$C$777,СВЦЭМ!$A$34:$A$777,$A143,СВЦЭМ!$B$34:$B$777,M$119)+'СЕТ СН'!$I$9+СВЦЭМ!$D$10+'СЕТ СН'!$I$5-'СЕТ СН'!$I$17</f>
        <v>4716.8311351499997</v>
      </c>
      <c r="N143" s="36">
        <f>SUMIFS(СВЦЭМ!$C$34:$C$777,СВЦЭМ!$A$34:$A$777,$A143,СВЦЭМ!$B$34:$B$777,N$119)+'СЕТ СН'!$I$9+СВЦЭМ!$D$10+'СЕТ СН'!$I$5-'СЕТ СН'!$I$17</f>
        <v>4602.8758544599996</v>
      </c>
      <c r="O143" s="36">
        <f>SUMIFS(СВЦЭМ!$C$34:$C$777,СВЦЭМ!$A$34:$A$777,$A143,СВЦЭМ!$B$34:$B$777,O$119)+'СЕТ СН'!$I$9+СВЦЭМ!$D$10+'СЕТ СН'!$I$5-'СЕТ СН'!$I$17</f>
        <v>4506.0000265799999</v>
      </c>
      <c r="P143" s="36">
        <f>SUMIFS(СВЦЭМ!$C$34:$C$777,СВЦЭМ!$A$34:$A$777,$A143,СВЦЭМ!$B$34:$B$777,P$119)+'СЕТ СН'!$I$9+СВЦЭМ!$D$10+'СЕТ СН'!$I$5-'СЕТ СН'!$I$17</f>
        <v>4493.4070288099992</v>
      </c>
      <c r="Q143" s="36">
        <f>SUMIFS(СВЦЭМ!$C$34:$C$777,СВЦЭМ!$A$34:$A$777,$A143,СВЦЭМ!$B$34:$B$777,Q$119)+'СЕТ СН'!$I$9+СВЦЭМ!$D$10+'СЕТ СН'!$I$5-'СЕТ СН'!$I$17</f>
        <v>4490.5992067299994</v>
      </c>
      <c r="R143" s="36">
        <f>SUMIFS(СВЦЭМ!$C$34:$C$777,СВЦЭМ!$A$34:$A$777,$A143,СВЦЭМ!$B$34:$B$777,R$119)+'СЕТ СН'!$I$9+СВЦЭМ!$D$10+'СЕТ СН'!$I$5-'СЕТ СН'!$I$17</f>
        <v>4489.0120309599997</v>
      </c>
      <c r="S143" s="36">
        <f>SUMIFS(СВЦЭМ!$C$34:$C$777,СВЦЭМ!$A$34:$A$777,$A143,СВЦЭМ!$B$34:$B$777,S$119)+'СЕТ СН'!$I$9+СВЦЭМ!$D$10+'СЕТ СН'!$I$5-'СЕТ СН'!$I$17</f>
        <v>4496.7338018</v>
      </c>
      <c r="T143" s="36">
        <f>SUMIFS(СВЦЭМ!$C$34:$C$777,СВЦЭМ!$A$34:$A$777,$A143,СВЦЭМ!$B$34:$B$777,T$119)+'СЕТ СН'!$I$9+СВЦЭМ!$D$10+'СЕТ СН'!$I$5-'СЕТ СН'!$I$17</f>
        <v>4507.3551715699996</v>
      </c>
      <c r="U143" s="36">
        <f>SUMIFS(СВЦЭМ!$C$34:$C$777,СВЦЭМ!$A$34:$A$777,$A143,СВЦЭМ!$B$34:$B$777,U$119)+'СЕТ СН'!$I$9+СВЦЭМ!$D$10+'СЕТ СН'!$I$5-'СЕТ СН'!$I$17</f>
        <v>4529.6006087299993</v>
      </c>
      <c r="V143" s="36">
        <f>SUMIFS(СВЦЭМ!$C$34:$C$777,СВЦЭМ!$A$34:$A$777,$A143,СВЦЭМ!$B$34:$B$777,V$119)+'СЕТ СН'!$I$9+СВЦЭМ!$D$10+'СЕТ СН'!$I$5-'СЕТ СН'!$I$17</f>
        <v>4535.6811838799995</v>
      </c>
      <c r="W143" s="36">
        <f>SUMIFS(СВЦЭМ!$C$34:$C$777,СВЦЭМ!$A$34:$A$777,$A143,СВЦЭМ!$B$34:$B$777,W$119)+'СЕТ СН'!$I$9+СВЦЭМ!$D$10+'СЕТ СН'!$I$5-'СЕТ СН'!$I$17</f>
        <v>4516.6004776199998</v>
      </c>
      <c r="X143" s="36">
        <f>SUMIFS(СВЦЭМ!$C$34:$C$777,СВЦЭМ!$A$34:$A$777,$A143,СВЦЭМ!$B$34:$B$777,X$119)+'СЕТ СН'!$I$9+СВЦЭМ!$D$10+'СЕТ СН'!$I$5-'СЕТ СН'!$I$17</f>
        <v>4485.55445685</v>
      </c>
      <c r="Y143" s="36">
        <f>SUMIFS(СВЦЭМ!$C$34:$C$777,СВЦЭМ!$A$34:$A$777,$A143,СВЦЭМ!$B$34:$B$777,Y$119)+'СЕТ СН'!$I$9+СВЦЭМ!$D$10+'СЕТ СН'!$I$5-'СЕТ СН'!$I$17</f>
        <v>4522.988632309999</v>
      </c>
    </row>
    <row r="144" spans="1:25" ht="15.75" x14ac:dyDescent="0.2">
      <c r="A144" s="35">
        <f t="shared" si="3"/>
        <v>43368</v>
      </c>
      <c r="B144" s="36">
        <f>SUMIFS(СВЦЭМ!$C$34:$C$777,СВЦЭМ!$A$34:$A$777,$A144,СВЦЭМ!$B$34:$B$777,B$119)+'СЕТ СН'!$I$9+СВЦЭМ!$D$10+'СЕТ СН'!$I$5-'СЕТ СН'!$I$17</f>
        <v>4681.9923255399999</v>
      </c>
      <c r="C144" s="36">
        <f>SUMIFS(СВЦЭМ!$C$34:$C$777,СВЦЭМ!$A$34:$A$777,$A144,СВЦЭМ!$B$34:$B$777,C$119)+'СЕТ СН'!$I$9+СВЦЭМ!$D$10+'СЕТ СН'!$I$5-'СЕТ СН'!$I$17</f>
        <v>4848.1188562199995</v>
      </c>
      <c r="D144" s="36">
        <f>SUMIFS(СВЦЭМ!$C$34:$C$777,СВЦЭМ!$A$34:$A$777,$A144,СВЦЭМ!$B$34:$B$777,D$119)+'СЕТ СН'!$I$9+СВЦЭМ!$D$10+'СЕТ СН'!$I$5-'СЕТ СН'!$I$17</f>
        <v>4950.6457264999999</v>
      </c>
      <c r="E144" s="36">
        <f>SUMIFS(СВЦЭМ!$C$34:$C$777,СВЦЭМ!$A$34:$A$777,$A144,СВЦЭМ!$B$34:$B$777,E$119)+'СЕТ СН'!$I$9+СВЦЭМ!$D$10+'СЕТ СН'!$I$5-'СЕТ СН'!$I$17</f>
        <v>5037.9984933299993</v>
      </c>
      <c r="F144" s="36">
        <f>SUMIFS(СВЦЭМ!$C$34:$C$777,СВЦЭМ!$A$34:$A$777,$A144,СВЦЭМ!$B$34:$B$777,F$119)+'СЕТ СН'!$I$9+СВЦЭМ!$D$10+'СЕТ СН'!$I$5-'СЕТ СН'!$I$17</f>
        <v>5035.8319968799997</v>
      </c>
      <c r="G144" s="36">
        <f>SUMIFS(СВЦЭМ!$C$34:$C$777,СВЦЭМ!$A$34:$A$777,$A144,СВЦЭМ!$B$34:$B$777,G$119)+'СЕТ СН'!$I$9+СВЦЭМ!$D$10+'СЕТ СН'!$I$5-'СЕТ СН'!$I$17</f>
        <v>5004.7634955599997</v>
      </c>
      <c r="H144" s="36">
        <f>SUMIFS(СВЦЭМ!$C$34:$C$777,СВЦЭМ!$A$34:$A$777,$A144,СВЦЭМ!$B$34:$B$777,H$119)+'СЕТ СН'!$I$9+СВЦЭМ!$D$10+'СЕТ СН'!$I$5-'СЕТ СН'!$I$17</f>
        <v>4925.4695792100001</v>
      </c>
      <c r="I144" s="36">
        <f>SUMIFS(СВЦЭМ!$C$34:$C$777,СВЦЭМ!$A$34:$A$777,$A144,СВЦЭМ!$B$34:$B$777,I$119)+'СЕТ СН'!$I$9+СВЦЭМ!$D$10+'СЕТ СН'!$I$5-'СЕТ СН'!$I$17</f>
        <v>4875.9760867599998</v>
      </c>
      <c r="J144" s="36">
        <f>SUMIFS(СВЦЭМ!$C$34:$C$777,СВЦЭМ!$A$34:$A$777,$A144,СВЦЭМ!$B$34:$B$777,J$119)+'СЕТ СН'!$I$9+СВЦЭМ!$D$10+'СЕТ СН'!$I$5-'СЕТ СН'!$I$17</f>
        <v>4877.0311650599997</v>
      </c>
      <c r="K144" s="36">
        <f>SUMIFS(СВЦЭМ!$C$34:$C$777,СВЦЭМ!$A$34:$A$777,$A144,СВЦЭМ!$B$34:$B$777,K$119)+'СЕТ СН'!$I$9+СВЦЭМ!$D$10+'СЕТ СН'!$I$5-'СЕТ СН'!$I$17</f>
        <v>4861.0221905699991</v>
      </c>
      <c r="L144" s="36">
        <f>SUMIFS(СВЦЭМ!$C$34:$C$777,СВЦЭМ!$A$34:$A$777,$A144,СВЦЭМ!$B$34:$B$777,L$119)+'СЕТ СН'!$I$9+СВЦЭМ!$D$10+'СЕТ СН'!$I$5-'СЕТ СН'!$I$17</f>
        <v>4785.1322911699999</v>
      </c>
      <c r="M144" s="36">
        <f>SUMIFS(СВЦЭМ!$C$34:$C$777,СВЦЭМ!$A$34:$A$777,$A144,СВЦЭМ!$B$34:$B$777,M$119)+'СЕТ СН'!$I$9+СВЦЭМ!$D$10+'СЕТ СН'!$I$5-'СЕТ СН'!$I$17</f>
        <v>4704.5453966099994</v>
      </c>
      <c r="N144" s="36">
        <f>SUMIFS(СВЦЭМ!$C$34:$C$777,СВЦЭМ!$A$34:$A$777,$A144,СВЦЭМ!$B$34:$B$777,N$119)+'СЕТ СН'!$I$9+СВЦЭМ!$D$10+'СЕТ СН'!$I$5-'СЕТ СН'!$I$17</f>
        <v>4604.5431908699993</v>
      </c>
      <c r="O144" s="36">
        <f>SUMIFS(СВЦЭМ!$C$34:$C$777,СВЦЭМ!$A$34:$A$777,$A144,СВЦЭМ!$B$34:$B$777,O$119)+'СЕТ СН'!$I$9+СВЦЭМ!$D$10+'СЕТ СН'!$I$5-'СЕТ СН'!$I$17</f>
        <v>4533.6688261399995</v>
      </c>
      <c r="P144" s="36">
        <f>SUMIFS(СВЦЭМ!$C$34:$C$777,СВЦЭМ!$A$34:$A$777,$A144,СВЦЭМ!$B$34:$B$777,P$119)+'СЕТ СН'!$I$9+СВЦЭМ!$D$10+'СЕТ СН'!$I$5-'СЕТ СН'!$I$17</f>
        <v>4525.83715957</v>
      </c>
      <c r="Q144" s="36">
        <f>SUMIFS(СВЦЭМ!$C$34:$C$777,СВЦЭМ!$A$34:$A$777,$A144,СВЦЭМ!$B$34:$B$777,Q$119)+'СЕТ СН'!$I$9+СВЦЭМ!$D$10+'СЕТ СН'!$I$5-'СЕТ СН'!$I$17</f>
        <v>4517.3931833899996</v>
      </c>
      <c r="R144" s="36">
        <f>SUMIFS(СВЦЭМ!$C$34:$C$777,СВЦЭМ!$A$34:$A$777,$A144,СВЦЭМ!$B$34:$B$777,R$119)+'СЕТ СН'!$I$9+СВЦЭМ!$D$10+'СЕТ СН'!$I$5-'СЕТ СН'!$I$17</f>
        <v>4505.7355379499995</v>
      </c>
      <c r="S144" s="36">
        <f>SUMIFS(СВЦЭМ!$C$34:$C$777,СВЦЭМ!$A$34:$A$777,$A144,СВЦЭМ!$B$34:$B$777,S$119)+'СЕТ СН'!$I$9+СВЦЭМ!$D$10+'СЕТ СН'!$I$5-'СЕТ СН'!$I$17</f>
        <v>4512.3606088199995</v>
      </c>
      <c r="T144" s="36">
        <f>SUMIFS(СВЦЭМ!$C$34:$C$777,СВЦЭМ!$A$34:$A$777,$A144,СВЦЭМ!$B$34:$B$777,T$119)+'СЕТ СН'!$I$9+СВЦЭМ!$D$10+'СЕТ СН'!$I$5-'СЕТ СН'!$I$17</f>
        <v>4519.7208954299995</v>
      </c>
      <c r="U144" s="36">
        <f>SUMIFS(СВЦЭМ!$C$34:$C$777,СВЦЭМ!$A$34:$A$777,$A144,СВЦЭМ!$B$34:$B$777,U$119)+'СЕТ СН'!$I$9+СВЦЭМ!$D$10+'СЕТ СН'!$I$5-'СЕТ СН'!$I$17</f>
        <v>4525.2621149199995</v>
      </c>
      <c r="V144" s="36">
        <f>SUMIFS(СВЦЭМ!$C$34:$C$777,СВЦЭМ!$A$34:$A$777,$A144,СВЦЭМ!$B$34:$B$777,V$119)+'СЕТ СН'!$I$9+СВЦЭМ!$D$10+'СЕТ СН'!$I$5-'СЕТ СН'!$I$17</f>
        <v>4530.0489995099997</v>
      </c>
      <c r="W144" s="36">
        <f>SUMIFS(СВЦЭМ!$C$34:$C$777,СВЦЭМ!$A$34:$A$777,$A144,СВЦЭМ!$B$34:$B$777,W$119)+'СЕТ СН'!$I$9+СВЦЭМ!$D$10+'СЕТ СН'!$I$5-'СЕТ СН'!$I$17</f>
        <v>4525.3385699199998</v>
      </c>
      <c r="X144" s="36">
        <f>SUMIFS(СВЦЭМ!$C$34:$C$777,СВЦЭМ!$A$34:$A$777,$A144,СВЦЭМ!$B$34:$B$777,X$119)+'СЕТ СН'!$I$9+СВЦЭМ!$D$10+'СЕТ СН'!$I$5-'СЕТ СН'!$I$17</f>
        <v>4490.0266587699998</v>
      </c>
      <c r="Y144" s="36">
        <f>SUMIFS(СВЦЭМ!$C$34:$C$777,СВЦЭМ!$A$34:$A$777,$A144,СВЦЭМ!$B$34:$B$777,Y$119)+'СЕТ СН'!$I$9+СВЦЭМ!$D$10+'СЕТ СН'!$I$5-'СЕТ СН'!$I$17</f>
        <v>4548.8327812099997</v>
      </c>
    </row>
    <row r="145" spans="1:26" ht="15.75" x14ac:dyDescent="0.2">
      <c r="A145" s="35">
        <f t="shared" si="3"/>
        <v>43369</v>
      </c>
      <c r="B145" s="36">
        <f>SUMIFS(СВЦЭМ!$C$34:$C$777,СВЦЭМ!$A$34:$A$777,$A145,СВЦЭМ!$B$34:$B$777,B$119)+'СЕТ СН'!$I$9+СВЦЭМ!$D$10+'СЕТ СН'!$I$5-'СЕТ СН'!$I$17</f>
        <v>4741.7431228899995</v>
      </c>
      <c r="C145" s="36">
        <f>SUMIFS(СВЦЭМ!$C$34:$C$777,СВЦЭМ!$A$34:$A$777,$A145,СВЦЭМ!$B$34:$B$777,C$119)+'СЕТ СН'!$I$9+СВЦЭМ!$D$10+'СЕТ СН'!$I$5-'СЕТ СН'!$I$17</f>
        <v>4919.6644406400001</v>
      </c>
      <c r="D145" s="36">
        <f>SUMIFS(СВЦЭМ!$C$34:$C$777,СВЦЭМ!$A$34:$A$777,$A145,СВЦЭМ!$B$34:$B$777,D$119)+'СЕТ СН'!$I$9+СВЦЭМ!$D$10+'СЕТ СН'!$I$5-'СЕТ СН'!$I$17</f>
        <v>5074.6190416999998</v>
      </c>
      <c r="E145" s="36">
        <f>SUMIFS(СВЦЭМ!$C$34:$C$777,СВЦЭМ!$A$34:$A$777,$A145,СВЦЭМ!$B$34:$B$777,E$119)+'СЕТ СН'!$I$9+СВЦЭМ!$D$10+'СЕТ СН'!$I$5-'СЕТ СН'!$I$17</f>
        <v>5182.4843498199998</v>
      </c>
      <c r="F145" s="36">
        <f>SUMIFS(СВЦЭМ!$C$34:$C$777,СВЦЭМ!$A$34:$A$777,$A145,СВЦЭМ!$B$34:$B$777,F$119)+'СЕТ СН'!$I$9+СВЦЭМ!$D$10+'СЕТ СН'!$I$5-'СЕТ СН'!$I$17</f>
        <v>5186.6599375099995</v>
      </c>
      <c r="G145" s="36">
        <f>SUMIFS(СВЦЭМ!$C$34:$C$777,СВЦЭМ!$A$34:$A$777,$A145,СВЦЭМ!$B$34:$B$777,G$119)+'СЕТ СН'!$I$9+СВЦЭМ!$D$10+'СЕТ СН'!$I$5-'СЕТ СН'!$I$17</f>
        <v>5159.8653955499994</v>
      </c>
      <c r="H145" s="36">
        <f>SUMIFS(СВЦЭМ!$C$34:$C$777,СВЦЭМ!$A$34:$A$777,$A145,СВЦЭМ!$B$34:$B$777,H$119)+'СЕТ СН'!$I$9+СВЦЭМ!$D$10+'СЕТ СН'!$I$5-'СЕТ СН'!$I$17</f>
        <v>5056.1595873599999</v>
      </c>
      <c r="I145" s="36">
        <f>SUMIFS(СВЦЭМ!$C$34:$C$777,СВЦЭМ!$A$34:$A$777,$A145,СВЦЭМ!$B$34:$B$777,I$119)+'СЕТ СН'!$I$9+СВЦЭМ!$D$10+'СЕТ СН'!$I$5-'СЕТ СН'!$I$17</f>
        <v>4965.7148637799992</v>
      </c>
      <c r="J145" s="36">
        <f>SUMIFS(СВЦЭМ!$C$34:$C$777,СВЦЭМ!$A$34:$A$777,$A145,СВЦЭМ!$B$34:$B$777,J$119)+'СЕТ СН'!$I$9+СВЦЭМ!$D$10+'СЕТ СН'!$I$5-'СЕТ СН'!$I$17</f>
        <v>4952.1151657999999</v>
      </c>
      <c r="K145" s="36">
        <f>SUMIFS(СВЦЭМ!$C$34:$C$777,СВЦЭМ!$A$34:$A$777,$A145,СВЦЭМ!$B$34:$B$777,K$119)+'СЕТ СН'!$I$9+СВЦЭМ!$D$10+'СЕТ СН'!$I$5-'СЕТ СН'!$I$17</f>
        <v>4935.0008012299995</v>
      </c>
      <c r="L145" s="36">
        <f>SUMIFS(СВЦЭМ!$C$34:$C$777,СВЦЭМ!$A$34:$A$777,$A145,СВЦЭМ!$B$34:$B$777,L$119)+'СЕТ СН'!$I$9+СВЦЭМ!$D$10+'СЕТ СН'!$I$5-'СЕТ СН'!$I$17</f>
        <v>4857.5445354799995</v>
      </c>
      <c r="M145" s="36">
        <f>SUMIFS(СВЦЭМ!$C$34:$C$777,СВЦЭМ!$A$34:$A$777,$A145,СВЦЭМ!$B$34:$B$777,M$119)+'СЕТ СН'!$I$9+СВЦЭМ!$D$10+'СЕТ СН'!$I$5-'СЕТ СН'!$I$17</f>
        <v>4788.8087004599993</v>
      </c>
      <c r="N145" s="36">
        <f>SUMIFS(СВЦЭМ!$C$34:$C$777,СВЦЭМ!$A$34:$A$777,$A145,СВЦЭМ!$B$34:$B$777,N$119)+'СЕТ СН'!$I$9+СВЦЭМ!$D$10+'СЕТ СН'!$I$5-'СЕТ СН'!$I$17</f>
        <v>4672.7418229799996</v>
      </c>
      <c r="O145" s="36">
        <f>SUMIFS(СВЦЭМ!$C$34:$C$777,СВЦЭМ!$A$34:$A$777,$A145,СВЦЭМ!$B$34:$B$777,O$119)+'СЕТ СН'!$I$9+СВЦЭМ!$D$10+'СЕТ СН'!$I$5-'СЕТ СН'!$I$17</f>
        <v>4573.9177725700001</v>
      </c>
      <c r="P145" s="36">
        <f>SUMIFS(СВЦЭМ!$C$34:$C$777,СВЦЭМ!$A$34:$A$777,$A145,СВЦЭМ!$B$34:$B$777,P$119)+'СЕТ СН'!$I$9+СВЦЭМ!$D$10+'СЕТ СН'!$I$5-'СЕТ СН'!$I$17</f>
        <v>4570.0877386099992</v>
      </c>
      <c r="Q145" s="36">
        <f>SUMIFS(СВЦЭМ!$C$34:$C$777,СВЦЭМ!$A$34:$A$777,$A145,СВЦЭМ!$B$34:$B$777,Q$119)+'СЕТ СН'!$I$9+СВЦЭМ!$D$10+'СЕТ СН'!$I$5-'СЕТ СН'!$I$17</f>
        <v>4578.9338294999998</v>
      </c>
      <c r="R145" s="36">
        <f>SUMIFS(СВЦЭМ!$C$34:$C$777,СВЦЭМ!$A$34:$A$777,$A145,СВЦЭМ!$B$34:$B$777,R$119)+'СЕТ СН'!$I$9+СВЦЭМ!$D$10+'СЕТ СН'!$I$5-'СЕТ СН'!$I$17</f>
        <v>4581.71161682</v>
      </c>
      <c r="S145" s="36">
        <f>SUMIFS(СВЦЭМ!$C$34:$C$777,СВЦЭМ!$A$34:$A$777,$A145,СВЦЭМ!$B$34:$B$777,S$119)+'СЕТ СН'!$I$9+СВЦЭМ!$D$10+'СЕТ СН'!$I$5-'СЕТ СН'!$I$17</f>
        <v>4587.5780603199992</v>
      </c>
      <c r="T145" s="36">
        <f>SUMIFS(СВЦЭМ!$C$34:$C$777,СВЦЭМ!$A$34:$A$777,$A145,СВЦЭМ!$B$34:$B$777,T$119)+'СЕТ СН'!$I$9+СВЦЭМ!$D$10+'СЕТ СН'!$I$5-'СЕТ СН'!$I$17</f>
        <v>4574.5358844399998</v>
      </c>
      <c r="U145" s="36">
        <f>SUMIFS(СВЦЭМ!$C$34:$C$777,СВЦЭМ!$A$34:$A$777,$A145,СВЦЭМ!$B$34:$B$777,U$119)+'СЕТ СН'!$I$9+СВЦЭМ!$D$10+'СЕТ СН'!$I$5-'СЕТ СН'!$I$17</f>
        <v>4595.5703166199992</v>
      </c>
      <c r="V145" s="36">
        <f>SUMIFS(СВЦЭМ!$C$34:$C$777,СВЦЭМ!$A$34:$A$777,$A145,СВЦЭМ!$B$34:$B$777,V$119)+'СЕТ СН'!$I$9+СВЦЭМ!$D$10+'СЕТ СН'!$I$5-'СЕТ СН'!$I$17</f>
        <v>4599.8125514999992</v>
      </c>
      <c r="W145" s="36">
        <f>SUMIFS(СВЦЭМ!$C$34:$C$777,СВЦЭМ!$A$34:$A$777,$A145,СВЦЭМ!$B$34:$B$777,W$119)+'СЕТ СН'!$I$9+СВЦЭМ!$D$10+'СЕТ СН'!$I$5-'СЕТ СН'!$I$17</f>
        <v>4585.4583740799999</v>
      </c>
      <c r="X145" s="36">
        <f>SUMIFS(СВЦЭМ!$C$34:$C$777,СВЦЭМ!$A$34:$A$777,$A145,СВЦЭМ!$B$34:$B$777,X$119)+'СЕТ СН'!$I$9+СВЦЭМ!$D$10+'СЕТ СН'!$I$5-'СЕТ СН'!$I$17</f>
        <v>4603.1354398199992</v>
      </c>
      <c r="Y145" s="36">
        <f>SUMIFS(СВЦЭМ!$C$34:$C$777,СВЦЭМ!$A$34:$A$777,$A145,СВЦЭМ!$B$34:$B$777,Y$119)+'СЕТ СН'!$I$9+СВЦЭМ!$D$10+'СЕТ СН'!$I$5-'СЕТ СН'!$I$17</f>
        <v>4646.5868065199993</v>
      </c>
    </row>
    <row r="146" spans="1:26" ht="15.75" x14ac:dyDescent="0.2">
      <c r="A146" s="35">
        <f t="shared" si="3"/>
        <v>43370</v>
      </c>
      <c r="B146" s="36">
        <f>SUMIFS(СВЦЭМ!$C$34:$C$777,СВЦЭМ!$A$34:$A$777,$A146,СВЦЭМ!$B$34:$B$777,B$119)+'СЕТ СН'!$I$9+СВЦЭМ!$D$10+'СЕТ СН'!$I$5-'СЕТ СН'!$I$17</f>
        <v>4756.5369328299994</v>
      </c>
      <c r="C146" s="36">
        <f>SUMIFS(СВЦЭМ!$C$34:$C$777,СВЦЭМ!$A$34:$A$777,$A146,СВЦЭМ!$B$34:$B$777,C$119)+'СЕТ СН'!$I$9+СВЦЭМ!$D$10+'СЕТ СН'!$I$5-'СЕТ СН'!$I$17</f>
        <v>4966.8117648299994</v>
      </c>
      <c r="D146" s="36">
        <f>SUMIFS(СВЦЭМ!$C$34:$C$777,СВЦЭМ!$A$34:$A$777,$A146,СВЦЭМ!$B$34:$B$777,D$119)+'СЕТ СН'!$I$9+СВЦЭМ!$D$10+'СЕТ СН'!$I$5-'СЕТ СН'!$I$17</f>
        <v>5082.0437715899998</v>
      </c>
      <c r="E146" s="36">
        <f>SUMIFS(СВЦЭМ!$C$34:$C$777,СВЦЭМ!$A$34:$A$777,$A146,СВЦЭМ!$B$34:$B$777,E$119)+'СЕТ СН'!$I$9+СВЦЭМ!$D$10+'СЕТ СН'!$I$5-'СЕТ СН'!$I$17</f>
        <v>5190.47291245</v>
      </c>
      <c r="F146" s="36">
        <f>SUMIFS(СВЦЭМ!$C$34:$C$777,СВЦЭМ!$A$34:$A$777,$A146,СВЦЭМ!$B$34:$B$777,F$119)+'СЕТ СН'!$I$9+СВЦЭМ!$D$10+'СЕТ СН'!$I$5-'СЕТ СН'!$I$17</f>
        <v>5187.7650859199994</v>
      </c>
      <c r="G146" s="36">
        <f>SUMIFS(СВЦЭМ!$C$34:$C$777,СВЦЭМ!$A$34:$A$777,$A146,СВЦЭМ!$B$34:$B$777,G$119)+'СЕТ СН'!$I$9+СВЦЭМ!$D$10+'СЕТ СН'!$I$5-'СЕТ СН'!$I$17</f>
        <v>5169.8953396099996</v>
      </c>
      <c r="H146" s="36">
        <f>SUMIFS(СВЦЭМ!$C$34:$C$777,СВЦЭМ!$A$34:$A$777,$A146,СВЦЭМ!$B$34:$B$777,H$119)+'СЕТ СН'!$I$9+СВЦЭМ!$D$10+'СЕТ СН'!$I$5-'СЕТ СН'!$I$17</f>
        <v>5074.9126830599998</v>
      </c>
      <c r="I146" s="36">
        <f>SUMIFS(СВЦЭМ!$C$34:$C$777,СВЦЭМ!$A$34:$A$777,$A146,СВЦЭМ!$B$34:$B$777,I$119)+'СЕТ СН'!$I$9+СВЦЭМ!$D$10+'СЕТ СН'!$I$5-'СЕТ СН'!$I$17</f>
        <v>4958.9257041399997</v>
      </c>
      <c r="J146" s="36">
        <f>SUMIFS(СВЦЭМ!$C$34:$C$777,СВЦЭМ!$A$34:$A$777,$A146,СВЦЭМ!$B$34:$B$777,J$119)+'СЕТ СН'!$I$9+СВЦЭМ!$D$10+'СЕТ СН'!$I$5-'СЕТ СН'!$I$17</f>
        <v>4960.8956653899995</v>
      </c>
      <c r="K146" s="36">
        <f>SUMIFS(СВЦЭМ!$C$34:$C$777,СВЦЭМ!$A$34:$A$777,$A146,СВЦЭМ!$B$34:$B$777,K$119)+'СЕТ СН'!$I$9+СВЦЭМ!$D$10+'СЕТ СН'!$I$5-'СЕТ СН'!$I$17</f>
        <v>4942.3113884099994</v>
      </c>
      <c r="L146" s="36">
        <f>SUMIFS(СВЦЭМ!$C$34:$C$777,СВЦЭМ!$A$34:$A$777,$A146,СВЦЭМ!$B$34:$B$777,L$119)+'СЕТ СН'!$I$9+СВЦЭМ!$D$10+'СЕТ СН'!$I$5-'СЕТ СН'!$I$17</f>
        <v>4862.7737215099996</v>
      </c>
      <c r="M146" s="36">
        <f>SUMIFS(СВЦЭМ!$C$34:$C$777,СВЦЭМ!$A$34:$A$777,$A146,СВЦЭМ!$B$34:$B$777,M$119)+'СЕТ СН'!$I$9+СВЦЭМ!$D$10+'СЕТ СН'!$I$5-'СЕТ СН'!$I$17</f>
        <v>4797.5442796399993</v>
      </c>
      <c r="N146" s="36">
        <f>SUMIFS(СВЦЭМ!$C$34:$C$777,СВЦЭМ!$A$34:$A$777,$A146,СВЦЭМ!$B$34:$B$777,N$119)+'СЕТ СН'!$I$9+СВЦЭМ!$D$10+'СЕТ СН'!$I$5-'СЕТ СН'!$I$17</f>
        <v>4686.4977109399997</v>
      </c>
      <c r="O146" s="36">
        <f>SUMIFS(СВЦЭМ!$C$34:$C$777,СВЦЭМ!$A$34:$A$777,$A146,СВЦЭМ!$B$34:$B$777,O$119)+'СЕТ СН'!$I$9+СВЦЭМ!$D$10+'СЕТ СН'!$I$5-'СЕТ СН'!$I$17</f>
        <v>4615.4141465899993</v>
      </c>
      <c r="P146" s="36">
        <f>SUMIFS(СВЦЭМ!$C$34:$C$777,СВЦЭМ!$A$34:$A$777,$A146,СВЦЭМ!$B$34:$B$777,P$119)+'СЕТ СН'!$I$9+СВЦЭМ!$D$10+'СЕТ СН'!$I$5-'СЕТ СН'!$I$17</f>
        <v>4604.8980734899997</v>
      </c>
      <c r="Q146" s="36">
        <f>SUMIFS(СВЦЭМ!$C$34:$C$777,СВЦЭМ!$A$34:$A$777,$A146,СВЦЭМ!$B$34:$B$777,Q$119)+'СЕТ СН'!$I$9+СВЦЭМ!$D$10+'СЕТ СН'!$I$5-'СЕТ СН'!$I$17</f>
        <v>4602.4827532899999</v>
      </c>
      <c r="R146" s="36">
        <f>SUMIFS(СВЦЭМ!$C$34:$C$777,СВЦЭМ!$A$34:$A$777,$A146,СВЦЭМ!$B$34:$B$777,R$119)+'СЕТ СН'!$I$9+СВЦЭМ!$D$10+'СЕТ СН'!$I$5-'СЕТ СН'!$I$17</f>
        <v>4599.9961082699992</v>
      </c>
      <c r="S146" s="36">
        <f>SUMIFS(СВЦЭМ!$C$34:$C$777,СВЦЭМ!$A$34:$A$777,$A146,СВЦЭМ!$B$34:$B$777,S$119)+'СЕТ СН'!$I$9+СВЦЭМ!$D$10+'СЕТ СН'!$I$5-'СЕТ СН'!$I$17</f>
        <v>4604.6380228799999</v>
      </c>
      <c r="T146" s="36">
        <f>SUMIFS(СВЦЭМ!$C$34:$C$777,СВЦЭМ!$A$34:$A$777,$A146,СВЦЭМ!$B$34:$B$777,T$119)+'СЕТ СН'!$I$9+СВЦЭМ!$D$10+'СЕТ СН'!$I$5-'СЕТ СН'!$I$17</f>
        <v>4609.1706259399998</v>
      </c>
      <c r="U146" s="36">
        <f>SUMIFS(СВЦЭМ!$C$34:$C$777,СВЦЭМ!$A$34:$A$777,$A146,СВЦЭМ!$B$34:$B$777,U$119)+'СЕТ СН'!$I$9+СВЦЭМ!$D$10+'СЕТ СН'!$I$5-'СЕТ СН'!$I$17</f>
        <v>4620.1438043299995</v>
      </c>
      <c r="V146" s="36">
        <f>SUMIFS(СВЦЭМ!$C$34:$C$777,СВЦЭМ!$A$34:$A$777,$A146,СВЦЭМ!$B$34:$B$777,V$119)+'СЕТ СН'!$I$9+СВЦЭМ!$D$10+'СЕТ СН'!$I$5-'СЕТ СН'!$I$17</f>
        <v>4616.4965062699994</v>
      </c>
      <c r="W146" s="36">
        <f>SUMIFS(СВЦЭМ!$C$34:$C$777,СВЦЭМ!$A$34:$A$777,$A146,СВЦЭМ!$B$34:$B$777,W$119)+'СЕТ СН'!$I$9+СВЦЭМ!$D$10+'СЕТ СН'!$I$5-'СЕТ СН'!$I$17</f>
        <v>4606.1226067099997</v>
      </c>
      <c r="X146" s="36">
        <f>SUMIFS(СВЦЭМ!$C$34:$C$777,СВЦЭМ!$A$34:$A$777,$A146,СВЦЭМ!$B$34:$B$777,X$119)+'СЕТ СН'!$I$9+СВЦЭМ!$D$10+'СЕТ СН'!$I$5-'СЕТ СН'!$I$17</f>
        <v>4611.9268193199996</v>
      </c>
      <c r="Y146" s="36">
        <f>SUMIFS(СВЦЭМ!$C$34:$C$777,СВЦЭМ!$A$34:$A$777,$A146,СВЦЭМ!$B$34:$B$777,Y$119)+'СЕТ СН'!$I$9+СВЦЭМ!$D$10+'СЕТ СН'!$I$5-'СЕТ СН'!$I$17</f>
        <v>4660.0065520799999</v>
      </c>
    </row>
    <row r="147" spans="1:26" ht="15.75" x14ac:dyDescent="0.2">
      <c r="A147" s="35">
        <f t="shared" si="3"/>
        <v>43371</v>
      </c>
      <c r="B147" s="36">
        <f>SUMIFS(СВЦЭМ!$C$34:$C$777,СВЦЭМ!$A$34:$A$777,$A147,СВЦЭМ!$B$34:$B$777,B$119)+'СЕТ СН'!$I$9+СВЦЭМ!$D$10+'СЕТ СН'!$I$5-'СЕТ СН'!$I$17</f>
        <v>4781.6033671699997</v>
      </c>
      <c r="C147" s="36">
        <f>SUMIFS(СВЦЭМ!$C$34:$C$777,СВЦЭМ!$A$34:$A$777,$A147,СВЦЭМ!$B$34:$B$777,C$119)+'СЕТ СН'!$I$9+СВЦЭМ!$D$10+'СЕТ СН'!$I$5-'СЕТ СН'!$I$17</f>
        <v>4961.7793065999995</v>
      </c>
      <c r="D147" s="36">
        <f>SUMIFS(СВЦЭМ!$C$34:$C$777,СВЦЭМ!$A$34:$A$777,$A147,СВЦЭМ!$B$34:$B$777,D$119)+'СЕТ СН'!$I$9+СВЦЭМ!$D$10+'СЕТ СН'!$I$5-'СЕТ СН'!$I$17</f>
        <v>5083.36008743</v>
      </c>
      <c r="E147" s="36">
        <f>SUMIFS(СВЦЭМ!$C$34:$C$777,СВЦЭМ!$A$34:$A$777,$A147,СВЦЭМ!$B$34:$B$777,E$119)+'СЕТ СН'!$I$9+СВЦЭМ!$D$10+'СЕТ СН'!$I$5-'СЕТ СН'!$I$17</f>
        <v>5164.4405587899992</v>
      </c>
      <c r="F147" s="36">
        <f>SUMIFS(СВЦЭМ!$C$34:$C$777,СВЦЭМ!$A$34:$A$777,$A147,СВЦЭМ!$B$34:$B$777,F$119)+'СЕТ СН'!$I$9+СВЦЭМ!$D$10+'СЕТ СН'!$I$5-'СЕТ СН'!$I$17</f>
        <v>5157.5050585099998</v>
      </c>
      <c r="G147" s="36">
        <f>SUMIFS(СВЦЭМ!$C$34:$C$777,СВЦЭМ!$A$34:$A$777,$A147,СВЦЭМ!$B$34:$B$777,G$119)+'СЕТ СН'!$I$9+СВЦЭМ!$D$10+'СЕТ СН'!$I$5-'СЕТ СН'!$I$17</f>
        <v>5165.0547179699997</v>
      </c>
      <c r="H147" s="36">
        <f>SUMIFS(СВЦЭМ!$C$34:$C$777,СВЦЭМ!$A$34:$A$777,$A147,СВЦЭМ!$B$34:$B$777,H$119)+'СЕТ СН'!$I$9+СВЦЭМ!$D$10+'СЕТ СН'!$I$5-'СЕТ СН'!$I$17</f>
        <v>5089.1135942199999</v>
      </c>
      <c r="I147" s="36">
        <f>SUMIFS(СВЦЭМ!$C$34:$C$777,СВЦЭМ!$A$34:$A$777,$A147,СВЦЭМ!$B$34:$B$777,I$119)+'СЕТ СН'!$I$9+СВЦЭМ!$D$10+'СЕТ СН'!$I$5-'СЕТ СН'!$I$17</f>
        <v>4958.5368683499992</v>
      </c>
      <c r="J147" s="36">
        <f>SUMIFS(СВЦЭМ!$C$34:$C$777,СВЦЭМ!$A$34:$A$777,$A147,СВЦЭМ!$B$34:$B$777,J$119)+'СЕТ СН'!$I$9+СВЦЭМ!$D$10+'СЕТ СН'!$I$5-'СЕТ СН'!$I$17</f>
        <v>4950.0178904199993</v>
      </c>
      <c r="K147" s="36">
        <f>SUMIFS(СВЦЭМ!$C$34:$C$777,СВЦЭМ!$A$34:$A$777,$A147,СВЦЭМ!$B$34:$B$777,K$119)+'СЕТ СН'!$I$9+СВЦЭМ!$D$10+'СЕТ СН'!$I$5-'СЕТ СН'!$I$17</f>
        <v>4936.6676163899992</v>
      </c>
      <c r="L147" s="36">
        <f>SUMIFS(СВЦЭМ!$C$34:$C$777,СВЦЭМ!$A$34:$A$777,$A147,СВЦЭМ!$B$34:$B$777,L$119)+'СЕТ СН'!$I$9+СВЦЭМ!$D$10+'СЕТ СН'!$I$5-'СЕТ СН'!$I$17</f>
        <v>4874.5435669799999</v>
      </c>
      <c r="M147" s="36">
        <f>SUMIFS(СВЦЭМ!$C$34:$C$777,СВЦЭМ!$A$34:$A$777,$A147,СВЦЭМ!$B$34:$B$777,M$119)+'СЕТ СН'!$I$9+СВЦЭМ!$D$10+'СЕТ СН'!$I$5-'СЕТ СН'!$I$17</f>
        <v>4792.078553549999</v>
      </c>
      <c r="N147" s="36">
        <f>SUMIFS(СВЦЭМ!$C$34:$C$777,СВЦЭМ!$A$34:$A$777,$A147,СВЦЭМ!$B$34:$B$777,N$119)+'СЕТ СН'!$I$9+СВЦЭМ!$D$10+'СЕТ СН'!$I$5-'СЕТ СН'!$I$17</f>
        <v>4685.3959508499993</v>
      </c>
      <c r="O147" s="36">
        <f>SUMIFS(СВЦЭМ!$C$34:$C$777,СВЦЭМ!$A$34:$A$777,$A147,СВЦЭМ!$B$34:$B$777,O$119)+'СЕТ СН'!$I$9+СВЦЭМ!$D$10+'СЕТ СН'!$I$5-'СЕТ СН'!$I$17</f>
        <v>4588.7552597399999</v>
      </c>
      <c r="P147" s="36">
        <f>SUMIFS(СВЦЭМ!$C$34:$C$777,СВЦЭМ!$A$34:$A$777,$A147,СВЦЭМ!$B$34:$B$777,P$119)+'СЕТ СН'!$I$9+СВЦЭМ!$D$10+'СЕТ СН'!$I$5-'СЕТ СН'!$I$17</f>
        <v>4577.1422899999998</v>
      </c>
      <c r="Q147" s="36">
        <f>SUMIFS(СВЦЭМ!$C$34:$C$777,СВЦЭМ!$A$34:$A$777,$A147,СВЦЭМ!$B$34:$B$777,Q$119)+'СЕТ СН'!$I$9+СВЦЭМ!$D$10+'СЕТ СН'!$I$5-'СЕТ СН'!$I$17</f>
        <v>4586.0044885299994</v>
      </c>
      <c r="R147" s="36">
        <f>SUMIFS(СВЦЭМ!$C$34:$C$777,СВЦЭМ!$A$34:$A$777,$A147,СВЦЭМ!$B$34:$B$777,R$119)+'СЕТ СН'!$I$9+СВЦЭМ!$D$10+'СЕТ СН'!$I$5-'СЕТ СН'!$I$17</f>
        <v>4583.8348428599993</v>
      </c>
      <c r="S147" s="36">
        <f>SUMIFS(СВЦЭМ!$C$34:$C$777,СВЦЭМ!$A$34:$A$777,$A147,СВЦЭМ!$B$34:$B$777,S$119)+'СЕТ СН'!$I$9+СВЦЭМ!$D$10+'СЕТ СН'!$I$5-'СЕТ СН'!$I$17</f>
        <v>4583.0985686699996</v>
      </c>
      <c r="T147" s="36">
        <f>SUMIFS(СВЦЭМ!$C$34:$C$777,СВЦЭМ!$A$34:$A$777,$A147,СВЦЭМ!$B$34:$B$777,T$119)+'СЕТ СН'!$I$9+СВЦЭМ!$D$10+'СЕТ СН'!$I$5-'СЕТ СН'!$I$17</f>
        <v>4582.8340641599998</v>
      </c>
      <c r="U147" s="36">
        <f>SUMIFS(СВЦЭМ!$C$34:$C$777,СВЦЭМ!$A$34:$A$777,$A147,СВЦЭМ!$B$34:$B$777,U$119)+'СЕТ СН'!$I$9+СВЦЭМ!$D$10+'СЕТ СН'!$I$5-'СЕТ СН'!$I$17</f>
        <v>4605.8791073299999</v>
      </c>
      <c r="V147" s="36">
        <f>SUMIFS(СВЦЭМ!$C$34:$C$777,СВЦЭМ!$A$34:$A$777,$A147,СВЦЭМ!$B$34:$B$777,V$119)+'СЕТ СН'!$I$9+СВЦЭМ!$D$10+'СЕТ СН'!$I$5-'СЕТ СН'!$I$17</f>
        <v>4594.2633364099993</v>
      </c>
      <c r="W147" s="36">
        <f>SUMIFS(СВЦЭМ!$C$34:$C$777,СВЦЭМ!$A$34:$A$777,$A147,СВЦЭМ!$B$34:$B$777,W$119)+'СЕТ СН'!$I$9+СВЦЭМ!$D$10+'СЕТ СН'!$I$5-'СЕТ СН'!$I$17</f>
        <v>4575.3194248199998</v>
      </c>
      <c r="X147" s="36">
        <f>SUMIFS(СВЦЭМ!$C$34:$C$777,СВЦЭМ!$A$34:$A$777,$A147,СВЦЭМ!$B$34:$B$777,X$119)+'СЕТ СН'!$I$9+СВЦЭМ!$D$10+'СЕТ СН'!$I$5-'СЕТ СН'!$I$17</f>
        <v>4565.3469057399998</v>
      </c>
      <c r="Y147" s="36">
        <f>SUMIFS(СВЦЭМ!$C$34:$C$777,СВЦЭМ!$A$34:$A$777,$A147,СВЦЭМ!$B$34:$B$777,Y$119)+'СЕТ СН'!$I$9+СВЦЭМ!$D$10+'СЕТ СН'!$I$5-'СЕТ СН'!$I$17</f>
        <v>4647.9449926799998</v>
      </c>
    </row>
    <row r="148" spans="1:26" ht="15.75" x14ac:dyDescent="0.2">
      <c r="A148" s="35">
        <f t="shared" si="3"/>
        <v>43372</v>
      </c>
      <c r="B148" s="36">
        <f>SUMIFS(СВЦЭМ!$C$34:$C$777,СВЦЭМ!$A$34:$A$777,$A148,СВЦЭМ!$B$34:$B$777,B$119)+'СЕТ СН'!$I$9+СВЦЭМ!$D$10+'СЕТ СН'!$I$5-'СЕТ СН'!$I$17</f>
        <v>4854.2462624599993</v>
      </c>
      <c r="C148" s="36">
        <f>SUMIFS(СВЦЭМ!$C$34:$C$777,СВЦЭМ!$A$34:$A$777,$A148,СВЦЭМ!$B$34:$B$777,C$119)+'СЕТ СН'!$I$9+СВЦЭМ!$D$10+'СЕТ СН'!$I$5-'СЕТ СН'!$I$17</f>
        <v>4992.2686684800001</v>
      </c>
      <c r="D148" s="36">
        <f>SUMIFS(СВЦЭМ!$C$34:$C$777,СВЦЭМ!$A$34:$A$777,$A148,СВЦЭМ!$B$34:$B$777,D$119)+'СЕТ СН'!$I$9+СВЦЭМ!$D$10+'СЕТ СН'!$I$5-'СЕТ СН'!$I$17</f>
        <v>5073.5737603399994</v>
      </c>
      <c r="E148" s="36">
        <f>SUMIFS(СВЦЭМ!$C$34:$C$777,СВЦЭМ!$A$34:$A$777,$A148,СВЦЭМ!$B$34:$B$777,E$119)+'СЕТ СН'!$I$9+СВЦЭМ!$D$10+'СЕТ СН'!$I$5-'СЕТ СН'!$I$17</f>
        <v>5151.3743179899993</v>
      </c>
      <c r="F148" s="36">
        <f>SUMIFS(СВЦЭМ!$C$34:$C$777,СВЦЭМ!$A$34:$A$777,$A148,СВЦЭМ!$B$34:$B$777,F$119)+'СЕТ СН'!$I$9+СВЦЭМ!$D$10+'СЕТ СН'!$I$5-'СЕТ СН'!$I$17</f>
        <v>5153.8939047399999</v>
      </c>
      <c r="G148" s="36">
        <f>SUMIFS(СВЦЭМ!$C$34:$C$777,СВЦЭМ!$A$34:$A$777,$A148,СВЦЭМ!$B$34:$B$777,G$119)+'СЕТ СН'!$I$9+СВЦЭМ!$D$10+'СЕТ СН'!$I$5-'СЕТ СН'!$I$17</f>
        <v>5144.0553640199996</v>
      </c>
      <c r="H148" s="36">
        <f>SUMIFS(СВЦЭМ!$C$34:$C$777,СВЦЭМ!$A$34:$A$777,$A148,СВЦЭМ!$B$34:$B$777,H$119)+'СЕТ СН'!$I$9+СВЦЭМ!$D$10+'СЕТ СН'!$I$5-'СЕТ СН'!$I$17</f>
        <v>5125.2263134199993</v>
      </c>
      <c r="I148" s="36">
        <f>SUMIFS(СВЦЭМ!$C$34:$C$777,СВЦЭМ!$A$34:$A$777,$A148,СВЦЭМ!$B$34:$B$777,I$119)+'СЕТ СН'!$I$9+СВЦЭМ!$D$10+'СЕТ СН'!$I$5-'СЕТ СН'!$I$17</f>
        <v>5073.9284858699993</v>
      </c>
      <c r="J148" s="36">
        <f>SUMIFS(СВЦЭМ!$C$34:$C$777,СВЦЭМ!$A$34:$A$777,$A148,СВЦЭМ!$B$34:$B$777,J$119)+'СЕТ СН'!$I$9+СВЦЭМ!$D$10+'СЕТ СН'!$I$5-'СЕТ СН'!$I$17</f>
        <v>4977.9016065899996</v>
      </c>
      <c r="K148" s="36">
        <f>SUMIFS(СВЦЭМ!$C$34:$C$777,СВЦЭМ!$A$34:$A$777,$A148,СВЦЭМ!$B$34:$B$777,K$119)+'СЕТ СН'!$I$9+СВЦЭМ!$D$10+'СЕТ СН'!$I$5-'СЕТ СН'!$I$17</f>
        <v>4911.1859574499995</v>
      </c>
      <c r="L148" s="36">
        <f>SUMIFS(СВЦЭМ!$C$34:$C$777,СВЦЭМ!$A$34:$A$777,$A148,СВЦЭМ!$B$34:$B$777,L$119)+'СЕТ СН'!$I$9+СВЦЭМ!$D$10+'СЕТ СН'!$I$5-'СЕТ СН'!$I$17</f>
        <v>4831.1517720699994</v>
      </c>
      <c r="M148" s="36">
        <f>SUMIFS(СВЦЭМ!$C$34:$C$777,СВЦЭМ!$A$34:$A$777,$A148,СВЦЭМ!$B$34:$B$777,M$119)+'СЕТ СН'!$I$9+СВЦЭМ!$D$10+'СЕТ СН'!$I$5-'СЕТ СН'!$I$17</f>
        <v>4763.1126952199993</v>
      </c>
      <c r="N148" s="36">
        <f>SUMIFS(СВЦЭМ!$C$34:$C$777,СВЦЭМ!$A$34:$A$777,$A148,СВЦЭМ!$B$34:$B$777,N$119)+'СЕТ СН'!$I$9+СВЦЭМ!$D$10+'СЕТ СН'!$I$5-'СЕТ СН'!$I$17</f>
        <v>4670.4806582199999</v>
      </c>
      <c r="O148" s="36">
        <f>SUMIFS(СВЦЭМ!$C$34:$C$777,СВЦЭМ!$A$34:$A$777,$A148,СВЦЭМ!$B$34:$B$777,O$119)+'СЕТ СН'!$I$9+СВЦЭМ!$D$10+'СЕТ СН'!$I$5-'СЕТ СН'!$I$17</f>
        <v>4593.7978033299996</v>
      </c>
      <c r="P148" s="36">
        <f>SUMIFS(СВЦЭМ!$C$34:$C$777,СВЦЭМ!$A$34:$A$777,$A148,СВЦЭМ!$B$34:$B$777,P$119)+'СЕТ СН'!$I$9+СВЦЭМ!$D$10+'СЕТ СН'!$I$5-'СЕТ СН'!$I$17</f>
        <v>4579.1773389299997</v>
      </c>
      <c r="Q148" s="36">
        <f>SUMIFS(СВЦЭМ!$C$34:$C$777,СВЦЭМ!$A$34:$A$777,$A148,СВЦЭМ!$B$34:$B$777,Q$119)+'СЕТ СН'!$I$9+СВЦЭМ!$D$10+'СЕТ СН'!$I$5-'СЕТ СН'!$I$17</f>
        <v>4590.7152792399993</v>
      </c>
      <c r="R148" s="36">
        <f>SUMIFS(СВЦЭМ!$C$34:$C$777,СВЦЭМ!$A$34:$A$777,$A148,СВЦЭМ!$B$34:$B$777,R$119)+'СЕТ СН'!$I$9+СВЦЭМ!$D$10+'СЕТ СН'!$I$5-'СЕТ СН'!$I$17</f>
        <v>4591.5090316299993</v>
      </c>
      <c r="S148" s="36">
        <f>SUMIFS(СВЦЭМ!$C$34:$C$777,СВЦЭМ!$A$34:$A$777,$A148,СВЦЭМ!$B$34:$B$777,S$119)+'СЕТ СН'!$I$9+СВЦЭМ!$D$10+'СЕТ СН'!$I$5-'СЕТ СН'!$I$17</f>
        <v>4571.6748692399997</v>
      </c>
      <c r="T148" s="36">
        <f>SUMIFS(СВЦЭМ!$C$34:$C$777,СВЦЭМ!$A$34:$A$777,$A148,СВЦЭМ!$B$34:$B$777,T$119)+'СЕТ СН'!$I$9+СВЦЭМ!$D$10+'СЕТ СН'!$I$5-'СЕТ СН'!$I$17</f>
        <v>4529.8425866399994</v>
      </c>
      <c r="U148" s="36">
        <f>SUMIFS(СВЦЭМ!$C$34:$C$777,СВЦЭМ!$A$34:$A$777,$A148,СВЦЭМ!$B$34:$B$777,U$119)+'СЕТ СН'!$I$9+СВЦЭМ!$D$10+'СЕТ СН'!$I$5-'СЕТ СН'!$I$17</f>
        <v>4466.4291221399999</v>
      </c>
      <c r="V148" s="36">
        <f>SUMIFS(СВЦЭМ!$C$34:$C$777,СВЦЭМ!$A$34:$A$777,$A148,СВЦЭМ!$B$34:$B$777,V$119)+'СЕТ СН'!$I$9+СВЦЭМ!$D$10+'СЕТ СН'!$I$5-'СЕТ СН'!$I$17</f>
        <v>4478.2814694099998</v>
      </c>
      <c r="W148" s="36">
        <f>SUMIFS(СВЦЭМ!$C$34:$C$777,СВЦЭМ!$A$34:$A$777,$A148,СВЦЭМ!$B$34:$B$777,W$119)+'СЕТ СН'!$I$9+СВЦЭМ!$D$10+'СЕТ СН'!$I$5-'СЕТ СН'!$I$17</f>
        <v>4497.5060261199997</v>
      </c>
      <c r="X148" s="36">
        <f>SUMIFS(СВЦЭМ!$C$34:$C$777,СВЦЭМ!$A$34:$A$777,$A148,СВЦЭМ!$B$34:$B$777,X$119)+'СЕТ СН'!$I$9+СВЦЭМ!$D$10+'СЕТ СН'!$I$5-'СЕТ СН'!$I$17</f>
        <v>4548.57486367</v>
      </c>
      <c r="Y148" s="36">
        <f>SUMIFS(СВЦЭМ!$C$34:$C$777,СВЦЭМ!$A$34:$A$777,$A148,СВЦЭМ!$B$34:$B$777,Y$119)+'СЕТ СН'!$I$9+СВЦЭМ!$D$10+'СЕТ СН'!$I$5-'СЕТ СН'!$I$17</f>
        <v>4652.4067724799997</v>
      </c>
    </row>
    <row r="149" spans="1:26" ht="15.75" x14ac:dyDescent="0.2">
      <c r="A149" s="35">
        <f t="shared" si="3"/>
        <v>43373</v>
      </c>
      <c r="B149" s="36">
        <f>SUMIFS(СВЦЭМ!$C$34:$C$777,СВЦЭМ!$A$34:$A$777,$A149,СВЦЭМ!$B$34:$B$777,B$119)+'СЕТ СН'!$I$9+СВЦЭМ!$D$10+'СЕТ СН'!$I$5-'СЕТ СН'!$I$17</f>
        <v>4833.3623273099993</v>
      </c>
      <c r="C149" s="36">
        <f>SUMIFS(СВЦЭМ!$C$34:$C$777,СВЦЭМ!$A$34:$A$777,$A149,СВЦЭМ!$B$34:$B$777,C$119)+'СЕТ СН'!$I$9+СВЦЭМ!$D$10+'СЕТ СН'!$I$5-'СЕТ СН'!$I$17</f>
        <v>4972.0533097899997</v>
      </c>
      <c r="D149" s="36">
        <f>SUMIFS(СВЦЭМ!$C$34:$C$777,СВЦЭМ!$A$34:$A$777,$A149,СВЦЭМ!$B$34:$B$777,D$119)+'СЕТ СН'!$I$9+СВЦЭМ!$D$10+'СЕТ СН'!$I$5-'СЕТ СН'!$I$17</f>
        <v>5066.3050566299999</v>
      </c>
      <c r="E149" s="36">
        <f>SUMIFS(СВЦЭМ!$C$34:$C$777,СВЦЭМ!$A$34:$A$777,$A149,СВЦЭМ!$B$34:$B$777,E$119)+'СЕТ СН'!$I$9+СВЦЭМ!$D$10+'СЕТ СН'!$I$5-'СЕТ СН'!$I$17</f>
        <v>5145.0924258499999</v>
      </c>
      <c r="F149" s="36">
        <f>SUMIFS(СВЦЭМ!$C$34:$C$777,СВЦЭМ!$A$34:$A$777,$A149,СВЦЭМ!$B$34:$B$777,F$119)+'СЕТ СН'!$I$9+СВЦЭМ!$D$10+'СЕТ СН'!$I$5-'СЕТ СН'!$I$17</f>
        <v>5169.80251434</v>
      </c>
      <c r="G149" s="36">
        <f>SUMIFS(СВЦЭМ!$C$34:$C$777,СВЦЭМ!$A$34:$A$777,$A149,СВЦЭМ!$B$34:$B$777,G$119)+'СЕТ СН'!$I$9+СВЦЭМ!$D$10+'СЕТ СН'!$I$5-'СЕТ СН'!$I$17</f>
        <v>5135.1918644199995</v>
      </c>
      <c r="H149" s="36">
        <f>SUMIFS(СВЦЭМ!$C$34:$C$777,СВЦЭМ!$A$34:$A$777,$A149,СВЦЭМ!$B$34:$B$777,H$119)+'СЕТ СН'!$I$9+СВЦЭМ!$D$10+'СЕТ СН'!$I$5-'СЕТ СН'!$I$17</f>
        <v>5112.7217014999997</v>
      </c>
      <c r="I149" s="36">
        <f>SUMIFS(СВЦЭМ!$C$34:$C$777,СВЦЭМ!$A$34:$A$777,$A149,СВЦЭМ!$B$34:$B$777,I$119)+'СЕТ СН'!$I$9+СВЦЭМ!$D$10+'СЕТ СН'!$I$5-'СЕТ СН'!$I$17</f>
        <v>5064.1530376199998</v>
      </c>
      <c r="J149" s="36">
        <f>SUMIFS(СВЦЭМ!$C$34:$C$777,СВЦЭМ!$A$34:$A$777,$A149,СВЦЭМ!$B$34:$B$777,J$119)+'СЕТ СН'!$I$9+СВЦЭМ!$D$10+'СЕТ СН'!$I$5-'СЕТ СН'!$I$17</f>
        <v>4998.7058685599995</v>
      </c>
      <c r="K149" s="36">
        <f>SUMIFS(СВЦЭМ!$C$34:$C$777,СВЦЭМ!$A$34:$A$777,$A149,СВЦЭМ!$B$34:$B$777,K$119)+'СЕТ СН'!$I$9+СВЦЭМ!$D$10+'СЕТ СН'!$I$5-'СЕТ СН'!$I$17</f>
        <v>4910.9515651899992</v>
      </c>
      <c r="L149" s="36">
        <f>SUMIFS(СВЦЭМ!$C$34:$C$777,СВЦЭМ!$A$34:$A$777,$A149,СВЦЭМ!$B$34:$B$777,L$119)+'СЕТ СН'!$I$9+СВЦЭМ!$D$10+'СЕТ СН'!$I$5-'СЕТ СН'!$I$17</f>
        <v>4841.9369644199996</v>
      </c>
      <c r="M149" s="36">
        <f>SUMIFS(СВЦЭМ!$C$34:$C$777,СВЦЭМ!$A$34:$A$777,$A149,СВЦЭМ!$B$34:$B$777,M$119)+'СЕТ СН'!$I$9+СВЦЭМ!$D$10+'СЕТ СН'!$I$5-'СЕТ СН'!$I$17</f>
        <v>4753.4903268999997</v>
      </c>
      <c r="N149" s="36">
        <f>SUMIFS(СВЦЭМ!$C$34:$C$777,СВЦЭМ!$A$34:$A$777,$A149,СВЦЭМ!$B$34:$B$777,N$119)+'СЕТ СН'!$I$9+СВЦЭМ!$D$10+'СЕТ СН'!$I$5-'СЕТ СН'!$I$17</f>
        <v>4640.5112730999999</v>
      </c>
      <c r="O149" s="36">
        <f>SUMIFS(СВЦЭМ!$C$34:$C$777,СВЦЭМ!$A$34:$A$777,$A149,СВЦЭМ!$B$34:$B$777,O$119)+'СЕТ СН'!$I$9+СВЦЭМ!$D$10+'СЕТ СН'!$I$5-'СЕТ СН'!$I$17</f>
        <v>4548.1432598299998</v>
      </c>
      <c r="P149" s="36">
        <f>SUMIFS(СВЦЭМ!$C$34:$C$777,СВЦЭМ!$A$34:$A$777,$A149,СВЦЭМ!$B$34:$B$777,P$119)+'СЕТ СН'!$I$9+СВЦЭМ!$D$10+'СЕТ СН'!$I$5-'СЕТ СН'!$I$17</f>
        <v>4547.5425415599993</v>
      </c>
      <c r="Q149" s="36">
        <f>SUMIFS(СВЦЭМ!$C$34:$C$777,СВЦЭМ!$A$34:$A$777,$A149,СВЦЭМ!$B$34:$B$777,Q$119)+'СЕТ СН'!$I$9+СВЦЭМ!$D$10+'СЕТ СН'!$I$5-'СЕТ СН'!$I$17</f>
        <v>4552.0410149199997</v>
      </c>
      <c r="R149" s="36">
        <f>SUMIFS(СВЦЭМ!$C$34:$C$777,СВЦЭМ!$A$34:$A$777,$A149,СВЦЭМ!$B$34:$B$777,R$119)+'СЕТ СН'!$I$9+СВЦЭМ!$D$10+'СЕТ СН'!$I$5-'СЕТ СН'!$I$17</f>
        <v>4540.0276521099995</v>
      </c>
      <c r="S149" s="36">
        <f>SUMIFS(СВЦЭМ!$C$34:$C$777,СВЦЭМ!$A$34:$A$777,$A149,СВЦЭМ!$B$34:$B$777,S$119)+'СЕТ СН'!$I$9+СВЦЭМ!$D$10+'СЕТ СН'!$I$5-'СЕТ СН'!$I$17</f>
        <v>4529.8268444099995</v>
      </c>
      <c r="T149" s="36">
        <f>SUMIFS(СВЦЭМ!$C$34:$C$777,СВЦЭМ!$A$34:$A$777,$A149,СВЦЭМ!$B$34:$B$777,T$119)+'СЕТ СН'!$I$9+СВЦЭМ!$D$10+'СЕТ СН'!$I$5-'СЕТ СН'!$I$17</f>
        <v>4527.8795635699998</v>
      </c>
      <c r="U149" s="36">
        <f>SUMIFS(СВЦЭМ!$C$34:$C$777,СВЦЭМ!$A$34:$A$777,$A149,СВЦЭМ!$B$34:$B$777,U$119)+'СЕТ СН'!$I$9+СВЦЭМ!$D$10+'СЕТ СН'!$I$5-'СЕТ СН'!$I$17</f>
        <v>4459.2865341399993</v>
      </c>
      <c r="V149" s="36">
        <f>SUMIFS(СВЦЭМ!$C$34:$C$777,СВЦЭМ!$A$34:$A$777,$A149,СВЦЭМ!$B$34:$B$777,V$119)+'СЕТ СН'!$I$9+СВЦЭМ!$D$10+'СЕТ СН'!$I$5-'СЕТ СН'!$I$17</f>
        <v>4468.8430364899996</v>
      </c>
      <c r="W149" s="36">
        <f>SUMIFS(СВЦЭМ!$C$34:$C$777,СВЦЭМ!$A$34:$A$777,$A149,СВЦЭМ!$B$34:$B$777,W$119)+'СЕТ СН'!$I$9+СВЦЭМ!$D$10+'СЕТ СН'!$I$5-'СЕТ СН'!$I$17</f>
        <v>4474.6056233699992</v>
      </c>
      <c r="X149" s="36">
        <f>SUMIFS(СВЦЭМ!$C$34:$C$777,СВЦЭМ!$A$34:$A$777,$A149,СВЦЭМ!$B$34:$B$777,X$119)+'СЕТ СН'!$I$9+СВЦЭМ!$D$10+'СЕТ СН'!$I$5-'СЕТ СН'!$I$17</f>
        <v>4539.5771368999995</v>
      </c>
      <c r="Y149" s="36">
        <f>SUMIFS(СВЦЭМ!$C$34:$C$777,СВЦЭМ!$A$34:$A$777,$A149,СВЦЭМ!$B$34:$B$777,Y$119)+'СЕТ СН'!$I$9+СВЦЭМ!$D$10+'СЕТ СН'!$I$5-'СЕТ СН'!$I$17</f>
        <v>4715.3880412399994</v>
      </c>
    </row>
    <row r="150" spans="1:26" ht="15.75" hidden="1" x14ac:dyDescent="0.2">
      <c r="A150" s="35">
        <f t="shared" si="3"/>
        <v>43374</v>
      </c>
      <c r="B150" s="36">
        <f>SUMIFS(СВЦЭМ!$C$34:$C$777,СВЦЭМ!$A$34:$A$777,$A150,СВЦЭМ!$B$34:$B$777,B$119)+'СЕТ СН'!$I$9+СВЦЭМ!$D$10+'СЕТ СН'!$I$5-'СЕТ СН'!$I$17</f>
        <v>3977.5217019499996</v>
      </c>
      <c r="C150" s="36">
        <f>SUMIFS(СВЦЭМ!$C$34:$C$777,СВЦЭМ!$A$34:$A$777,$A150,СВЦЭМ!$B$34:$B$777,C$119)+'СЕТ СН'!$I$9+СВЦЭМ!$D$10+'СЕТ СН'!$I$5-'СЕТ СН'!$I$17</f>
        <v>3977.5217019499996</v>
      </c>
      <c r="D150" s="36">
        <f>SUMIFS(СВЦЭМ!$C$34:$C$777,СВЦЭМ!$A$34:$A$777,$A150,СВЦЭМ!$B$34:$B$777,D$119)+'СЕТ СН'!$I$9+СВЦЭМ!$D$10+'СЕТ СН'!$I$5-'СЕТ СН'!$I$17</f>
        <v>3977.5217019499996</v>
      </c>
      <c r="E150" s="36">
        <f>SUMIFS(СВЦЭМ!$C$34:$C$777,СВЦЭМ!$A$34:$A$777,$A150,СВЦЭМ!$B$34:$B$777,E$119)+'СЕТ СН'!$I$9+СВЦЭМ!$D$10+'СЕТ СН'!$I$5-'СЕТ СН'!$I$17</f>
        <v>3977.5217019499996</v>
      </c>
      <c r="F150" s="36">
        <f>SUMIFS(СВЦЭМ!$C$34:$C$777,СВЦЭМ!$A$34:$A$777,$A150,СВЦЭМ!$B$34:$B$777,F$119)+'СЕТ СН'!$I$9+СВЦЭМ!$D$10+'СЕТ СН'!$I$5-'СЕТ СН'!$I$17</f>
        <v>3977.5217019499996</v>
      </c>
      <c r="G150" s="36">
        <f>SUMIFS(СВЦЭМ!$C$34:$C$777,СВЦЭМ!$A$34:$A$777,$A150,СВЦЭМ!$B$34:$B$777,G$119)+'СЕТ СН'!$I$9+СВЦЭМ!$D$10+'СЕТ СН'!$I$5-'СЕТ СН'!$I$17</f>
        <v>3977.5217019499996</v>
      </c>
      <c r="H150" s="36">
        <f>SUMIFS(СВЦЭМ!$C$34:$C$777,СВЦЭМ!$A$34:$A$777,$A150,СВЦЭМ!$B$34:$B$777,H$119)+'СЕТ СН'!$I$9+СВЦЭМ!$D$10+'СЕТ СН'!$I$5-'СЕТ СН'!$I$17</f>
        <v>3977.5217019499996</v>
      </c>
      <c r="I150" s="36">
        <f>SUMIFS(СВЦЭМ!$C$34:$C$777,СВЦЭМ!$A$34:$A$777,$A150,СВЦЭМ!$B$34:$B$777,I$119)+'СЕТ СН'!$I$9+СВЦЭМ!$D$10+'СЕТ СН'!$I$5-'СЕТ СН'!$I$17</f>
        <v>3977.5217019499996</v>
      </c>
      <c r="J150" s="36">
        <f>SUMIFS(СВЦЭМ!$C$34:$C$777,СВЦЭМ!$A$34:$A$777,$A150,СВЦЭМ!$B$34:$B$777,J$119)+'СЕТ СН'!$I$9+СВЦЭМ!$D$10+'СЕТ СН'!$I$5-'СЕТ СН'!$I$17</f>
        <v>3977.5217019499996</v>
      </c>
      <c r="K150" s="36">
        <f>SUMIFS(СВЦЭМ!$C$34:$C$777,СВЦЭМ!$A$34:$A$777,$A150,СВЦЭМ!$B$34:$B$777,K$119)+'СЕТ СН'!$I$9+СВЦЭМ!$D$10+'СЕТ СН'!$I$5-'СЕТ СН'!$I$17</f>
        <v>3977.5217019499996</v>
      </c>
      <c r="L150" s="36">
        <f>SUMIFS(СВЦЭМ!$C$34:$C$777,СВЦЭМ!$A$34:$A$777,$A150,СВЦЭМ!$B$34:$B$777,L$119)+'СЕТ СН'!$I$9+СВЦЭМ!$D$10+'СЕТ СН'!$I$5-'СЕТ СН'!$I$17</f>
        <v>3977.5217019499996</v>
      </c>
      <c r="M150" s="36">
        <f>SUMIFS(СВЦЭМ!$C$34:$C$777,СВЦЭМ!$A$34:$A$777,$A150,СВЦЭМ!$B$34:$B$777,M$119)+'СЕТ СН'!$I$9+СВЦЭМ!$D$10+'СЕТ СН'!$I$5-'СЕТ СН'!$I$17</f>
        <v>3977.5217019499996</v>
      </c>
      <c r="N150" s="36">
        <f>SUMIFS(СВЦЭМ!$C$34:$C$777,СВЦЭМ!$A$34:$A$777,$A150,СВЦЭМ!$B$34:$B$777,N$119)+'СЕТ СН'!$I$9+СВЦЭМ!$D$10+'СЕТ СН'!$I$5-'СЕТ СН'!$I$17</f>
        <v>3977.5217019499996</v>
      </c>
      <c r="O150" s="36">
        <f>SUMIFS(СВЦЭМ!$C$34:$C$777,СВЦЭМ!$A$34:$A$777,$A150,СВЦЭМ!$B$34:$B$777,O$119)+'СЕТ СН'!$I$9+СВЦЭМ!$D$10+'СЕТ СН'!$I$5-'СЕТ СН'!$I$17</f>
        <v>3977.5217019499996</v>
      </c>
      <c r="P150" s="36">
        <f>SUMIFS(СВЦЭМ!$C$34:$C$777,СВЦЭМ!$A$34:$A$777,$A150,СВЦЭМ!$B$34:$B$777,P$119)+'СЕТ СН'!$I$9+СВЦЭМ!$D$10+'СЕТ СН'!$I$5-'СЕТ СН'!$I$17</f>
        <v>3977.5217019499996</v>
      </c>
      <c r="Q150" s="36">
        <f>SUMIFS(СВЦЭМ!$C$34:$C$777,СВЦЭМ!$A$34:$A$777,$A150,СВЦЭМ!$B$34:$B$777,Q$119)+'СЕТ СН'!$I$9+СВЦЭМ!$D$10+'СЕТ СН'!$I$5-'СЕТ СН'!$I$17</f>
        <v>3977.5217019499996</v>
      </c>
      <c r="R150" s="36">
        <f>SUMIFS(СВЦЭМ!$C$34:$C$777,СВЦЭМ!$A$34:$A$777,$A150,СВЦЭМ!$B$34:$B$777,R$119)+'СЕТ СН'!$I$9+СВЦЭМ!$D$10+'СЕТ СН'!$I$5-'СЕТ СН'!$I$17</f>
        <v>3977.5217019499996</v>
      </c>
      <c r="S150" s="36">
        <f>SUMIFS(СВЦЭМ!$C$34:$C$777,СВЦЭМ!$A$34:$A$777,$A150,СВЦЭМ!$B$34:$B$777,S$119)+'СЕТ СН'!$I$9+СВЦЭМ!$D$10+'СЕТ СН'!$I$5-'СЕТ СН'!$I$17</f>
        <v>3977.5217019499996</v>
      </c>
      <c r="T150" s="36">
        <f>SUMIFS(СВЦЭМ!$C$34:$C$777,СВЦЭМ!$A$34:$A$777,$A150,СВЦЭМ!$B$34:$B$777,T$119)+'СЕТ СН'!$I$9+СВЦЭМ!$D$10+'СЕТ СН'!$I$5-'СЕТ СН'!$I$17</f>
        <v>3977.5217019499996</v>
      </c>
      <c r="U150" s="36">
        <f>SUMIFS(СВЦЭМ!$C$34:$C$777,СВЦЭМ!$A$34:$A$777,$A150,СВЦЭМ!$B$34:$B$777,U$119)+'СЕТ СН'!$I$9+СВЦЭМ!$D$10+'СЕТ СН'!$I$5-'СЕТ СН'!$I$17</f>
        <v>3977.5217019499996</v>
      </c>
      <c r="V150" s="36">
        <f>SUMIFS(СВЦЭМ!$C$34:$C$777,СВЦЭМ!$A$34:$A$777,$A150,СВЦЭМ!$B$34:$B$777,V$119)+'СЕТ СН'!$I$9+СВЦЭМ!$D$10+'СЕТ СН'!$I$5-'СЕТ СН'!$I$17</f>
        <v>3977.5217019499996</v>
      </c>
      <c r="W150" s="36">
        <f>SUMIFS(СВЦЭМ!$C$34:$C$777,СВЦЭМ!$A$34:$A$777,$A150,СВЦЭМ!$B$34:$B$777,W$119)+'СЕТ СН'!$I$9+СВЦЭМ!$D$10+'СЕТ СН'!$I$5-'СЕТ СН'!$I$17</f>
        <v>3977.5217019499996</v>
      </c>
      <c r="X150" s="36">
        <f>SUMIFS(СВЦЭМ!$C$34:$C$777,СВЦЭМ!$A$34:$A$777,$A150,СВЦЭМ!$B$34:$B$777,X$119)+'СЕТ СН'!$I$9+СВЦЭМ!$D$10+'СЕТ СН'!$I$5-'СЕТ СН'!$I$17</f>
        <v>3977.5217019499996</v>
      </c>
      <c r="Y150" s="36">
        <f>SUMIFS(СВЦЭМ!$C$34:$C$777,СВЦЭМ!$A$34:$A$777,$A150,СВЦЭМ!$B$34:$B$777,Y$119)+'СЕТ СН'!$I$9+СВЦЭМ!$D$10+'СЕТ СН'!$I$5-'СЕТ СН'!$I$17</f>
        <v>3977.5217019499996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39"/>
      <c r="W153" s="39"/>
      <c r="X153" s="39"/>
      <c r="Y153" s="39"/>
      <c r="Z153" s="39"/>
    </row>
    <row r="154" spans="1:26" ht="15.75" x14ac:dyDescent="0.2">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39"/>
      <c r="W154" s="39"/>
      <c r="X154" s="39"/>
      <c r="Y154" s="39"/>
      <c r="Z154" s="39"/>
    </row>
    <row r="155" spans="1:26" ht="15.75" customHeight="1" x14ac:dyDescent="0.2">
      <c r="A155" s="115"/>
      <c r="B155" s="115"/>
      <c r="C155" s="115"/>
      <c r="D155" s="115"/>
      <c r="E155" s="115"/>
      <c r="F155" s="115"/>
      <c r="G155" s="115"/>
      <c r="H155" s="115"/>
      <c r="I155" s="115"/>
      <c r="J155" s="115"/>
      <c r="K155" s="115"/>
      <c r="L155" s="115"/>
      <c r="M155" s="115"/>
      <c r="N155" s="118">
        <f>СВЦЭМ!$D$12+'СЕТ СН'!$F$10-'СЕТ СН'!$F$18</f>
        <v>203820.3784298831</v>
      </c>
      <c r="O155" s="119"/>
      <c r="P155" s="118">
        <f>СВЦЭМ!$D$12+'СЕТ СН'!$F$10-'СЕТ СН'!$G$18</f>
        <v>185709.26842988312</v>
      </c>
      <c r="Q155" s="119"/>
      <c r="R155" s="118">
        <f>СВЦЭМ!$D$12+'СЕТ СН'!$F$10-'СЕТ СН'!$H$18</f>
        <v>167054.82842988311</v>
      </c>
      <c r="S155" s="119"/>
      <c r="T155" s="118">
        <f>СВЦЭМ!$D$12+'СЕТ СН'!$F$10-'СЕТ СН'!$I$18</f>
        <v>147840.7484298831</v>
      </c>
      <c r="U155" s="119"/>
      <c r="V155" s="40"/>
      <c r="W155" s="40"/>
      <c r="X155" s="40"/>
      <c r="Y155" s="30"/>
    </row>
    <row r="156" spans="1:26" x14ac:dyDescent="0.25">
      <c r="A156" s="129"/>
      <c r="B156" s="129"/>
      <c r="C156" s="129"/>
      <c r="D156" s="129"/>
      <c r="E156" s="129"/>
      <c r="F156" s="130"/>
      <c r="G156" s="130"/>
      <c r="H156" s="130"/>
      <c r="I156" s="130"/>
      <c r="J156" s="130"/>
      <c r="K156" s="130"/>
      <c r="L156" s="130"/>
      <c r="M156" s="130"/>
    </row>
  </sheetData>
  <sheetProtection password="FD97"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E1" zoomScale="80" zoomScaleNormal="80" zoomScaleSheetLayoutView="80" workbookViewId="0">
      <selection activeCell="A150" sqref="A150:XFD150"/>
    </sheetView>
  </sheetViews>
  <sheetFormatPr defaultRowHeight="15" x14ac:dyDescent="0.25"/>
  <cols>
    <col min="1" max="1" width="9.5" style="41" customWidth="1"/>
    <col min="2" max="25" width="10.25" style="41" customWidth="1"/>
    <col min="26" max="26" width="9" style="30"/>
    <col min="27" max="27" width="11.25" style="30" customWidth="1"/>
    <col min="28" max="16384" width="9" style="30"/>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сентябре 2018г.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2" t="s">
        <v>39</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01.09.2018</v>
      </c>
      <c r="B12" s="36">
        <f>SUMIFS(СВЦЭМ!$C$34:$C$777,СВЦЭМ!$A$34:$A$777,$A12,СВЦЭМ!$B$34:$B$777,B$11)+'СЕТ СН'!$F$9+СВЦЭМ!$D$10+'СЕТ СН'!$F$6-'СЕТ СН'!$F$19</f>
        <v>888.63023663999979</v>
      </c>
      <c r="C12" s="36">
        <f>SUMIFS(СВЦЭМ!$C$34:$C$777,СВЦЭМ!$A$34:$A$777,$A12,СВЦЭМ!$B$34:$B$777,C$11)+'СЕТ СН'!$F$9+СВЦЭМ!$D$10+'СЕТ СН'!$F$6-'СЕТ СН'!$F$19</f>
        <v>1070.9876635499998</v>
      </c>
      <c r="D12" s="36">
        <f>SUMIFS(СВЦЭМ!$C$34:$C$777,СВЦЭМ!$A$34:$A$777,$A12,СВЦЭМ!$B$34:$B$777,D$11)+'СЕТ СН'!$F$9+СВЦЭМ!$D$10+'СЕТ СН'!$F$6-'СЕТ СН'!$F$19</f>
        <v>1208.8901068499999</v>
      </c>
      <c r="E12" s="36">
        <f>SUMIFS(СВЦЭМ!$C$34:$C$777,СВЦЭМ!$A$34:$A$777,$A12,СВЦЭМ!$B$34:$B$777,E$11)+'СЕТ СН'!$F$9+СВЦЭМ!$D$10+'СЕТ СН'!$F$6-'СЕТ СН'!$F$19</f>
        <v>1244.3520275199999</v>
      </c>
      <c r="F12" s="36">
        <f>SUMIFS(СВЦЭМ!$C$34:$C$777,СВЦЭМ!$A$34:$A$777,$A12,СВЦЭМ!$B$34:$B$777,F$11)+'СЕТ СН'!$F$9+СВЦЭМ!$D$10+'СЕТ СН'!$F$6-'СЕТ СН'!$F$19</f>
        <v>1239.93958514</v>
      </c>
      <c r="G12" s="36">
        <f>SUMIFS(СВЦЭМ!$C$34:$C$777,СВЦЭМ!$A$34:$A$777,$A12,СВЦЭМ!$B$34:$B$777,G$11)+'СЕТ СН'!$F$9+СВЦЭМ!$D$10+'СЕТ СН'!$F$6-'СЕТ СН'!$F$19</f>
        <v>1245.3749519199998</v>
      </c>
      <c r="H12" s="36">
        <f>SUMIFS(СВЦЭМ!$C$34:$C$777,СВЦЭМ!$A$34:$A$777,$A12,СВЦЭМ!$B$34:$B$777,H$11)+'СЕТ СН'!$F$9+СВЦЭМ!$D$10+'СЕТ СН'!$F$6-'СЕТ СН'!$F$19</f>
        <v>1255.5736081699999</v>
      </c>
      <c r="I12" s="36">
        <f>SUMIFS(СВЦЭМ!$C$34:$C$777,СВЦЭМ!$A$34:$A$777,$A12,СВЦЭМ!$B$34:$B$777,I$11)+'СЕТ СН'!$F$9+СВЦЭМ!$D$10+'СЕТ СН'!$F$6-'СЕТ СН'!$F$19</f>
        <v>1229.8389759099998</v>
      </c>
      <c r="J12" s="36">
        <f>SUMIFS(СВЦЭМ!$C$34:$C$777,СВЦЭМ!$A$34:$A$777,$A12,СВЦЭМ!$B$34:$B$777,J$11)+'СЕТ СН'!$F$9+СВЦЭМ!$D$10+'СЕТ СН'!$F$6-'СЕТ СН'!$F$19</f>
        <v>1121.3980071499998</v>
      </c>
      <c r="K12" s="36">
        <f>SUMIFS(СВЦЭМ!$C$34:$C$777,СВЦЭМ!$A$34:$A$777,$A12,СВЦЭМ!$B$34:$B$777,K$11)+'СЕТ СН'!$F$9+СВЦЭМ!$D$10+'СЕТ СН'!$F$6-'СЕТ СН'!$F$19</f>
        <v>1058.4381575299999</v>
      </c>
      <c r="L12" s="36">
        <f>SUMIFS(СВЦЭМ!$C$34:$C$777,СВЦЭМ!$A$34:$A$777,$A12,СВЦЭМ!$B$34:$B$777,L$11)+'СЕТ СН'!$F$9+СВЦЭМ!$D$10+'СЕТ СН'!$F$6-'СЕТ СН'!$F$19</f>
        <v>958.23988167999983</v>
      </c>
      <c r="M12" s="36">
        <f>SUMIFS(СВЦЭМ!$C$34:$C$777,СВЦЭМ!$A$34:$A$777,$A12,СВЦЭМ!$B$34:$B$777,M$11)+'СЕТ СН'!$F$9+СВЦЭМ!$D$10+'СЕТ СН'!$F$6-'СЕТ СН'!$F$19</f>
        <v>854.00625177999996</v>
      </c>
      <c r="N12" s="36">
        <f>SUMIFS(СВЦЭМ!$C$34:$C$777,СВЦЭМ!$A$34:$A$777,$A12,СВЦЭМ!$B$34:$B$777,N$11)+'СЕТ СН'!$F$9+СВЦЭМ!$D$10+'СЕТ СН'!$F$6-'СЕТ СН'!$F$19</f>
        <v>756.77395610999997</v>
      </c>
      <c r="O12" s="36">
        <f>SUMIFS(СВЦЭМ!$C$34:$C$777,СВЦЭМ!$A$34:$A$777,$A12,СВЦЭМ!$B$34:$B$777,O$11)+'СЕТ СН'!$F$9+СВЦЭМ!$D$10+'СЕТ СН'!$F$6-'СЕТ СН'!$F$19</f>
        <v>665.84910775999992</v>
      </c>
      <c r="P12" s="36">
        <f>SUMIFS(СВЦЭМ!$C$34:$C$777,СВЦЭМ!$A$34:$A$777,$A12,СВЦЭМ!$B$34:$B$777,P$11)+'СЕТ СН'!$F$9+СВЦЭМ!$D$10+'СЕТ СН'!$F$6-'СЕТ СН'!$F$19</f>
        <v>677.79478612999992</v>
      </c>
      <c r="Q12" s="36">
        <f>SUMIFS(СВЦЭМ!$C$34:$C$777,СВЦЭМ!$A$34:$A$777,$A12,СВЦЭМ!$B$34:$B$777,Q$11)+'СЕТ СН'!$F$9+СВЦЭМ!$D$10+'СЕТ СН'!$F$6-'СЕТ СН'!$F$19</f>
        <v>693.08128162999992</v>
      </c>
      <c r="R12" s="36">
        <f>SUMIFS(СВЦЭМ!$C$34:$C$777,СВЦЭМ!$A$34:$A$777,$A12,СВЦЭМ!$B$34:$B$777,R$11)+'СЕТ СН'!$F$9+СВЦЭМ!$D$10+'СЕТ СН'!$F$6-'СЕТ СН'!$F$19</f>
        <v>696.18589570999984</v>
      </c>
      <c r="S12" s="36">
        <f>SUMIFS(СВЦЭМ!$C$34:$C$777,СВЦЭМ!$A$34:$A$777,$A12,СВЦЭМ!$B$34:$B$777,S$11)+'СЕТ СН'!$F$9+СВЦЭМ!$D$10+'СЕТ СН'!$F$6-'СЕТ СН'!$F$19</f>
        <v>685.85565349999979</v>
      </c>
      <c r="T12" s="36">
        <f>SUMIFS(СВЦЭМ!$C$34:$C$777,СВЦЭМ!$A$34:$A$777,$A12,СВЦЭМ!$B$34:$B$777,T$11)+'СЕТ СН'!$F$9+СВЦЭМ!$D$10+'СЕТ СН'!$F$6-'СЕТ СН'!$F$19</f>
        <v>689.67760398999985</v>
      </c>
      <c r="U12" s="36">
        <f>SUMIFS(СВЦЭМ!$C$34:$C$777,СВЦЭМ!$A$34:$A$777,$A12,СВЦЭМ!$B$34:$B$777,U$11)+'СЕТ СН'!$F$9+СВЦЭМ!$D$10+'СЕТ СН'!$F$6-'СЕТ СН'!$F$19</f>
        <v>681.25652868999987</v>
      </c>
      <c r="V12" s="36">
        <f>SUMIFS(СВЦЭМ!$C$34:$C$777,СВЦЭМ!$A$34:$A$777,$A12,СВЦЭМ!$B$34:$B$777,V$11)+'СЕТ СН'!$F$9+СВЦЭМ!$D$10+'СЕТ СН'!$F$6-'СЕТ СН'!$F$19</f>
        <v>667.54838864999988</v>
      </c>
      <c r="W12" s="36">
        <f>SUMIFS(СВЦЭМ!$C$34:$C$777,СВЦЭМ!$A$34:$A$777,$A12,СВЦЭМ!$B$34:$B$777,W$11)+'СЕТ СН'!$F$9+СВЦЭМ!$D$10+'СЕТ СН'!$F$6-'СЕТ СН'!$F$19</f>
        <v>660.3918847399998</v>
      </c>
      <c r="X12" s="36">
        <f>SUMIFS(СВЦЭМ!$C$34:$C$777,СВЦЭМ!$A$34:$A$777,$A12,СВЦЭМ!$B$34:$B$777,X$11)+'СЕТ СН'!$F$9+СВЦЭМ!$D$10+'СЕТ СН'!$F$6-'СЕТ СН'!$F$19</f>
        <v>687.98754283999983</v>
      </c>
      <c r="Y12" s="36">
        <f>SUMIFS(СВЦЭМ!$C$34:$C$777,СВЦЭМ!$A$34:$A$777,$A12,СВЦЭМ!$B$34:$B$777,Y$11)+'СЕТ СН'!$F$9+СВЦЭМ!$D$10+'СЕТ СН'!$F$6-'СЕТ СН'!$F$19</f>
        <v>767.68953988999988</v>
      </c>
      <c r="AA12" s="37"/>
    </row>
    <row r="13" spans="1:27" ht="15.75" x14ac:dyDescent="0.2">
      <c r="A13" s="35">
        <f>A12+1</f>
        <v>43345</v>
      </c>
      <c r="B13" s="36">
        <f>SUMIFS(СВЦЭМ!$C$34:$C$777,СВЦЭМ!$A$34:$A$777,$A13,СВЦЭМ!$B$34:$B$777,B$11)+'СЕТ СН'!$F$9+СВЦЭМ!$D$10+'СЕТ СН'!$F$6-'СЕТ СН'!$F$19</f>
        <v>887.31171378999989</v>
      </c>
      <c r="C13" s="36">
        <f>SUMIFS(СВЦЭМ!$C$34:$C$777,СВЦЭМ!$A$34:$A$777,$A13,СВЦЭМ!$B$34:$B$777,C$11)+'СЕТ СН'!$F$9+СВЦЭМ!$D$10+'СЕТ СН'!$F$6-'СЕТ СН'!$F$19</f>
        <v>1030.2941616899998</v>
      </c>
      <c r="D13" s="36">
        <f>SUMIFS(СВЦЭМ!$C$34:$C$777,СВЦЭМ!$A$34:$A$777,$A13,СВЦЭМ!$B$34:$B$777,D$11)+'СЕТ СН'!$F$9+СВЦЭМ!$D$10+'СЕТ СН'!$F$6-'СЕТ СН'!$F$19</f>
        <v>1170.113717</v>
      </c>
      <c r="E13" s="36">
        <f>SUMIFS(СВЦЭМ!$C$34:$C$777,СВЦЭМ!$A$34:$A$777,$A13,СВЦЭМ!$B$34:$B$777,E$11)+'СЕТ СН'!$F$9+СВЦЭМ!$D$10+'СЕТ СН'!$F$6-'СЕТ СН'!$F$19</f>
        <v>1233.92859097</v>
      </c>
      <c r="F13" s="36">
        <f>SUMIFS(СВЦЭМ!$C$34:$C$777,СВЦЭМ!$A$34:$A$777,$A13,СВЦЭМ!$B$34:$B$777,F$11)+'СЕТ СН'!$F$9+СВЦЭМ!$D$10+'СЕТ СН'!$F$6-'СЕТ СН'!$F$19</f>
        <v>1237.1175535299999</v>
      </c>
      <c r="G13" s="36">
        <f>SUMIFS(СВЦЭМ!$C$34:$C$777,СВЦЭМ!$A$34:$A$777,$A13,СВЦЭМ!$B$34:$B$777,G$11)+'СЕТ СН'!$F$9+СВЦЭМ!$D$10+'СЕТ СН'!$F$6-'СЕТ СН'!$F$19</f>
        <v>1240.6021436999999</v>
      </c>
      <c r="H13" s="36">
        <f>SUMIFS(СВЦЭМ!$C$34:$C$777,СВЦЭМ!$A$34:$A$777,$A13,СВЦЭМ!$B$34:$B$777,H$11)+'СЕТ СН'!$F$9+СВЦЭМ!$D$10+'СЕТ СН'!$F$6-'СЕТ СН'!$F$19</f>
        <v>1251.7189801499999</v>
      </c>
      <c r="I13" s="36">
        <f>SUMIFS(СВЦЭМ!$C$34:$C$777,СВЦЭМ!$A$34:$A$777,$A13,СВЦЭМ!$B$34:$B$777,I$11)+'СЕТ СН'!$F$9+СВЦЭМ!$D$10+'СЕТ СН'!$F$6-'СЕТ СН'!$F$19</f>
        <v>1231.77987781</v>
      </c>
      <c r="J13" s="36">
        <f>SUMIFS(СВЦЭМ!$C$34:$C$777,СВЦЭМ!$A$34:$A$777,$A13,СВЦЭМ!$B$34:$B$777,J$11)+'СЕТ СН'!$F$9+СВЦЭМ!$D$10+'СЕТ СН'!$F$6-'СЕТ СН'!$F$19</f>
        <v>1166.8325559299999</v>
      </c>
      <c r="K13" s="36">
        <f>SUMIFS(СВЦЭМ!$C$34:$C$777,СВЦЭМ!$A$34:$A$777,$A13,СВЦЭМ!$B$34:$B$777,K$11)+'СЕТ СН'!$F$9+СВЦЭМ!$D$10+'СЕТ СН'!$F$6-'СЕТ СН'!$F$19</f>
        <v>1107.3226259799999</v>
      </c>
      <c r="L13" s="36">
        <f>SUMIFS(СВЦЭМ!$C$34:$C$777,СВЦЭМ!$A$34:$A$777,$A13,СВЦЭМ!$B$34:$B$777,L$11)+'СЕТ СН'!$F$9+СВЦЭМ!$D$10+'СЕТ СН'!$F$6-'СЕТ СН'!$F$19</f>
        <v>1019.32524195</v>
      </c>
      <c r="M13" s="36">
        <f>SUMIFS(СВЦЭМ!$C$34:$C$777,СВЦЭМ!$A$34:$A$777,$A13,СВЦЭМ!$B$34:$B$777,M$11)+'СЕТ СН'!$F$9+СВЦЭМ!$D$10+'СЕТ СН'!$F$6-'СЕТ СН'!$F$19</f>
        <v>920.93564814999991</v>
      </c>
      <c r="N13" s="36">
        <f>SUMIFS(СВЦЭМ!$C$34:$C$777,СВЦЭМ!$A$34:$A$777,$A13,СВЦЭМ!$B$34:$B$777,N$11)+'СЕТ СН'!$F$9+СВЦЭМ!$D$10+'СЕТ СН'!$F$6-'СЕТ СН'!$F$19</f>
        <v>778.37996835999979</v>
      </c>
      <c r="O13" s="36">
        <f>SUMIFS(СВЦЭМ!$C$34:$C$777,СВЦЭМ!$A$34:$A$777,$A13,СВЦЭМ!$B$34:$B$777,O$11)+'СЕТ СН'!$F$9+СВЦЭМ!$D$10+'СЕТ СН'!$F$6-'СЕТ СН'!$F$19</f>
        <v>709.27084419999983</v>
      </c>
      <c r="P13" s="36">
        <f>SUMIFS(СВЦЭМ!$C$34:$C$777,СВЦЭМ!$A$34:$A$777,$A13,СВЦЭМ!$B$34:$B$777,P$11)+'СЕТ СН'!$F$9+СВЦЭМ!$D$10+'СЕТ СН'!$F$6-'СЕТ СН'!$F$19</f>
        <v>709.47655953999993</v>
      </c>
      <c r="Q13" s="36">
        <f>SUMIFS(СВЦЭМ!$C$34:$C$777,СВЦЭМ!$A$34:$A$777,$A13,СВЦЭМ!$B$34:$B$777,Q$11)+'СЕТ СН'!$F$9+СВЦЭМ!$D$10+'СЕТ СН'!$F$6-'СЕТ СН'!$F$19</f>
        <v>714.93741392999982</v>
      </c>
      <c r="R13" s="36">
        <f>SUMIFS(СВЦЭМ!$C$34:$C$777,СВЦЭМ!$A$34:$A$777,$A13,СВЦЭМ!$B$34:$B$777,R$11)+'СЕТ СН'!$F$9+СВЦЭМ!$D$10+'СЕТ СН'!$F$6-'СЕТ СН'!$F$19</f>
        <v>718.56332874999976</v>
      </c>
      <c r="S13" s="36">
        <f>SUMIFS(СВЦЭМ!$C$34:$C$777,СВЦЭМ!$A$34:$A$777,$A13,СВЦЭМ!$B$34:$B$777,S$11)+'СЕТ СН'!$F$9+СВЦЭМ!$D$10+'СЕТ СН'!$F$6-'СЕТ СН'!$F$19</f>
        <v>733.82206452999981</v>
      </c>
      <c r="T13" s="36">
        <f>SUMIFS(СВЦЭМ!$C$34:$C$777,СВЦЭМ!$A$34:$A$777,$A13,СВЦЭМ!$B$34:$B$777,T$11)+'СЕТ СН'!$F$9+СВЦЭМ!$D$10+'СЕТ СН'!$F$6-'СЕТ СН'!$F$19</f>
        <v>726.20828443999994</v>
      </c>
      <c r="U13" s="36">
        <f>SUMIFS(СВЦЭМ!$C$34:$C$777,СВЦЭМ!$A$34:$A$777,$A13,СВЦЭМ!$B$34:$B$777,U$11)+'СЕТ СН'!$F$9+СВЦЭМ!$D$10+'СЕТ СН'!$F$6-'СЕТ СН'!$F$19</f>
        <v>692.88227060999975</v>
      </c>
      <c r="V13" s="36">
        <f>SUMIFS(СВЦЭМ!$C$34:$C$777,СВЦЭМ!$A$34:$A$777,$A13,СВЦЭМ!$B$34:$B$777,V$11)+'СЕТ СН'!$F$9+СВЦЭМ!$D$10+'СЕТ СН'!$F$6-'СЕТ СН'!$F$19</f>
        <v>689.58452637999994</v>
      </c>
      <c r="W13" s="36">
        <f>SUMIFS(СВЦЭМ!$C$34:$C$777,СВЦЭМ!$A$34:$A$777,$A13,СВЦЭМ!$B$34:$B$777,W$11)+'СЕТ СН'!$F$9+СВЦЭМ!$D$10+'СЕТ СН'!$F$6-'СЕТ СН'!$F$19</f>
        <v>691.09019148999982</v>
      </c>
      <c r="X13" s="36">
        <f>SUMIFS(СВЦЭМ!$C$34:$C$777,СВЦЭМ!$A$34:$A$777,$A13,СВЦЭМ!$B$34:$B$777,X$11)+'СЕТ СН'!$F$9+СВЦЭМ!$D$10+'СЕТ СН'!$F$6-'СЕТ СН'!$F$19</f>
        <v>700.52954124999997</v>
      </c>
      <c r="Y13" s="36">
        <f>SUMIFS(СВЦЭМ!$C$34:$C$777,СВЦЭМ!$A$34:$A$777,$A13,СВЦЭМ!$B$34:$B$777,Y$11)+'СЕТ СН'!$F$9+СВЦЭМ!$D$10+'СЕТ СН'!$F$6-'СЕТ СН'!$F$19</f>
        <v>808.01027423999994</v>
      </c>
    </row>
    <row r="14" spans="1:27" ht="15.75" x14ac:dyDescent="0.2">
      <c r="A14" s="35">
        <f t="shared" ref="A14:A42" si="0">A13+1</f>
        <v>43346</v>
      </c>
      <c r="B14" s="36">
        <f>SUMIFS(СВЦЭМ!$C$34:$C$777,СВЦЭМ!$A$34:$A$777,$A14,СВЦЭМ!$B$34:$B$777,B$11)+'СЕТ СН'!$F$9+СВЦЭМ!$D$10+'СЕТ СН'!$F$6-'СЕТ СН'!$F$19</f>
        <v>957.72299151999982</v>
      </c>
      <c r="C14" s="36">
        <f>SUMIFS(СВЦЭМ!$C$34:$C$777,СВЦЭМ!$A$34:$A$777,$A14,СВЦЭМ!$B$34:$B$777,C$11)+'СЕТ СН'!$F$9+СВЦЭМ!$D$10+'СЕТ СН'!$F$6-'СЕТ СН'!$F$19</f>
        <v>1028.5011276499999</v>
      </c>
      <c r="D14" s="36">
        <f>SUMIFS(СВЦЭМ!$C$34:$C$777,СВЦЭМ!$A$34:$A$777,$A14,СВЦЭМ!$B$34:$B$777,D$11)+'СЕТ СН'!$F$9+СВЦЭМ!$D$10+'СЕТ СН'!$F$6-'СЕТ СН'!$F$19</f>
        <v>1136.9329716099999</v>
      </c>
      <c r="E14" s="36">
        <f>SUMIFS(СВЦЭМ!$C$34:$C$777,СВЦЭМ!$A$34:$A$777,$A14,СВЦЭМ!$B$34:$B$777,E$11)+'СЕТ СН'!$F$9+СВЦЭМ!$D$10+'СЕТ СН'!$F$6-'СЕТ СН'!$F$19</f>
        <v>1210.8639885499999</v>
      </c>
      <c r="F14" s="36">
        <f>SUMIFS(СВЦЭМ!$C$34:$C$777,СВЦЭМ!$A$34:$A$777,$A14,СВЦЭМ!$B$34:$B$777,F$11)+'СЕТ СН'!$F$9+СВЦЭМ!$D$10+'СЕТ СН'!$F$6-'СЕТ СН'!$F$19</f>
        <v>1208.1905826099999</v>
      </c>
      <c r="G14" s="36">
        <f>SUMIFS(СВЦЭМ!$C$34:$C$777,СВЦЭМ!$A$34:$A$777,$A14,СВЦЭМ!$B$34:$B$777,G$11)+'СЕТ СН'!$F$9+СВЦЭМ!$D$10+'СЕТ СН'!$F$6-'СЕТ СН'!$F$19</f>
        <v>1213.05154636</v>
      </c>
      <c r="H14" s="36">
        <f>SUMIFS(СВЦЭМ!$C$34:$C$777,СВЦЭМ!$A$34:$A$777,$A14,СВЦЭМ!$B$34:$B$777,H$11)+'СЕТ СН'!$F$9+СВЦЭМ!$D$10+'СЕТ СН'!$F$6-'СЕТ СН'!$F$19</f>
        <v>1210.1615533499998</v>
      </c>
      <c r="I14" s="36">
        <f>SUMIFS(СВЦЭМ!$C$34:$C$777,СВЦЭМ!$A$34:$A$777,$A14,СВЦЭМ!$B$34:$B$777,I$11)+'СЕТ СН'!$F$9+СВЦЭМ!$D$10+'СЕТ СН'!$F$6-'СЕТ СН'!$F$19</f>
        <v>1116.1181139999999</v>
      </c>
      <c r="J14" s="36">
        <f>SUMIFS(СВЦЭМ!$C$34:$C$777,СВЦЭМ!$A$34:$A$777,$A14,СВЦЭМ!$B$34:$B$777,J$11)+'СЕТ СН'!$F$9+СВЦЭМ!$D$10+'СЕТ СН'!$F$6-'СЕТ СН'!$F$19</f>
        <v>1098.5474918299999</v>
      </c>
      <c r="K14" s="36">
        <f>SUMIFS(СВЦЭМ!$C$34:$C$777,СВЦЭМ!$A$34:$A$777,$A14,СВЦЭМ!$B$34:$B$777,K$11)+'СЕТ СН'!$F$9+СВЦЭМ!$D$10+'СЕТ СН'!$F$6-'СЕТ СН'!$F$19</f>
        <v>1069.0356716299998</v>
      </c>
      <c r="L14" s="36">
        <f>SUMIFS(СВЦЭМ!$C$34:$C$777,СВЦЭМ!$A$34:$A$777,$A14,СВЦЭМ!$B$34:$B$777,L$11)+'СЕТ СН'!$F$9+СВЦЭМ!$D$10+'СЕТ СН'!$F$6-'СЕТ СН'!$F$19</f>
        <v>979.95286709999982</v>
      </c>
      <c r="M14" s="36">
        <f>SUMIFS(СВЦЭМ!$C$34:$C$777,СВЦЭМ!$A$34:$A$777,$A14,СВЦЭМ!$B$34:$B$777,M$11)+'СЕТ СН'!$F$9+СВЦЭМ!$D$10+'СЕТ СН'!$F$6-'СЕТ СН'!$F$19</f>
        <v>898.75171041999988</v>
      </c>
      <c r="N14" s="36">
        <f>SUMIFS(СВЦЭМ!$C$34:$C$777,СВЦЭМ!$A$34:$A$777,$A14,СВЦЭМ!$B$34:$B$777,N$11)+'СЕТ СН'!$F$9+СВЦЭМ!$D$10+'СЕТ СН'!$F$6-'СЕТ СН'!$F$19</f>
        <v>782.39392440999995</v>
      </c>
      <c r="O14" s="36">
        <f>SUMIFS(СВЦЭМ!$C$34:$C$777,СВЦЭМ!$A$34:$A$777,$A14,СВЦЭМ!$B$34:$B$777,O$11)+'СЕТ СН'!$F$9+СВЦЭМ!$D$10+'СЕТ СН'!$F$6-'СЕТ СН'!$F$19</f>
        <v>710.19936029999985</v>
      </c>
      <c r="P14" s="36">
        <f>SUMIFS(СВЦЭМ!$C$34:$C$777,СВЦЭМ!$A$34:$A$777,$A14,СВЦЭМ!$B$34:$B$777,P$11)+'СЕТ СН'!$F$9+СВЦЭМ!$D$10+'СЕТ СН'!$F$6-'СЕТ СН'!$F$19</f>
        <v>713.85471973999984</v>
      </c>
      <c r="Q14" s="36">
        <f>SUMIFS(СВЦЭМ!$C$34:$C$777,СВЦЭМ!$A$34:$A$777,$A14,СВЦЭМ!$B$34:$B$777,Q$11)+'СЕТ СН'!$F$9+СВЦЭМ!$D$10+'СЕТ СН'!$F$6-'СЕТ СН'!$F$19</f>
        <v>727.94762373999993</v>
      </c>
      <c r="R14" s="36">
        <f>SUMIFS(СВЦЭМ!$C$34:$C$777,СВЦЭМ!$A$34:$A$777,$A14,СВЦЭМ!$B$34:$B$777,R$11)+'СЕТ СН'!$F$9+СВЦЭМ!$D$10+'СЕТ СН'!$F$6-'СЕТ СН'!$F$19</f>
        <v>722.07928907999985</v>
      </c>
      <c r="S14" s="36">
        <f>SUMIFS(СВЦЭМ!$C$34:$C$777,СВЦЭМ!$A$34:$A$777,$A14,СВЦЭМ!$B$34:$B$777,S$11)+'СЕТ СН'!$F$9+СВЦЭМ!$D$10+'СЕТ СН'!$F$6-'СЕТ СН'!$F$19</f>
        <v>669.52679249999983</v>
      </c>
      <c r="T14" s="36">
        <f>SUMIFS(СВЦЭМ!$C$34:$C$777,СВЦЭМ!$A$34:$A$777,$A14,СВЦЭМ!$B$34:$B$777,T$11)+'СЕТ СН'!$F$9+СВЦЭМ!$D$10+'СЕТ СН'!$F$6-'СЕТ СН'!$F$19</f>
        <v>666.37473221999994</v>
      </c>
      <c r="U14" s="36">
        <f>SUMIFS(СВЦЭМ!$C$34:$C$777,СВЦЭМ!$A$34:$A$777,$A14,СВЦЭМ!$B$34:$B$777,U$11)+'СЕТ СН'!$F$9+СВЦЭМ!$D$10+'СЕТ СН'!$F$6-'СЕТ СН'!$F$19</f>
        <v>705.52633568999977</v>
      </c>
      <c r="V14" s="36">
        <f>SUMIFS(СВЦЭМ!$C$34:$C$777,СВЦЭМ!$A$34:$A$777,$A14,СВЦЭМ!$B$34:$B$777,V$11)+'СЕТ СН'!$F$9+СВЦЭМ!$D$10+'СЕТ СН'!$F$6-'СЕТ СН'!$F$19</f>
        <v>751.72178976999976</v>
      </c>
      <c r="W14" s="36">
        <f>SUMIFS(СВЦЭМ!$C$34:$C$777,СВЦЭМ!$A$34:$A$777,$A14,СВЦЭМ!$B$34:$B$777,W$11)+'СЕТ СН'!$F$9+СВЦЭМ!$D$10+'СЕТ СН'!$F$6-'СЕТ СН'!$F$19</f>
        <v>755.01563659999988</v>
      </c>
      <c r="X14" s="36">
        <f>SUMIFS(СВЦЭМ!$C$34:$C$777,СВЦЭМ!$A$34:$A$777,$A14,СВЦЭМ!$B$34:$B$777,X$11)+'СЕТ СН'!$F$9+СВЦЭМ!$D$10+'СЕТ СН'!$F$6-'СЕТ СН'!$F$19</f>
        <v>707.52218049999988</v>
      </c>
      <c r="Y14" s="36">
        <f>SUMIFS(СВЦЭМ!$C$34:$C$777,СВЦЭМ!$A$34:$A$777,$A14,СВЦЭМ!$B$34:$B$777,Y$11)+'СЕТ СН'!$F$9+СВЦЭМ!$D$10+'СЕТ СН'!$F$6-'СЕТ СН'!$F$19</f>
        <v>805.27251384999977</v>
      </c>
    </row>
    <row r="15" spans="1:27" ht="15.75" x14ac:dyDescent="0.2">
      <c r="A15" s="35">
        <f t="shared" si="0"/>
        <v>43347</v>
      </c>
      <c r="B15" s="36">
        <f>SUMIFS(СВЦЭМ!$C$34:$C$777,СВЦЭМ!$A$34:$A$777,$A15,СВЦЭМ!$B$34:$B$777,B$11)+'СЕТ СН'!$F$9+СВЦЭМ!$D$10+'СЕТ СН'!$F$6-'СЕТ СН'!$F$19</f>
        <v>926.06072882999979</v>
      </c>
      <c r="C15" s="36">
        <f>SUMIFS(СВЦЭМ!$C$34:$C$777,СВЦЭМ!$A$34:$A$777,$A15,СВЦЭМ!$B$34:$B$777,C$11)+'СЕТ СН'!$F$9+СВЦЭМ!$D$10+'СЕТ СН'!$F$6-'СЕТ СН'!$F$19</f>
        <v>1106.3103050299999</v>
      </c>
      <c r="D15" s="36">
        <f>SUMIFS(СВЦЭМ!$C$34:$C$777,СВЦЭМ!$A$34:$A$777,$A15,СВЦЭМ!$B$34:$B$777,D$11)+'СЕТ СН'!$F$9+СВЦЭМ!$D$10+'СЕТ СН'!$F$6-'СЕТ СН'!$F$19</f>
        <v>1233.00835119</v>
      </c>
      <c r="E15" s="36">
        <f>SUMIFS(СВЦЭМ!$C$34:$C$777,СВЦЭМ!$A$34:$A$777,$A15,СВЦЭМ!$B$34:$B$777,E$11)+'СЕТ СН'!$F$9+СВЦЭМ!$D$10+'СЕТ СН'!$F$6-'СЕТ СН'!$F$19</f>
        <v>1263.4851021699999</v>
      </c>
      <c r="F15" s="36">
        <f>SUMIFS(СВЦЭМ!$C$34:$C$777,СВЦЭМ!$A$34:$A$777,$A15,СВЦЭМ!$B$34:$B$777,F$11)+'СЕТ СН'!$F$9+СВЦЭМ!$D$10+'СЕТ СН'!$F$6-'СЕТ СН'!$F$19</f>
        <v>1260.3430086399999</v>
      </c>
      <c r="G15" s="36">
        <f>SUMIFS(СВЦЭМ!$C$34:$C$777,СВЦЭМ!$A$34:$A$777,$A15,СВЦЭМ!$B$34:$B$777,G$11)+'СЕТ СН'!$F$9+СВЦЭМ!$D$10+'СЕТ СН'!$F$6-'СЕТ СН'!$F$19</f>
        <v>1267.4058526199999</v>
      </c>
      <c r="H15" s="36">
        <f>SUMIFS(СВЦЭМ!$C$34:$C$777,СВЦЭМ!$A$34:$A$777,$A15,СВЦЭМ!$B$34:$B$777,H$11)+'СЕТ СН'!$F$9+СВЦЭМ!$D$10+'СЕТ СН'!$F$6-'СЕТ СН'!$F$19</f>
        <v>1246.8751837999998</v>
      </c>
      <c r="I15" s="36">
        <f>SUMIFS(СВЦЭМ!$C$34:$C$777,СВЦЭМ!$A$34:$A$777,$A15,СВЦЭМ!$B$34:$B$777,I$11)+'СЕТ СН'!$F$9+СВЦЭМ!$D$10+'СЕТ СН'!$F$6-'СЕТ СН'!$F$19</f>
        <v>1196.02464001</v>
      </c>
      <c r="J15" s="36">
        <f>SUMIFS(СВЦЭМ!$C$34:$C$777,СВЦЭМ!$A$34:$A$777,$A15,СВЦЭМ!$B$34:$B$777,J$11)+'СЕТ СН'!$F$9+СВЦЭМ!$D$10+'СЕТ СН'!$F$6-'СЕТ СН'!$F$19</f>
        <v>1119.7615401999999</v>
      </c>
      <c r="K15" s="36">
        <f>SUMIFS(СВЦЭМ!$C$34:$C$777,СВЦЭМ!$A$34:$A$777,$A15,СВЦЭМ!$B$34:$B$777,K$11)+'СЕТ СН'!$F$9+СВЦЭМ!$D$10+'СЕТ СН'!$F$6-'СЕТ СН'!$F$19</f>
        <v>1064.0307575999998</v>
      </c>
      <c r="L15" s="36">
        <f>SUMIFS(СВЦЭМ!$C$34:$C$777,СВЦЭМ!$A$34:$A$777,$A15,СВЦЭМ!$B$34:$B$777,L$11)+'СЕТ СН'!$F$9+СВЦЭМ!$D$10+'СЕТ СН'!$F$6-'СЕТ СН'!$F$19</f>
        <v>964.55127717999994</v>
      </c>
      <c r="M15" s="36">
        <f>SUMIFS(СВЦЭМ!$C$34:$C$777,СВЦЭМ!$A$34:$A$777,$A15,СВЦЭМ!$B$34:$B$777,M$11)+'СЕТ СН'!$F$9+СВЦЭМ!$D$10+'СЕТ СН'!$F$6-'СЕТ СН'!$F$19</f>
        <v>879.48277851999978</v>
      </c>
      <c r="N15" s="36">
        <f>SUMIFS(СВЦЭМ!$C$34:$C$777,СВЦЭМ!$A$34:$A$777,$A15,СВЦЭМ!$B$34:$B$777,N$11)+'СЕТ СН'!$F$9+СВЦЭМ!$D$10+'СЕТ СН'!$F$6-'СЕТ СН'!$F$19</f>
        <v>787.10995106999985</v>
      </c>
      <c r="O15" s="36">
        <f>SUMIFS(СВЦЭМ!$C$34:$C$777,СВЦЭМ!$A$34:$A$777,$A15,СВЦЭМ!$B$34:$B$777,O$11)+'СЕТ СН'!$F$9+СВЦЭМ!$D$10+'СЕТ СН'!$F$6-'СЕТ СН'!$F$19</f>
        <v>690.24304803999985</v>
      </c>
      <c r="P15" s="36">
        <f>SUMIFS(СВЦЭМ!$C$34:$C$777,СВЦЭМ!$A$34:$A$777,$A15,СВЦЭМ!$B$34:$B$777,P$11)+'СЕТ СН'!$F$9+СВЦЭМ!$D$10+'СЕТ СН'!$F$6-'СЕТ СН'!$F$19</f>
        <v>682.74900512999989</v>
      </c>
      <c r="Q15" s="36">
        <f>SUMIFS(СВЦЭМ!$C$34:$C$777,СВЦЭМ!$A$34:$A$777,$A15,СВЦЭМ!$B$34:$B$777,Q$11)+'СЕТ СН'!$F$9+СВЦЭМ!$D$10+'СЕТ СН'!$F$6-'СЕТ СН'!$F$19</f>
        <v>699.1204533099999</v>
      </c>
      <c r="R15" s="36">
        <f>SUMIFS(СВЦЭМ!$C$34:$C$777,СВЦЭМ!$A$34:$A$777,$A15,СВЦЭМ!$B$34:$B$777,R$11)+'СЕТ СН'!$F$9+СВЦЭМ!$D$10+'СЕТ СН'!$F$6-'СЕТ СН'!$F$19</f>
        <v>696.21119775999978</v>
      </c>
      <c r="S15" s="36">
        <f>SUMIFS(СВЦЭМ!$C$34:$C$777,СВЦЭМ!$A$34:$A$777,$A15,СВЦЭМ!$B$34:$B$777,S$11)+'СЕТ СН'!$F$9+СВЦЭМ!$D$10+'СЕТ СН'!$F$6-'СЕТ СН'!$F$19</f>
        <v>688.13272796999991</v>
      </c>
      <c r="T15" s="36">
        <f>SUMIFS(СВЦЭМ!$C$34:$C$777,СВЦЭМ!$A$34:$A$777,$A15,СВЦЭМ!$B$34:$B$777,T$11)+'СЕТ СН'!$F$9+СВЦЭМ!$D$10+'СЕТ СН'!$F$6-'СЕТ СН'!$F$19</f>
        <v>680.90807879999988</v>
      </c>
      <c r="U15" s="36">
        <f>SUMIFS(СВЦЭМ!$C$34:$C$777,СВЦЭМ!$A$34:$A$777,$A15,СВЦЭМ!$B$34:$B$777,U$11)+'СЕТ СН'!$F$9+СВЦЭМ!$D$10+'СЕТ СН'!$F$6-'СЕТ СН'!$F$19</f>
        <v>677.93359155999997</v>
      </c>
      <c r="V15" s="36">
        <f>SUMIFS(СВЦЭМ!$C$34:$C$777,СВЦЭМ!$A$34:$A$777,$A15,СВЦЭМ!$B$34:$B$777,V$11)+'СЕТ СН'!$F$9+СВЦЭМ!$D$10+'СЕТ СН'!$F$6-'СЕТ СН'!$F$19</f>
        <v>690.94463803999975</v>
      </c>
      <c r="W15" s="36">
        <f>SUMIFS(СВЦЭМ!$C$34:$C$777,СВЦЭМ!$A$34:$A$777,$A15,СВЦЭМ!$B$34:$B$777,W$11)+'СЕТ СН'!$F$9+СВЦЭМ!$D$10+'СЕТ СН'!$F$6-'СЕТ СН'!$F$19</f>
        <v>665.34057916999996</v>
      </c>
      <c r="X15" s="36">
        <f>SUMIFS(СВЦЭМ!$C$34:$C$777,СВЦЭМ!$A$34:$A$777,$A15,СВЦЭМ!$B$34:$B$777,X$11)+'СЕТ СН'!$F$9+СВЦЭМ!$D$10+'СЕТ СН'!$F$6-'СЕТ СН'!$F$19</f>
        <v>662.51165429999992</v>
      </c>
      <c r="Y15" s="36">
        <f>SUMIFS(СВЦЭМ!$C$34:$C$777,СВЦЭМ!$A$34:$A$777,$A15,СВЦЭМ!$B$34:$B$777,Y$11)+'СЕТ СН'!$F$9+СВЦЭМ!$D$10+'СЕТ СН'!$F$6-'СЕТ СН'!$F$19</f>
        <v>764.08523944999979</v>
      </c>
    </row>
    <row r="16" spans="1:27" ht="15.75" x14ac:dyDescent="0.2">
      <c r="A16" s="35">
        <f t="shared" si="0"/>
        <v>43348</v>
      </c>
      <c r="B16" s="36">
        <f>SUMIFS(СВЦЭМ!$C$34:$C$777,СВЦЭМ!$A$34:$A$777,$A16,СВЦЭМ!$B$34:$B$777,B$11)+'СЕТ СН'!$F$9+СВЦЭМ!$D$10+'СЕТ СН'!$F$6-'СЕТ СН'!$F$19</f>
        <v>926.14975630999993</v>
      </c>
      <c r="C16" s="36">
        <f>SUMIFS(СВЦЭМ!$C$34:$C$777,СВЦЭМ!$A$34:$A$777,$A16,СВЦЭМ!$B$34:$B$777,C$11)+'СЕТ СН'!$F$9+СВЦЭМ!$D$10+'СЕТ СН'!$F$6-'СЕТ СН'!$F$19</f>
        <v>1128.2050841599998</v>
      </c>
      <c r="D16" s="36">
        <f>SUMIFS(СВЦЭМ!$C$34:$C$777,СВЦЭМ!$A$34:$A$777,$A16,СВЦЭМ!$B$34:$B$777,D$11)+'СЕТ СН'!$F$9+СВЦЭМ!$D$10+'СЕТ СН'!$F$6-'СЕТ СН'!$F$19</f>
        <v>1224.1615923499999</v>
      </c>
      <c r="E16" s="36">
        <f>SUMIFS(СВЦЭМ!$C$34:$C$777,СВЦЭМ!$A$34:$A$777,$A16,СВЦЭМ!$B$34:$B$777,E$11)+'СЕТ СН'!$F$9+СВЦЭМ!$D$10+'СЕТ СН'!$F$6-'СЕТ СН'!$F$19</f>
        <v>1263.8035760599998</v>
      </c>
      <c r="F16" s="36">
        <f>SUMIFS(СВЦЭМ!$C$34:$C$777,СВЦЭМ!$A$34:$A$777,$A16,СВЦЭМ!$B$34:$B$777,F$11)+'СЕТ СН'!$F$9+СВЦЭМ!$D$10+'СЕТ СН'!$F$6-'СЕТ СН'!$F$19</f>
        <v>1256.7920671499999</v>
      </c>
      <c r="G16" s="36">
        <f>SUMIFS(СВЦЭМ!$C$34:$C$777,СВЦЭМ!$A$34:$A$777,$A16,СВЦЭМ!$B$34:$B$777,G$11)+'СЕТ СН'!$F$9+СВЦЭМ!$D$10+'СЕТ СН'!$F$6-'СЕТ СН'!$F$19</f>
        <v>1266.63188627</v>
      </c>
      <c r="H16" s="36">
        <f>SUMIFS(СВЦЭМ!$C$34:$C$777,СВЦЭМ!$A$34:$A$777,$A16,СВЦЭМ!$B$34:$B$777,H$11)+'СЕТ СН'!$F$9+СВЦЭМ!$D$10+'СЕТ СН'!$F$6-'СЕТ СН'!$F$19</f>
        <v>1244.1900515999998</v>
      </c>
      <c r="I16" s="36">
        <f>SUMIFS(СВЦЭМ!$C$34:$C$777,СВЦЭМ!$A$34:$A$777,$A16,СВЦЭМ!$B$34:$B$777,I$11)+'СЕТ СН'!$F$9+СВЦЭМ!$D$10+'СЕТ СН'!$F$6-'СЕТ СН'!$F$19</f>
        <v>1218.28116619</v>
      </c>
      <c r="J16" s="36">
        <f>SUMIFS(СВЦЭМ!$C$34:$C$777,СВЦЭМ!$A$34:$A$777,$A16,СВЦЭМ!$B$34:$B$777,J$11)+'СЕТ СН'!$F$9+СВЦЭМ!$D$10+'СЕТ СН'!$F$6-'СЕТ СН'!$F$19</f>
        <v>1155.7047771099999</v>
      </c>
      <c r="K16" s="36">
        <f>SUMIFS(СВЦЭМ!$C$34:$C$777,СВЦЭМ!$A$34:$A$777,$A16,СВЦЭМ!$B$34:$B$777,K$11)+'СЕТ СН'!$F$9+СВЦЭМ!$D$10+'СЕТ СН'!$F$6-'СЕТ СН'!$F$19</f>
        <v>1118.5527464199999</v>
      </c>
      <c r="L16" s="36">
        <f>SUMIFS(СВЦЭМ!$C$34:$C$777,СВЦЭМ!$A$34:$A$777,$A16,СВЦЭМ!$B$34:$B$777,L$11)+'СЕТ СН'!$F$9+СВЦЭМ!$D$10+'СЕТ СН'!$F$6-'СЕТ СН'!$F$19</f>
        <v>1015.5375181099998</v>
      </c>
      <c r="M16" s="36">
        <f>SUMIFS(СВЦЭМ!$C$34:$C$777,СВЦЭМ!$A$34:$A$777,$A16,СВЦЭМ!$B$34:$B$777,M$11)+'СЕТ СН'!$F$9+СВЦЭМ!$D$10+'СЕТ СН'!$F$6-'СЕТ СН'!$F$19</f>
        <v>933.33738292999988</v>
      </c>
      <c r="N16" s="36">
        <f>SUMIFS(СВЦЭМ!$C$34:$C$777,СВЦЭМ!$A$34:$A$777,$A16,СВЦЭМ!$B$34:$B$777,N$11)+'СЕТ СН'!$F$9+СВЦЭМ!$D$10+'СЕТ СН'!$F$6-'СЕТ СН'!$F$19</f>
        <v>803.48976156999993</v>
      </c>
      <c r="O16" s="36">
        <f>SUMIFS(СВЦЭМ!$C$34:$C$777,СВЦЭМ!$A$34:$A$777,$A16,СВЦЭМ!$B$34:$B$777,O$11)+'СЕТ СН'!$F$9+СВЦЭМ!$D$10+'СЕТ СН'!$F$6-'СЕТ СН'!$F$19</f>
        <v>705.80660089999992</v>
      </c>
      <c r="P16" s="36">
        <f>SUMIFS(СВЦЭМ!$C$34:$C$777,СВЦЭМ!$A$34:$A$777,$A16,СВЦЭМ!$B$34:$B$777,P$11)+'СЕТ СН'!$F$9+СВЦЭМ!$D$10+'СЕТ СН'!$F$6-'СЕТ СН'!$F$19</f>
        <v>691.03323757999988</v>
      </c>
      <c r="Q16" s="36">
        <f>SUMIFS(СВЦЭМ!$C$34:$C$777,СВЦЭМ!$A$34:$A$777,$A16,СВЦЭМ!$B$34:$B$777,Q$11)+'СЕТ СН'!$F$9+СВЦЭМ!$D$10+'СЕТ СН'!$F$6-'СЕТ СН'!$F$19</f>
        <v>691.85058927999989</v>
      </c>
      <c r="R16" s="36">
        <f>SUMIFS(СВЦЭМ!$C$34:$C$777,СВЦЭМ!$A$34:$A$777,$A16,СВЦЭМ!$B$34:$B$777,R$11)+'СЕТ СН'!$F$9+СВЦЭМ!$D$10+'СЕТ СН'!$F$6-'СЕТ СН'!$F$19</f>
        <v>692.42673381999975</v>
      </c>
      <c r="S16" s="36">
        <f>SUMIFS(СВЦЭМ!$C$34:$C$777,СВЦЭМ!$A$34:$A$777,$A16,СВЦЭМ!$B$34:$B$777,S$11)+'СЕТ СН'!$F$9+СВЦЭМ!$D$10+'СЕТ СН'!$F$6-'СЕТ СН'!$F$19</f>
        <v>691.1542459599998</v>
      </c>
      <c r="T16" s="36">
        <f>SUMIFS(СВЦЭМ!$C$34:$C$777,СВЦЭМ!$A$34:$A$777,$A16,СВЦЭМ!$B$34:$B$777,T$11)+'СЕТ СН'!$F$9+СВЦЭМ!$D$10+'СЕТ СН'!$F$6-'СЕТ СН'!$F$19</f>
        <v>688.26132140999994</v>
      </c>
      <c r="U16" s="36">
        <f>SUMIFS(СВЦЭМ!$C$34:$C$777,СВЦЭМ!$A$34:$A$777,$A16,СВЦЭМ!$B$34:$B$777,U$11)+'СЕТ СН'!$F$9+СВЦЭМ!$D$10+'СЕТ СН'!$F$6-'СЕТ СН'!$F$19</f>
        <v>683.79686228999981</v>
      </c>
      <c r="V16" s="36">
        <f>SUMIFS(СВЦЭМ!$C$34:$C$777,СВЦЭМ!$A$34:$A$777,$A16,СВЦЭМ!$B$34:$B$777,V$11)+'СЕТ СН'!$F$9+СВЦЭМ!$D$10+'СЕТ СН'!$F$6-'СЕТ СН'!$F$19</f>
        <v>690.91485579999994</v>
      </c>
      <c r="W16" s="36">
        <f>SUMIFS(СВЦЭМ!$C$34:$C$777,СВЦЭМ!$A$34:$A$777,$A16,СВЦЭМ!$B$34:$B$777,W$11)+'СЕТ СН'!$F$9+СВЦЭМ!$D$10+'СЕТ СН'!$F$6-'СЕТ СН'!$F$19</f>
        <v>679.50377376999995</v>
      </c>
      <c r="X16" s="36">
        <f>SUMIFS(СВЦЭМ!$C$34:$C$777,СВЦЭМ!$A$34:$A$777,$A16,СВЦЭМ!$B$34:$B$777,X$11)+'СЕТ СН'!$F$9+СВЦЭМ!$D$10+'СЕТ СН'!$F$6-'СЕТ СН'!$F$19</f>
        <v>664.22162716999992</v>
      </c>
      <c r="Y16" s="36">
        <f>SUMIFS(СВЦЭМ!$C$34:$C$777,СВЦЭМ!$A$34:$A$777,$A16,СВЦЭМ!$B$34:$B$777,Y$11)+'СЕТ СН'!$F$9+СВЦЭМ!$D$10+'СЕТ СН'!$F$6-'СЕТ СН'!$F$19</f>
        <v>754.73381555999981</v>
      </c>
    </row>
    <row r="17" spans="1:25" ht="15.75" x14ac:dyDescent="0.2">
      <c r="A17" s="35">
        <f t="shared" si="0"/>
        <v>43349</v>
      </c>
      <c r="B17" s="36">
        <f>SUMIFS(СВЦЭМ!$C$34:$C$777,СВЦЭМ!$A$34:$A$777,$A17,СВЦЭМ!$B$34:$B$777,B$11)+'СЕТ СН'!$F$9+СВЦЭМ!$D$10+'СЕТ СН'!$F$6-'СЕТ СН'!$F$19</f>
        <v>949.86661345999983</v>
      </c>
      <c r="C17" s="36">
        <f>SUMIFS(СВЦЭМ!$C$34:$C$777,СВЦЭМ!$A$34:$A$777,$A17,СВЦЭМ!$B$34:$B$777,C$11)+'СЕТ СН'!$F$9+СВЦЭМ!$D$10+'СЕТ СН'!$F$6-'СЕТ СН'!$F$19</f>
        <v>1174.7434904299998</v>
      </c>
      <c r="D17" s="36">
        <f>SUMIFS(СВЦЭМ!$C$34:$C$777,СВЦЭМ!$A$34:$A$777,$A17,СВЦЭМ!$B$34:$B$777,D$11)+'СЕТ СН'!$F$9+СВЦЭМ!$D$10+'СЕТ СН'!$F$6-'СЕТ СН'!$F$19</f>
        <v>1290.1708093799998</v>
      </c>
      <c r="E17" s="36">
        <f>SUMIFS(СВЦЭМ!$C$34:$C$777,СВЦЭМ!$A$34:$A$777,$A17,СВЦЭМ!$B$34:$B$777,E$11)+'СЕТ СН'!$F$9+СВЦЭМ!$D$10+'СЕТ СН'!$F$6-'СЕТ СН'!$F$19</f>
        <v>1308.26874757</v>
      </c>
      <c r="F17" s="36">
        <f>SUMIFS(СВЦЭМ!$C$34:$C$777,СВЦЭМ!$A$34:$A$777,$A17,СВЦЭМ!$B$34:$B$777,F$11)+'СЕТ СН'!$F$9+СВЦЭМ!$D$10+'СЕТ СН'!$F$6-'СЕТ СН'!$F$19</f>
        <v>1305.42108437</v>
      </c>
      <c r="G17" s="36">
        <f>SUMIFS(СВЦЭМ!$C$34:$C$777,СВЦЭМ!$A$34:$A$777,$A17,СВЦЭМ!$B$34:$B$777,G$11)+'СЕТ СН'!$F$9+СВЦЭМ!$D$10+'СЕТ СН'!$F$6-'СЕТ СН'!$F$19</f>
        <v>1312.5811839399998</v>
      </c>
      <c r="H17" s="36">
        <f>SUMIFS(СВЦЭМ!$C$34:$C$777,СВЦЭМ!$A$34:$A$777,$A17,СВЦЭМ!$B$34:$B$777,H$11)+'СЕТ СН'!$F$9+СВЦЭМ!$D$10+'СЕТ СН'!$F$6-'СЕТ СН'!$F$19</f>
        <v>1297.2149882799999</v>
      </c>
      <c r="I17" s="36">
        <f>SUMIFS(СВЦЭМ!$C$34:$C$777,СВЦЭМ!$A$34:$A$777,$A17,СВЦЭМ!$B$34:$B$777,I$11)+'СЕТ СН'!$F$9+СВЦЭМ!$D$10+'СЕТ СН'!$F$6-'СЕТ СН'!$F$19</f>
        <v>1225.33919395</v>
      </c>
      <c r="J17" s="36">
        <f>SUMIFS(СВЦЭМ!$C$34:$C$777,СВЦЭМ!$A$34:$A$777,$A17,СВЦЭМ!$B$34:$B$777,J$11)+'СЕТ СН'!$F$9+СВЦЭМ!$D$10+'СЕТ СН'!$F$6-'СЕТ СН'!$F$19</f>
        <v>1141.3811167899999</v>
      </c>
      <c r="K17" s="36">
        <f>SUMIFS(СВЦЭМ!$C$34:$C$777,СВЦЭМ!$A$34:$A$777,$A17,СВЦЭМ!$B$34:$B$777,K$11)+'СЕТ СН'!$F$9+СВЦЭМ!$D$10+'СЕТ СН'!$F$6-'СЕТ СН'!$F$19</f>
        <v>1071.8476065599998</v>
      </c>
      <c r="L17" s="36">
        <f>SUMIFS(СВЦЭМ!$C$34:$C$777,СВЦЭМ!$A$34:$A$777,$A17,СВЦЭМ!$B$34:$B$777,L$11)+'СЕТ СН'!$F$9+СВЦЭМ!$D$10+'СЕТ СН'!$F$6-'СЕТ СН'!$F$19</f>
        <v>986.73143604999996</v>
      </c>
      <c r="M17" s="36">
        <f>SUMIFS(СВЦЭМ!$C$34:$C$777,СВЦЭМ!$A$34:$A$777,$A17,СВЦЭМ!$B$34:$B$777,M$11)+'СЕТ СН'!$F$9+СВЦЭМ!$D$10+'СЕТ СН'!$F$6-'СЕТ СН'!$F$19</f>
        <v>848.56817085999978</v>
      </c>
      <c r="N17" s="36">
        <f>SUMIFS(СВЦЭМ!$C$34:$C$777,СВЦЭМ!$A$34:$A$777,$A17,СВЦЭМ!$B$34:$B$777,N$11)+'СЕТ СН'!$F$9+СВЦЭМ!$D$10+'СЕТ СН'!$F$6-'СЕТ СН'!$F$19</f>
        <v>747.34729754999989</v>
      </c>
      <c r="O17" s="36">
        <f>SUMIFS(СВЦЭМ!$C$34:$C$777,СВЦЭМ!$A$34:$A$777,$A17,СВЦЭМ!$B$34:$B$777,O$11)+'СЕТ СН'!$F$9+СВЦЭМ!$D$10+'СЕТ СН'!$F$6-'СЕТ СН'!$F$19</f>
        <v>648.39956861999985</v>
      </c>
      <c r="P17" s="36">
        <f>SUMIFS(СВЦЭМ!$C$34:$C$777,СВЦЭМ!$A$34:$A$777,$A17,СВЦЭМ!$B$34:$B$777,P$11)+'СЕТ СН'!$F$9+СВЦЭМ!$D$10+'СЕТ СН'!$F$6-'СЕТ СН'!$F$19</f>
        <v>632.78877976999979</v>
      </c>
      <c r="Q17" s="36">
        <f>SUMIFS(СВЦЭМ!$C$34:$C$777,СВЦЭМ!$A$34:$A$777,$A17,СВЦЭМ!$B$34:$B$777,Q$11)+'СЕТ СН'!$F$9+СВЦЭМ!$D$10+'СЕТ СН'!$F$6-'СЕТ СН'!$F$19</f>
        <v>638.05919107999989</v>
      </c>
      <c r="R17" s="36">
        <f>SUMIFS(СВЦЭМ!$C$34:$C$777,СВЦЭМ!$A$34:$A$777,$A17,СВЦЭМ!$B$34:$B$777,R$11)+'СЕТ СН'!$F$9+СВЦЭМ!$D$10+'СЕТ СН'!$F$6-'СЕТ СН'!$F$19</f>
        <v>659.35835203999977</v>
      </c>
      <c r="S17" s="36">
        <f>SUMIFS(СВЦЭМ!$C$34:$C$777,СВЦЭМ!$A$34:$A$777,$A17,СВЦЭМ!$B$34:$B$777,S$11)+'СЕТ СН'!$F$9+СВЦЭМ!$D$10+'СЕТ СН'!$F$6-'СЕТ СН'!$F$19</f>
        <v>656.98182374999988</v>
      </c>
      <c r="T17" s="36">
        <f>SUMIFS(СВЦЭМ!$C$34:$C$777,СВЦЭМ!$A$34:$A$777,$A17,СВЦЭМ!$B$34:$B$777,T$11)+'СЕТ СН'!$F$9+СВЦЭМ!$D$10+'СЕТ СН'!$F$6-'СЕТ СН'!$F$19</f>
        <v>660.8615800099999</v>
      </c>
      <c r="U17" s="36">
        <f>SUMIFS(СВЦЭМ!$C$34:$C$777,СВЦЭМ!$A$34:$A$777,$A17,СВЦЭМ!$B$34:$B$777,U$11)+'СЕТ СН'!$F$9+СВЦЭМ!$D$10+'СЕТ СН'!$F$6-'СЕТ СН'!$F$19</f>
        <v>658.57721572999981</v>
      </c>
      <c r="V17" s="36">
        <f>SUMIFS(СВЦЭМ!$C$34:$C$777,СВЦЭМ!$A$34:$A$777,$A17,СВЦЭМ!$B$34:$B$777,V$11)+'СЕТ СН'!$F$9+СВЦЭМ!$D$10+'СЕТ СН'!$F$6-'СЕТ СН'!$F$19</f>
        <v>665.83504460999984</v>
      </c>
      <c r="W17" s="36">
        <f>SUMIFS(СВЦЭМ!$C$34:$C$777,СВЦЭМ!$A$34:$A$777,$A17,СВЦЭМ!$B$34:$B$777,W$11)+'СЕТ СН'!$F$9+СВЦЭМ!$D$10+'СЕТ СН'!$F$6-'СЕТ СН'!$F$19</f>
        <v>664.87675879999983</v>
      </c>
      <c r="X17" s="36">
        <f>SUMIFS(СВЦЭМ!$C$34:$C$777,СВЦЭМ!$A$34:$A$777,$A17,СВЦЭМ!$B$34:$B$777,X$11)+'СЕТ СН'!$F$9+СВЦЭМ!$D$10+'СЕТ СН'!$F$6-'СЕТ СН'!$F$19</f>
        <v>658.64530317999993</v>
      </c>
      <c r="Y17" s="36">
        <f>SUMIFS(СВЦЭМ!$C$34:$C$777,СВЦЭМ!$A$34:$A$777,$A17,СВЦЭМ!$B$34:$B$777,Y$11)+'СЕТ СН'!$F$9+СВЦЭМ!$D$10+'СЕТ СН'!$F$6-'СЕТ СН'!$F$19</f>
        <v>779.96687447999989</v>
      </c>
    </row>
    <row r="18" spans="1:25" ht="15.75" x14ac:dyDescent="0.2">
      <c r="A18" s="35">
        <f t="shared" si="0"/>
        <v>43350</v>
      </c>
      <c r="B18" s="36">
        <f>SUMIFS(СВЦЭМ!$C$34:$C$777,СВЦЭМ!$A$34:$A$777,$A18,СВЦЭМ!$B$34:$B$777,B$11)+'СЕТ СН'!$F$9+СВЦЭМ!$D$10+'СЕТ СН'!$F$6-'СЕТ СН'!$F$19</f>
        <v>970.15683008999986</v>
      </c>
      <c r="C18" s="36">
        <f>SUMIFS(СВЦЭМ!$C$34:$C$777,СВЦЭМ!$A$34:$A$777,$A18,СВЦЭМ!$B$34:$B$777,C$11)+'СЕТ СН'!$F$9+СВЦЭМ!$D$10+'СЕТ СН'!$F$6-'СЕТ СН'!$F$19</f>
        <v>1130.8675751399999</v>
      </c>
      <c r="D18" s="36">
        <f>SUMIFS(СВЦЭМ!$C$34:$C$777,СВЦЭМ!$A$34:$A$777,$A18,СВЦЭМ!$B$34:$B$777,D$11)+'СЕТ СН'!$F$9+СВЦЭМ!$D$10+'СЕТ СН'!$F$6-'СЕТ СН'!$F$19</f>
        <v>1248.1437793699999</v>
      </c>
      <c r="E18" s="36">
        <f>SUMIFS(СВЦЭМ!$C$34:$C$777,СВЦЭМ!$A$34:$A$777,$A18,СВЦЭМ!$B$34:$B$777,E$11)+'СЕТ СН'!$F$9+СВЦЭМ!$D$10+'СЕТ СН'!$F$6-'СЕТ СН'!$F$19</f>
        <v>1301.0695829599999</v>
      </c>
      <c r="F18" s="36">
        <f>SUMIFS(СВЦЭМ!$C$34:$C$777,СВЦЭМ!$A$34:$A$777,$A18,СВЦЭМ!$B$34:$B$777,F$11)+'СЕТ СН'!$F$9+СВЦЭМ!$D$10+'СЕТ СН'!$F$6-'СЕТ СН'!$F$19</f>
        <v>1298.24627175</v>
      </c>
      <c r="G18" s="36">
        <f>SUMIFS(СВЦЭМ!$C$34:$C$777,СВЦЭМ!$A$34:$A$777,$A18,СВЦЭМ!$B$34:$B$777,G$11)+'СЕТ СН'!$F$9+СВЦЭМ!$D$10+'СЕТ СН'!$F$6-'СЕТ СН'!$F$19</f>
        <v>1300.9112728499999</v>
      </c>
      <c r="H18" s="36">
        <f>SUMIFS(СВЦЭМ!$C$34:$C$777,СВЦЭМ!$A$34:$A$777,$A18,СВЦЭМ!$B$34:$B$777,H$11)+'СЕТ СН'!$F$9+СВЦЭМ!$D$10+'СЕТ СН'!$F$6-'СЕТ СН'!$F$19</f>
        <v>1302.56199234</v>
      </c>
      <c r="I18" s="36">
        <f>SUMIFS(СВЦЭМ!$C$34:$C$777,СВЦЭМ!$A$34:$A$777,$A18,СВЦЭМ!$B$34:$B$777,I$11)+'СЕТ СН'!$F$9+СВЦЭМ!$D$10+'СЕТ СН'!$F$6-'СЕТ СН'!$F$19</f>
        <v>1239.5582379099999</v>
      </c>
      <c r="J18" s="36">
        <f>SUMIFS(СВЦЭМ!$C$34:$C$777,СВЦЭМ!$A$34:$A$777,$A18,СВЦЭМ!$B$34:$B$777,J$11)+'СЕТ СН'!$F$9+СВЦЭМ!$D$10+'СЕТ СН'!$F$6-'СЕТ СН'!$F$19</f>
        <v>1146.6594438399998</v>
      </c>
      <c r="K18" s="36">
        <f>SUMIFS(СВЦЭМ!$C$34:$C$777,СВЦЭМ!$A$34:$A$777,$A18,СВЦЭМ!$B$34:$B$777,K$11)+'СЕТ СН'!$F$9+СВЦЭМ!$D$10+'СЕТ СН'!$F$6-'СЕТ СН'!$F$19</f>
        <v>1100.2487986199999</v>
      </c>
      <c r="L18" s="36">
        <f>SUMIFS(СВЦЭМ!$C$34:$C$777,СВЦЭМ!$A$34:$A$777,$A18,СВЦЭМ!$B$34:$B$777,L$11)+'СЕТ СН'!$F$9+СВЦЭМ!$D$10+'СЕТ СН'!$F$6-'СЕТ СН'!$F$19</f>
        <v>970.18144185999995</v>
      </c>
      <c r="M18" s="36">
        <f>SUMIFS(СВЦЭМ!$C$34:$C$777,СВЦЭМ!$A$34:$A$777,$A18,СВЦЭМ!$B$34:$B$777,M$11)+'СЕТ СН'!$F$9+СВЦЭМ!$D$10+'СЕТ СН'!$F$6-'СЕТ СН'!$F$19</f>
        <v>873.85913499999992</v>
      </c>
      <c r="N18" s="36">
        <f>SUMIFS(СВЦЭМ!$C$34:$C$777,СВЦЭМ!$A$34:$A$777,$A18,СВЦЭМ!$B$34:$B$777,N$11)+'СЕТ СН'!$F$9+СВЦЭМ!$D$10+'СЕТ СН'!$F$6-'СЕТ СН'!$F$19</f>
        <v>741.81197913999995</v>
      </c>
      <c r="O18" s="36">
        <f>SUMIFS(СВЦЭМ!$C$34:$C$777,СВЦЭМ!$A$34:$A$777,$A18,СВЦЭМ!$B$34:$B$777,O$11)+'СЕТ СН'!$F$9+СВЦЭМ!$D$10+'СЕТ СН'!$F$6-'СЕТ СН'!$F$19</f>
        <v>667.56669210999985</v>
      </c>
      <c r="P18" s="36">
        <f>SUMIFS(СВЦЭМ!$C$34:$C$777,СВЦЭМ!$A$34:$A$777,$A18,СВЦЭМ!$B$34:$B$777,P$11)+'СЕТ СН'!$F$9+СВЦЭМ!$D$10+'СЕТ СН'!$F$6-'СЕТ СН'!$F$19</f>
        <v>658.53918339999996</v>
      </c>
      <c r="Q18" s="36">
        <f>SUMIFS(СВЦЭМ!$C$34:$C$777,СВЦЭМ!$A$34:$A$777,$A18,СВЦЭМ!$B$34:$B$777,Q$11)+'СЕТ СН'!$F$9+СВЦЭМ!$D$10+'СЕТ СН'!$F$6-'СЕТ СН'!$F$19</f>
        <v>622.03127481999991</v>
      </c>
      <c r="R18" s="36">
        <f>SUMIFS(СВЦЭМ!$C$34:$C$777,СВЦЭМ!$A$34:$A$777,$A18,СВЦЭМ!$B$34:$B$777,R$11)+'СЕТ СН'!$F$9+СВЦЭМ!$D$10+'СЕТ СН'!$F$6-'СЕТ СН'!$F$19</f>
        <v>649.55166749999989</v>
      </c>
      <c r="S18" s="36">
        <f>SUMIFS(СВЦЭМ!$C$34:$C$777,СВЦЭМ!$A$34:$A$777,$A18,СВЦЭМ!$B$34:$B$777,S$11)+'СЕТ СН'!$F$9+СВЦЭМ!$D$10+'СЕТ СН'!$F$6-'СЕТ СН'!$F$19</f>
        <v>662.72438745999989</v>
      </c>
      <c r="T18" s="36">
        <f>SUMIFS(СВЦЭМ!$C$34:$C$777,СВЦЭМ!$A$34:$A$777,$A18,СВЦЭМ!$B$34:$B$777,T$11)+'СЕТ СН'!$F$9+СВЦЭМ!$D$10+'СЕТ СН'!$F$6-'СЕТ СН'!$F$19</f>
        <v>653.54483270999981</v>
      </c>
      <c r="U18" s="36">
        <f>SUMIFS(СВЦЭМ!$C$34:$C$777,СВЦЭМ!$A$34:$A$777,$A18,СВЦЭМ!$B$34:$B$777,U$11)+'СЕТ СН'!$F$9+СВЦЭМ!$D$10+'СЕТ СН'!$F$6-'СЕТ СН'!$F$19</f>
        <v>663.9057259199999</v>
      </c>
      <c r="V18" s="36">
        <f>SUMIFS(СВЦЭМ!$C$34:$C$777,СВЦЭМ!$A$34:$A$777,$A18,СВЦЭМ!$B$34:$B$777,V$11)+'СЕТ СН'!$F$9+СВЦЭМ!$D$10+'СЕТ СН'!$F$6-'СЕТ СН'!$F$19</f>
        <v>654.53945983999984</v>
      </c>
      <c r="W18" s="36">
        <f>SUMIFS(СВЦЭМ!$C$34:$C$777,СВЦЭМ!$A$34:$A$777,$A18,СВЦЭМ!$B$34:$B$777,W$11)+'СЕТ СН'!$F$9+СВЦЭМ!$D$10+'СЕТ СН'!$F$6-'СЕТ СН'!$F$19</f>
        <v>687.76946941999995</v>
      </c>
      <c r="X18" s="36">
        <f>SUMIFS(СВЦЭМ!$C$34:$C$777,СВЦЭМ!$A$34:$A$777,$A18,СВЦЭМ!$B$34:$B$777,X$11)+'СЕТ СН'!$F$9+СВЦЭМ!$D$10+'СЕТ СН'!$F$6-'СЕТ СН'!$F$19</f>
        <v>676.08803214999989</v>
      </c>
      <c r="Y18" s="36">
        <f>SUMIFS(СВЦЭМ!$C$34:$C$777,СВЦЭМ!$A$34:$A$777,$A18,СВЦЭМ!$B$34:$B$777,Y$11)+'СЕТ СН'!$F$9+СВЦЭМ!$D$10+'СЕТ СН'!$F$6-'СЕТ СН'!$F$19</f>
        <v>730.53011508999975</v>
      </c>
    </row>
    <row r="19" spans="1:25" ht="15.75" x14ac:dyDescent="0.2">
      <c r="A19" s="35">
        <f t="shared" si="0"/>
        <v>43351</v>
      </c>
      <c r="B19" s="36">
        <f>SUMIFS(СВЦЭМ!$C$34:$C$777,СВЦЭМ!$A$34:$A$777,$A19,СВЦЭМ!$B$34:$B$777,B$11)+'СЕТ СН'!$F$9+СВЦЭМ!$D$10+'СЕТ СН'!$F$6-'СЕТ СН'!$F$19</f>
        <v>933.81342372999984</v>
      </c>
      <c r="C19" s="36">
        <f>SUMIFS(СВЦЭМ!$C$34:$C$777,СВЦЭМ!$A$34:$A$777,$A19,СВЦЭМ!$B$34:$B$777,C$11)+'СЕТ СН'!$F$9+СВЦЭМ!$D$10+'СЕТ СН'!$F$6-'СЕТ СН'!$F$19</f>
        <v>1110.2908076899998</v>
      </c>
      <c r="D19" s="36">
        <f>SUMIFS(СВЦЭМ!$C$34:$C$777,СВЦЭМ!$A$34:$A$777,$A19,СВЦЭМ!$B$34:$B$777,D$11)+'СЕТ СН'!$F$9+СВЦЭМ!$D$10+'СЕТ СН'!$F$6-'СЕТ СН'!$F$19</f>
        <v>1224.1803254699998</v>
      </c>
      <c r="E19" s="36">
        <f>SUMIFS(СВЦЭМ!$C$34:$C$777,СВЦЭМ!$A$34:$A$777,$A19,СВЦЭМ!$B$34:$B$777,E$11)+'СЕТ СН'!$F$9+СВЦЭМ!$D$10+'СЕТ СН'!$F$6-'СЕТ СН'!$F$19</f>
        <v>1273.24533443</v>
      </c>
      <c r="F19" s="36">
        <f>SUMIFS(СВЦЭМ!$C$34:$C$777,СВЦЭМ!$A$34:$A$777,$A19,СВЦЭМ!$B$34:$B$777,F$11)+'СЕТ СН'!$F$9+СВЦЭМ!$D$10+'СЕТ СН'!$F$6-'СЕТ СН'!$F$19</f>
        <v>1230.6457303099999</v>
      </c>
      <c r="G19" s="36">
        <f>SUMIFS(СВЦЭМ!$C$34:$C$777,СВЦЭМ!$A$34:$A$777,$A19,СВЦЭМ!$B$34:$B$777,G$11)+'СЕТ СН'!$F$9+СВЦЭМ!$D$10+'СЕТ СН'!$F$6-'СЕТ СН'!$F$19</f>
        <v>1235.2245948099999</v>
      </c>
      <c r="H19" s="36">
        <f>SUMIFS(СВЦЭМ!$C$34:$C$777,СВЦЭМ!$A$34:$A$777,$A19,СВЦЭМ!$B$34:$B$777,H$11)+'СЕТ СН'!$F$9+СВЦЭМ!$D$10+'СЕТ СН'!$F$6-'СЕТ СН'!$F$19</f>
        <v>1234.7648987</v>
      </c>
      <c r="I19" s="36">
        <f>SUMIFS(СВЦЭМ!$C$34:$C$777,СВЦЭМ!$A$34:$A$777,$A19,СВЦЭМ!$B$34:$B$777,I$11)+'СЕТ СН'!$F$9+СВЦЭМ!$D$10+'СЕТ СН'!$F$6-'СЕТ СН'!$F$19</f>
        <v>1243.6907637099998</v>
      </c>
      <c r="J19" s="36">
        <f>SUMIFS(СВЦЭМ!$C$34:$C$777,СВЦЭМ!$A$34:$A$777,$A19,СВЦЭМ!$B$34:$B$777,J$11)+'СЕТ СН'!$F$9+СВЦЭМ!$D$10+'СЕТ СН'!$F$6-'СЕТ СН'!$F$19</f>
        <v>1175.6463987</v>
      </c>
      <c r="K19" s="36">
        <f>SUMIFS(СВЦЭМ!$C$34:$C$777,СВЦЭМ!$A$34:$A$777,$A19,СВЦЭМ!$B$34:$B$777,K$11)+'СЕТ СН'!$F$9+СВЦЭМ!$D$10+'СЕТ СН'!$F$6-'СЕТ СН'!$F$19</f>
        <v>1099.3410112699999</v>
      </c>
      <c r="L19" s="36">
        <f>SUMIFS(СВЦЭМ!$C$34:$C$777,СВЦЭМ!$A$34:$A$777,$A19,СВЦЭМ!$B$34:$B$777,L$11)+'СЕТ СН'!$F$9+СВЦЭМ!$D$10+'СЕТ СН'!$F$6-'СЕТ СН'!$F$19</f>
        <v>994.36938200999975</v>
      </c>
      <c r="M19" s="36">
        <f>SUMIFS(СВЦЭМ!$C$34:$C$777,СВЦЭМ!$A$34:$A$777,$A19,СВЦЭМ!$B$34:$B$777,M$11)+'СЕТ СН'!$F$9+СВЦЭМ!$D$10+'СЕТ СН'!$F$6-'СЕТ СН'!$F$19</f>
        <v>911.80031630999997</v>
      </c>
      <c r="N19" s="36">
        <f>SUMIFS(СВЦЭМ!$C$34:$C$777,СВЦЭМ!$A$34:$A$777,$A19,СВЦЭМ!$B$34:$B$777,N$11)+'СЕТ СН'!$F$9+СВЦЭМ!$D$10+'СЕТ СН'!$F$6-'СЕТ СН'!$F$19</f>
        <v>787.7396556499998</v>
      </c>
      <c r="O19" s="36">
        <f>SUMIFS(СВЦЭМ!$C$34:$C$777,СВЦЭМ!$A$34:$A$777,$A19,СВЦЭМ!$B$34:$B$777,O$11)+'СЕТ СН'!$F$9+СВЦЭМ!$D$10+'СЕТ СН'!$F$6-'СЕТ СН'!$F$19</f>
        <v>705.4994250499999</v>
      </c>
      <c r="P19" s="36">
        <f>SUMIFS(СВЦЭМ!$C$34:$C$777,СВЦЭМ!$A$34:$A$777,$A19,СВЦЭМ!$B$34:$B$777,P$11)+'СЕТ СН'!$F$9+СВЦЭМ!$D$10+'СЕТ СН'!$F$6-'СЕТ СН'!$F$19</f>
        <v>688.17718846999992</v>
      </c>
      <c r="Q19" s="36">
        <f>SUMIFS(СВЦЭМ!$C$34:$C$777,СВЦЭМ!$A$34:$A$777,$A19,СВЦЭМ!$B$34:$B$777,Q$11)+'СЕТ СН'!$F$9+СВЦЭМ!$D$10+'СЕТ СН'!$F$6-'СЕТ СН'!$F$19</f>
        <v>698.44781343999989</v>
      </c>
      <c r="R19" s="36">
        <f>SUMIFS(СВЦЭМ!$C$34:$C$777,СВЦЭМ!$A$34:$A$777,$A19,СВЦЭМ!$B$34:$B$777,R$11)+'СЕТ СН'!$F$9+СВЦЭМ!$D$10+'СЕТ СН'!$F$6-'СЕТ СН'!$F$19</f>
        <v>690.30145623999988</v>
      </c>
      <c r="S19" s="36">
        <f>SUMIFS(СВЦЭМ!$C$34:$C$777,СВЦЭМ!$A$34:$A$777,$A19,СВЦЭМ!$B$34:$B$777,S$11)+'СЕТ СН'!$F$9+СВЦЭМ!$D$10+'СЕТ СН'!$F$6-'СЕТ СН'!$F$19</f>
        <v>682.31986245999997</v>
      </c>
      <c r="T19" s="36">
        <f>SUMIFS(СВЦЭМ!$C$34:$C$777,СВЦЭМ!$A$34:$A$777,$A19,СВЦЭМ!$B$34:$B$777,T$11)+'СЕТ СН'!$F$9+СВЦЭМ!$D$10+'СЕТ СН'!$F$6-'СЕТ СН'!$F$19</f>
        <v>676.15856063999991</v>
      </c>
      <c r="U19" s="36">
        <f>SUMIFS(СВЦЭМ!$C$34:$C$777,СВЦЭМ!$A$34:$A$777,$A19,СВЦЭМ!$B$34:$B$777,U$11)+'СЕТ СН'!$F$9+СВЦЭМ!$D$10+'СЕТ СН'!$F$6-'СЕТ СН'!$F$19</f>
        <v>695.67186743999991</v>
      </c>
      <c r="V19" s="36">
        <f>SUMIFS(СВЦЭМ!$C$34:$C$777,СВЦЭМ!$A$34:$A$777,$A19,СВЦЭМ!$B$34:$B$777,V$11)+'СЕТ СН'!$F$9+СВЦЭМ!$D$10+'СЕТ СН'!$F$6-'СЕТ СН'!$F$19</f>
        <v>700.16155349999985</v>
      </c>
      <c r="W19" s="36">
        <f>SUMIFS(СВЦЭМ!$C$34:$C$777,СВЦЭМ!$A$34:$A$777,$A19,СВЦЭМ!$B$34:$B$777,W$11)+'СЕТ СН'!$F$9+СВЦЭМ!$D$10+'СЕТ СН'!$F$6-'СЕТ СН'!$F$19</f>
        <v>696.19553807999978</v>
      </c>
      <c r="X19" s="36">
        <f>SUMIFS(СВЦЭМ!$C$34:$C$777,СВЦЭМ!$A$34:$A$777,$A19,СВЦЭМ!$B$34:$B$777,X$11)+'СЕТ СН'!$F$9+СВЦЭМ!$D$10+'СЕТ СН'!$F$6-'СЕТ СН'!$F$19</f>
        <v>708.49683004999997</v>
      </c>
      <c r="Y19" s="36">
        <f>SUMIFS(СВЦЭМ!$C$34:$C$777,СВЦЭМ!$A$34:$A$777,$A19,СВЦЭМ!$B$34:$B$777,Y$11)+'СЕТ СН'!$F$9+СВЦЭМ!$D$10+'СЕТ СН'!$F$6-'СЕТ СН'!$F$19</f>
        <v>790.72806770999978</v>
      </c>
    </row>
    <row r="20" spans="1:25" ht="15.75" x14ac:dyDescent="0.2">
      <c r="A20" s="35">
        <f t="shared" si="0"/>
        <v>43352</v>
      </c>
      <c r="B20" s="36">
        <f>SUMIFS(СВЦЭМ!$C$34:$C$777,СВЦЭМ!$A$34:$A$777,$A20,СВЦЭМ!$B$34:$B$777,B$11)+'СЕТ СН'!$F$9+СВЦЭМ!$D$10+'СЕТ СН'!$F$6-'СЕТ СН'!$F$19</f>
        <v>889.23138598999981</v>
      </c>
      <c r="C20" s="36">
        <f>SUMIFS(СВЦЭМ!$C$34:$C$777,СВЦЭМ!$A$34:$A$777,$A20,СВЦЭМ!$B$34:$B$777,C$11)+'СЕТ СН'!$F$9+СВЦЭМ!$D$10+'СЕТ СН'!$F$6-'СЕТ СН'!$F$19</f>
        <v>1042.2771050899998</v>
      </c>
      <c r="D20" s="36">
        <f>SUMIFS(СВЦЭМ!$C$34:$C$777,СВЦЭМ!$A$34:$A$777,$A20,СВЦЭМ!$B$34:$B$777,D$11)+'СЕТ СН'!$F$9+СВЦЭМ!$D$10+'СЕТ СН'!$F$6-'СЕТ СН'!$F$19</f>
        <v>1224.5474992499999</v>
      </c>
      <c r="E20" s="36">
        <f>SUMIFS(СВЦЭМ!$C$34:$C$777,СВЦЭМ!$A$34:$A$777,$A20,СВЦЭМ!$B$34:$B$777,E$11)+'СЕТ СН'!$F$9+СВЦЭМ!$D$10+'СЕТ СН'!$F$6-'СЕТ СН'!$F$19</f>
        <v>1258.2643793999998</v>
      </c>
      <c r="F20" s="36">
        <f>SUMIFS(СВЦЭМ!$C$34:$C$777,СВЦЭМ!$A$34:$A$777,$A20,СВЦЭМ!$B$34:$B$777,F$11)+'СЕТ СН'!$F$9+СВЦЭМ!$D$10+'СЕТ СН'!$F$6-'СЕТ СН'!$F$19</f>
        <v>1255.2601456699999</v>
      </c>
      <c r="G20" s="36">
        <f>SUMIFS(СВЦЭМ!$C$34:$C$777,СВЦЭМ!$A$34:$A$777,$A20,СВЦЭМ!$B$34:$B$777,G$11)+'СЕТ СН'!$F$9+СВЦЭМ!$D$10+'СЕТ СН'!$F$6-'СЕТ СН'!$F$19</f>
        <v>1248.7249350499999</v>
      </c>
      <c r="H20" s="36">
        <f>SUMIFS(СВЦЭМ!$C$34:$C$777,СВЦЭМ!$A$34:$A$777,$A20,СВЦЭМ!$B$34:$B$777,H$11)+'СЕТ СН'!$F$9+СВЦЭМ!$D$10+'СЕТ СН'!$F$6-'СЕТ СН'!$F$19</f>
        <v>1257.70184423</v>
      </c>
      <c r="I20" s="36">
        <f>SUMIFS(СВЦЭМ!$C$34:$C$777,СВЦЭМ!$A$34:$A$777,$A20,СВЦЭМ!$B$34:$B$777,I$11)+'СЕТ СН'!$F$9+СВЦЭМ!$D$10+'СЕТ СН'!$F$6-'СЕТ СН'!$F$19</f>
        <v>1239.8720223399998</v>
      </c>
      <c r="J20" s="36">
        <f>SUMIFS(СВЦЭМ!$C$34:$C$777,СВЦЭМ!$A$34:$A$777,$A20,СВЦЭМ!$B$34:$B$777,J$11)+'СЕТ СН'!$F$9+СВЦЭМ!$D$10+'СЕТ СН'!$F$6-'СЕТ СН'!$F$19</f>
        <v>1180.4191656399998</v>
      </c>
      <c r="K20" s="36">
        <f>SUMIFS(СВЦЭМ!$C$34:$C$777,СВЦЭМ!$A$34:$A$777,$A20,СВЦЭМ!$B$34:$B$777,K$11)+'СЕТ СН'!$F$9+СВЦЭМ!$D$10+'СЕТ СН'!$F$6-'СЕТ СН'!$F$19</f>
        <v>1115.7863003999998</v>
      </c>
      <c r="L20" s="36">
        <f>SUMIFS(СВЦЭМ!$C$34:$C$777,СВЦЭМ!$A$34:$A$777,$A20,СВЦЭМ!$B$34:$B$777,L$11)+'СЕТ СН'!$F$9+СВЦЭМ!$D$10+'СЕТ СН'!$F$6-'СЕТ СН'!$F$19</f>
        <v>996.81923664999977</v>
      </c>
      <c r="M20" s="36">
        <f>SUMIFS(СВЦЭМ!$C$34:$C$777,СВЦЭМ!$A$34:$A$777,$A20,СВЦЭМ!$B$34:$B$777,M$11)+'СЕТ СН'!$F$9+СВЦЭМ!$D$10+'СЕТ СН'!$F$6-'СЕТ СН'!$F$19</f>
        <v>861.27852530999985</v>
      </c>
      <c r="N20" s="36">
        <f>SUMIFS(СВЦЭМ!$C$34:$C$777,СВЦЭМ!$A$34:$A$777,$A20,СВЦЭМ!$B$34:$B$777,N$11)+'СЕТ СН'!$F$9+СВЦЭМ!$D$10+'СЕТ СН'!$F$6-'СЕТ СН'!$F$19</f>
        <v>792.58249096999975</v>
      </c>
      <c r="O20" s="36">
        <f>SUMIFS(СВЦЭМ!$C$34:$C$777,СВЦЭМ!$A$34:$A$777,$A20,СВЦЭМ!$B$34:$B$777,O$11)+'СЕТ СН'!$F$9+СВЦЭМ!$D$10+'СЕТ СН'!$F$6-'СЕТ СН'!$F$19</f>
        <v>706.77451568999982</v>
      </c>
      <c r="P20" s="36">
        <f>SUMIFS(СВЦЭМ!$C$34:$C$777,СВЦЭМ!$A$34:$A$777,$A20,СВЦЭМ!$B$34:$B$777,P$11)+'СЕТ СН'!$F$9+СВЦЭМ!$D$10+'СЕТ СН'!$F$6-'СЕТ СН'!$F$19</f>
        <v>707.57771517999981</v>
      </c>
      <c r="Q20" s="36">
        <f>SUMIFS(СВЦЭМ!$C$34:$C$777,СВЦЭМ!$A$34:$A$777,$A20,СВЦЭМ!$B$34:$B$777,Q$11)+'СЕТ СН'!$F$9+СВЦЭМ!$D$10+'СЕТ СН'!$F$6-'СЕТ СН'!$F$19</f>
        <v>710.64163941999982</v>
      </c>
      <c r="R20" s="36">
        <f>SUMIFS(СВЦЭМ!$C$34:$C$777,СВЦЭМ!$A$34:$A$777,$A20,СВЦЭМ!$B$34:$B$777,R$11)+'СЕТ СН'!$F$9+СВЦЭМ!$D$10+'СЕТ СН'!$F$6-'СЕТ СН'!$F$19</f>
        <v>710.30232825999997</v>
      </c>
      <c r="S20" s="36">
        <f>SUMIFS(СВЦЭМ!$C$34:$C$777,СВЦЭМ!$A$34:$A$777,$A20,СВЦЭМ!$B$34:$B$777,S$11)+'СЕТ СН'!$F$9+СВЦЭМ!$D$10+'СЕТ СН'!$F$6-'СЕТ СН'!$F$19</f>
        <v>705.28689727999995</v>
      </c>
      <c r="T20" s="36">
        <f>SUMIFS(СВЦЭМ!$C$34:$C$777,СВЦЭМ!$A$34:$A$777,$A20,СВЦЭМ!$B$34:$B$777,T$11)+'СЕТ СН'!$F$9+СВЦЭМ!$D$10+'СЕТ СН'!$F$6-'СЕТ СН'!$F$19</f>
        <v>697.29170483999997</v>
      </c>
      <c r="U20" s="36">
        <f>SUMIFS(СВЦЭМ!$C$34:$C$777,СВЦЭМ!$A$34:$A$777,$A20,СВЦЭМ!$B$34:$B$777,U$11)+'СЕТ СН'!$F$9+СВЦЭМ!$D$10+'СЕТ СН'!$F$6-'СЕТ СН'!$F$19</f>
        <v>681.35134937999987</v>
      </c>
      <c r="V20" s="36">
        <f>SUMIFS(СВЦЭМ!$C$34:$C$777,СВЦЭМ!$A$34:$A$777,$A20,СВЦЭМ!$B$34:$B$777,V$11)+'СЕТ СН'!$F$9+СВЦЭМ!$D$10+'СЕТ СН'!$F$6-'СЕТ СН'!$F$19</f>
        <v>673.26817473999995</v>
      </c>
      <c r="W20" s="36">
        <f>SUMIFS(СВЦЭМ!$C$34:$C$777,СВЦЭМ!$A$34:$A$777,$A20,СВЦЭМ!$B$34:$B$777,W$11)+'СЕТ СН'!$F$9+СВЦЭМ!$D$10+'СЕТ СН'!$F$6-'СЕТ СН'!$F$19</f>
        <v>667.66526348999992</v>
      </c>
      <c r="X20" s="36">
        <f>SUMIFS(СВЦЭМ!$C$34:$C$777,СВЦЭМ!$A$34:$A$777,$A20,СВЦЭМ!$B$34:$B$777,X$11)+'СЕТ СН'!$F$9+СВЦЭМ!$D$10+'СЕТ СН'!$F$6-'СЕТ СН'!$F$19</f>
        <v>697.86344708999991</v>
      </c>
      <c r="Y20" s="36">
        <f>SUMIFS(СВЦЭМ!$C$34:$C$777,СВЦЭМ!$A$34:$A$777,$A20,СВЦЭМ!$B$34:$B$777,Y$11)+'СЕТ СН'!$F$9+СВЦЭМ!$D$10+'СЕТ СН'!$F$6-'СЕТ СН'!$F$19</f>
        <v>798.87832564999985</v>
      </c>
    </row>
    <row r="21" spans="1:25" ht="15.75" x14ac:dyDescent="0.2">
      <c r="A21" s="35">
        <f t="shared" si="0"/>
        <v>43353</v>
      </c>
      <c r="B21" s="36">
        <f>SUMIFS(СВЦЭМ!$C$34:$C$777,СВЦЭМ!$A$34:$A$777,$A21,СВЦЭМ!$B$34:$B$777,B$11)+'СЕТ СН'!$F$9+СВЦЭМ!$D$10+'СЕТ СН'!$F$6-'СЕТ СН'!$F$19</f>
        <v>816.41864640999984</v>
      </c>
      <c r="C21" s="36">
        <f>SUMIFS(СВЦЭМ!$C$34:$C$777,СВЦЭМ!$A$34:$A$777,$A21,СВЦЭМ!$B$34:$B$777,C$11)+'СЕТ СН'!$F$9+СВЦЭМ!$D$10+'СЕТ СН'!$F$6-'СЕТ СН'!$F$19</f>
        <v>981.91356322999991</v>
      </c>
      <c r="D21" s="36">
        <f>SUMIFS(СВЦЭМ!$C$34:$C$777,СВЦЭМ!$A$34:$A$777,$A21,СВЦЭМ!$B$34:$B$777,D$11)+'СЕТ СН'!$F$9+СВЦЭМ!$D$10+'СЕТ СН'!$F$6-'СЕТ СН'!$F$19</f>
        <v>1091.2653734199998</v>
      </c>
      <c r="E21" s="36">
        <f>SUMIFS(СВЦЭМ!$C$34:$C$777,СВЦЭМ!$A$34:$A$777,$A21,СВЦЭМ!$B$34:$B$777,E$11)+'СЕТ СН'!$F$9+СВЦЭМ!$D$10+'СЕТ СН'!$F$6-'СЕТ СН'!$F$19</f>
        <v>1194.6320122</v>
      </c>
      <c r="F21" s="36">
        <f>SUMIFS(СВЦЭМ!$C$34:$C$777,СВЦЭМ!$A$34:$A$777,$A21,СВЦЭМ!$B$34:$B$777,F$11)+'СЕТ СН'!$F$9+СВЦЭМ!$D$10+'СЕТ СН'!$F$6-'СЕТ СН'!$F$19</f>
        <v>1196.5231862799999</v>
      </c>
      <c r="G21" s="36">
        <f>SUMIFS(СВЦЭМ!$C$34:$C$777,СВЦЭМ!$A$34:$A$777,$A21,СВЦЭМ!$B$34:$B$777,G$11)+'СЕТ СН'!$F$9+СВЦЭМ!$D$10+'СЕТ СН'!$F$6-'СЕТ СН'!$F$19</f>
        <v>1172.2192274899999</v>
      </c>
      <c r="H21" s="36">
        <f>SUMIFS(СВЦЭМ!$C$34:$C$777,СВЦЭМ!$A$34:$A$777,$A21,СВЦЭМ!$B$34:$B$777,H$11)+'СЕТ СН'!$F$9+СВЦЭМ!$D$10+'СЕТ СН'!$F$6-'СЕТ СН'!$F$19</f>
        <v>1116.7018040599999</v>
      </c>
      <c r="I21" s="36">
        <f>SUMIFS(СВЦЭМ!$C$34:$C$777,СВЦЭМ!$A$34:$A$777,$A21,СВЦЭМ!$B$34:$B$777,I$11)+'СЕТ СН'!$F$9+СВЦЭМ!$D$10+'СЕТ СН'!$F$6-'СЕТ СН'!$F$19</f>
        <v>1046.2787417699999</v>
      </c>
      <c r="J21" s="36">
        <f>SUMIFS(СВЦЭМ!$C$34:$C$777,СВЦЭМ!$A$34:$A$777,$A21,СВЦЭМ!$B$34:$B$777,J$11)+'СЕТ СН'!$F$9+СВЦЭМ!$D$10+'СЕТ СН'!$F$6-'СЕТ СН'!$F$19</f>
        <v>994.26819523999984</v>
      </c>
      <c r="K21" s="36">
        <f>SUMIFS(СВЦЭМ!$C$34:$C$777,СВЦЭМ!$A$34:$A$777,$A21,СВЦЭМ!$B$34:$B$777,K$11)+'СЕТ СН'!$F$9+СВЦЭМ!$D$10+'СЕТ СН'!$F$6-'СЕТ СН'!$F$19</f>
        <v>943.50069276999989</v>
      </c>
      <c r="L21" s="36">
        <f>SUMIFS(СВЦЭМ!$C$34:$C$777,СВЦЭМ!$A$34:$A$777,$A21,СВЦЭМ!$B$34:$B$777,L$11)+'СЕТ СН'!$F$9+СВЦЭМ!$D$10+'СЕТ СН'!$F$6-'СЕТ СН'!$F$19</f>
        <v>849.7901069699999</v>
      </c>
      <c r="M21" s="36">
        <f>SUMIFS(СВЦЭМ!$C$34:$C$777,СВЦЭМ!$A$34:$A$777,$A21,СВЦЭМ!$B$34:$B$777,M$11)+'СЕТ СН'!$F$9+СВЦЭМ!$D$10+'СЕТ СН'!$F$6-'СЕТ СН'!$F$19</f>
        <v>780.33066422999991</v>
      </c>
      <c r="N21" s="36">
        <f>SUMIFS(СВЦЭМ!$C$34:$C$777,СВЦЭМ!$A$34:$A$777,$A21,СВЦЭМ!$B$34:$B$777,N$11)+'СЕТ СН'!$F$9+СВЦЭМ!$D$10+'СЕТ СН'!$F$6-'СЕТ СН'!$F$19</f>
        <v>726.25499283999989</v>
      </c>
      <c r="O21" s="36">
        <f>SUMIFS(СВЦЭМ!$C$34:$C$777,СВЦЭМ!$A$34:$A$777,$A21,СВЦЭМ!$B$34:$B$777,O$11)+'СЕТ СН'!$F$9+СВЦЭМ!$D$10+'СЕТ СН'!$F$6-'СЕТ СН'!$F$19</f>
        <v>628.02299547999996</v>
      </c>
      <c r="P21" s="36">
        <f>SUMIFS(СВЦЭМ!$C$34:$C$777,СВЦЭМ!$A$34:$A$777,$A21,СВЦЭМ!$B$34:$B$777,P$11)+'СЕТ СН'!$F$9+СВЦЭМ!$D$10+'СЕТ СН'!$F$6-'СЕТ СН'!$F$19</f>
        <v>595.93055675999994</v>
      </c>
      <c r="Q21" s="36">
        <f>SUMIFS(СВЦЭМ!$C$34:$C$777,СВЦЭМ!$A$34:$A$777,$A21,СВЦЭМ!$B$34:$B$777,Q$11)+'СЕТ СН'!$F$9+СВЦЭМ!$D$10+'СЕТ СН'!$F$6-'СЕТ СН'!$F$19</f>
        <v>597.65987079999991</v>
      </c>
      <c r="R21" s="36">
        <f>SUMIFS(СВЦЭМ!$C$34:$C$777,СВЦЭМ!$A$34:$A$777,$A21,СВЦЭМ!$B$34:$B$777,R$11)+'СЕТ СН'!$F$9+СВЦЭМ!$D$10+'СЕТ СН'!$F$6-'СЕТ СН'!$F$19</f>
        <v>588.10540321999997</v>
      </c>
      <c r="S21" s="36">
        <f>SUMIFS(СВЦЭМ!$C$34:$C$777,СВЦЭМ!$A$34:$A$777,$A21,СВЦЭМ!$B$34:$B$777,S$11)+'СЕТ СН'!$F$9+СВЦЭМ!$D$10+'СЕТ СН'!$F$6-'СЕТ СН'!$F$19</f>
        <v>596.41035230999978</v>
      </c>
      <c r="T21" s="36">
        <f>SUMIFS(СВЦЭМ!$C$34:$C$777,СВЦЭМ!$A$34:$A$777,$A21,СВЦЭМ!$B$34:$B$777,T$11)+'СЕТ СН'!$F$9+СВЦЭМ!$D$10+'СЕТ СН'!$F$6-'СЕТ СН'!$F$19</f>
        <v>600.13305859999991</v>
      </c>
      <c r="U21" s="36">
        <f>SUMIFS(СВЦЭМ!$C$34:$C$777,СВЦЭМ!$A$34:$A$777,$A21,СВЦЭМ!$B$34:$B$777,U$11)+'СЕТ СН'!$F$9+СВЦЭМ!$D$10+'СЕТ СН'!$F$6-'СЕТ СН'!$F$19</f>
        <v>572.92998200999978</v>
      </c>
      <c r="V21" s="36">
        <f>SUMIFS(СВЦЭМ!$C$34:$C$777,СВЦЭМ!$A$34:$A$777,$A21,СВЦЭМ!$B$34:$B$777,V$11)+'СЕТ СН'!$F$9+СВЦЭМ!$D$10+'СЕТ СН'!$F$6-'СЕТ СН'!$F$19</f>
        <v>601.27996700999984</v>
      </c>
      <c r="W21" s="36">
        <f>SUMIFS(СВЦЭМ!$C$34:$C$777,СВЦЭМ!$A$34:$A$777,$A21,СВЦЭМ!$B$34:$B$777,W$11)+'СЕТ СН'!$F$9+СВЦЭМ!$D$10+'СЕТ СН'!$F$6-'СЕТ СН'!$F$19</f>
        <v>589.40179625999986</v>
      </c>
      <c r="X21" s="36">
        <f>SUMIFS(СВЦЭМ!$C$34:$C$777,СВЦЭМ!$A$34:$A$777,$A21,СВЦЭМ!$B$34:$B$777,X$11)+'СЕТ СН'!$F$9+СВЦЭМ!$D$10+'СЕТ СН'!$F$6-'СЕТ СН'!$F$19</f>
        <v>560.14596579999989</v>
      </c>
      <c r="Y21" s="36">
        <f>SUMIFS(СВЦЭМ!$C$34:$C$777,СВЦЭМ!$A$34:$A$777,$A21,СВЦЭМ!$B$34:$B$777,Y$11)+'СЕТ СН'!$F$9+СВЦЭМ!$D$10+'СЕТ СН'!$F$6-'СЕТ СН'!$F$19</f>
        <v>658.15806598999984</v>
      </c>
    </row>
    <row r="22" spans="1:25" ht="15.75" x14ac:dyDescent="0.2">
      <c r="A22" s="35">
        <f t="shared" si="0"/>
        <v>43354</v>
      </c>
      <c r="B22" s="36">
        <f>SUMIFS(СВЦЭМ!$C$34:$C$777,СВЦЭМ!$A$34:$A$777,$A22,СВЦЭМ!$B$34:$B$777,B$11)+'СЕТ СН'!$F$9+СВЦЭМ!$D$10+'СЕТ СН'!$F$6-'СЕТ СН'!$F$19</f>
        <v>842.22688208999989</v>
      </c>
      <c r="C22" s="36">
        <f>SUMIFS(СВЦЭМ!$C$34:$C$777,СВЦЭМ!$A$34:$A$777,$A22,СВЦЭМ!$B$34:$B$777,C$11)+'СЕТ СН'!$F$9+СВЦЭМ!$D$10+'СЕТ СН'!$F$6-'СЕТ СН'!$F$19</f>
        <v>1010.1165338399999</v>
      </c>
      <c r="D22" s="36">
        <f>SUMIFS(СВЦЭМ!$C$34:$C$777,СВЦЭМ!$A$34:$A$777,$A22,СВЦЭМ!$B$34:$B$777,D$11)+'СЕТ СН'!$F$9+СВЦЭМ!$D$10+'СЕТ СН'!$F$6-'СЕТ СН'!$F$19</f>
        <v>1134.2085201099999</v>
      </c>
      <c r="E22" s="36">
        <f>SUMIFS(СВЦЭМ!$C$34:$C$777,СВЦЭМ!$A$34:$A$777,$A22,СВЦЭМ!$B$34:$B$777,E$11)+'СЕТ СН'!$F$9+СВЦЭМ!$D$10+'СЕТ СН'!$F$6-'СЕТ СН'!$F$19</f>
        <v>1212.0542938199999</v>
      </c>
      <c r="F22" s="36">
        <f>SUMIFS(СВЦЭМ!$C$34:$C$777,СВЦЭМ!$A$34:$A$777,$A22,СВЦЭМ!$B$34:$B$777,F$11)+'СЕТ СН'!$F$9+СВЦЭМ!$D$10+'СЕТ СН'!$F$6-'СЕТ СН'!$F$19</f>
        <v>1212.0288747099999</v>
      </c>
      <c r="G22" s="36">
        <f>SUMIFS(СВЦЭМ!$C$34:$C$777,СВЦЭМ!$A$34:$A$777,$A22,СВЦЭМ!$B$34:$B$777,G$11)+'СЕТ СН'!$F$9+СВЦЭМ!$D$10+'СЕТ СН'!$F$6-'СЕТ СН'!$F$19</f>
        <v>1202.9122491999999</v>
      </c>
      <c r="H22" s="36">
        <f>SUMIFS(СВЦЭМ!$C$34:$C$777,СВЦЭМ!$A$34:$A$777,$A22,СВЦЭМ!$B$34:$B$777,H$11)+'СЕТ СН'!$F$9+СВЦЭМ!$D$10+'СЕТ СН'!$F$6-'СЕТ СН'!$F$19</f>
        <v>1129.6523306899999</v>
      </c>
      <c r="I22" s="36">
        <f>SUMIFS(СВЦЭМ!$C$34:$C$777,СВЦЭМ!$A$34:$A$777,$A22,СВЦЭМ!$B$34:$B$777,I$11)+'СЕТ СН'!$F$9+СВЦЭМ!$D$10+'СЕТ СН'!$F$6-'СЕТ СН'!$F$19</f>
        <v>1064.6488073999999</v>
      </c>
      <c r="J22" s="36">
        <f>SUMIFS(СВЦЭМ!$C$34:$C$777,СВЦЭМ!$A$34:$A$777,$A22,СВЦЭМ!$B$34:$B$777,J$11)+'СЕТ СН'!$F$9+СВЦЭМ!$D$10+'СЕТ СН'!$F$6-'СЕТ СН'!$F$19</f>
        <v>1039.2020023999999</v>
      </c>
      <c r="K22" s="36">
        <f>SUMIFS(СВЦЭМ!$C$34:$C$777,СВЦЭМ!$A$34:$A$777,$A22,СВЦЭМ!$B$34:$B$777,K$11)+'СЕТ СН'!$F$9+СВЦЭМ!$D$10+'СЕТ СН'!$F$6-'СЕТ СН'!$F$19</f>
        <v>1020.7177156599998</v>
      </c>
      <c r="L22" s="36">
        <f>SUMIFS(СВЦЭМ!$C$34:$C$777,СВЦЭМ!$A$34:$A$777,$A22,СВЦЭМ!$B$34:$B$777,L$11)+'СЕТ СН'!$F$9+СВЦЭМ!$D$10+'СЕТ СН'!$F$6-'СЕТ СН'!$F$19</f>
        <v>902.33969149999984</v>
      </c>
      <c r="M22" s="36">
        <f>SUMIFS(СВЦЭМ!$C$34:$C$777,СВЦЭМ!$A$34:$A$777,$A22,СВЦЭМ!$B$34:$B$777,M$11)+'СЕТ СН'!$F$9+СВЦЭМ!$D$10+'СЕТ СН'!$F$6-'СЕТ СН'!$F$19</f>
        <v>812.22364756999991</v>
      </c>
      <c r="N22" s="36">
        <f>SUMIFS(СВЦЭМ!$C$34:$C$777,СВЦЭМ!$A$34:$A$777,$A22,СВЦЭМ!$B$34:$B$777,N$11)+'СЕТ СН'!$F$9+СВЦЭМ!$D$10+'СЕТ СН'!$F$6-'СЕТ СН'!$F$19</f>
        <v>718.92534224999986</v>
      </c>
      <c r="O22" s="36">
        <f>SUMIFS(СВЦЭМ!$C$34:$C$777,СВЦЭМ!$A$34:$A$777,$A22,СВЦЭМ!$B$34:$B$777,O$11)+'СЕТ СН'!$F$9+СВЦЭМ!$D$10+'СЕТ СН'!$F$6-'СЕТ СН'!$F$19</f>
        <v>624.16890536999995</v>
      </c>
      <c r="P22" s="36">
        <f>SUMIFS(СВЦЭМ!$C$34:$C$777,СВЦЭМ!$A$34:$A$777,$A22,СВЦЭМ!$B$34:$B$777,P$11)+'СЕТ СН'!$F$9+СВЦЭМ!$D$10+'СЕТ СН'!$F$6-'СЕТ СН'!$F$19</f>
        <v>628.66406508</v>
      </c>
      <c r="Q22" s="36">
        <f>SUMIFS(СВЦЭМ!$C$34:$C$777,СВЦЭМ!$A$34:$A$777,$A22,СВЦЭМ!$B$34:$B$777,Q$11)+'СЕТ СН'!$F$9+СВЦЭМ!$D$10+'СЕТ СН'!$F$6-'СЕТ СН'!$F$19</f>
        <v>629.74159691999989</v>
      </c>
      <c r="R22" s="36">
        <f>SUMIFS(СВЦЭМ!$C$34:$C$777,СВЦЭМ!$A$34:$A$777,$A22,СВЦЭМ!$B$34:$B$777,R$11)+'СЕТ СН'!$F$9+СВЦЭМ!$D$10+'СЕТ СН'!$F$6-'СЕТ СН'!$F$19</f>
        <v>633.7077855</v>
      </c>
      <c r="S22" s="36">
        <f>SUMIFS(СВЦЭМ!$C$34:$C$777,СВЦЭМ!$A$34:$A$777,$A22,СВЦЭМ!$B$34:$B$777,S$11)+'СЕТ СН'!$F$9+СВЦЭМ!$D$10+'СЕТ СН'!$F$6-'СЕТ СН'!$F$19</f>
        <v>653.50704786999995</v>
      </c>
      <c r="T22" s="36">
        <f>SUMIFS(СВЦЭМ!$C$34:$C$777,СВЦЭМ!$A$34:$A$777,$A22,СВЦЭМ!$B$34:$B$777,T$11)+'СЕТ СН'!$F$9+СВЦЭМ!$D$10+'СЕТ СН'!$F$6-'СЕТ СН'!$F$19</f>
        <v>657.56820088999984</v>
      </c>
      <c r="U22" s="36">
        <f>SUMIFS(СВЦЭМ!$C$34:$C$777,СВЦЭМ!$A$34:$A$777,$A22,СВЦЭМ!$B$34:$B$777,U$11)+'СЕТ СН'!$F$9+СВЦЭМ!$D$10+'СЕТ СН'!$F$6-'СЕТ СН'!$F$19</f>
        <v>681.63773121999975</v>
      </c>
      <c r="V22" s="36">
        <f>SUMIFS(СВЦЭМ!$C$34:$C$777,СВЦЭМ!$A$34:$A$777,$A22,СВЦЭМ!$B$34:$B$777,V$11)+'СЕТ СН'!$F$9+СВЦЭМ!$D$10+'СЕТ СН'!$F$6-'СЕТ СН'!$F$19</f>
        <v>700.04947474999994</v>
      </c>
      <c r="W22" s="36">
        <f>SUMIFS(СВЦЭМ!$C$34:$C$777,СВЦЭМ!$A$34:$A$777,$A22,СВЦЭМ!$B$34:$B$777,W$11)+'СЕТ СН'!$F$9+СВЦЭМ!$D$10+'СЕТ СН'!$F$6-'СЕТ СН'!$F$19</f>
        <v>704.46871330999988</v>
      </c>
      <c r="X22" s="36">
        <f>SUMIFS(СВЦЭМ!$C$34:$C$777,СВЦЭМ!$A$34:$A$777,$A22,СВЦЭМ!$B$34:$B$777,X$11)+'СЕТ СН'!$F$9+СВЦЭМ!$D$10+'СЕТ СН'!$F$6-'СЕТ СН'!$F$19</f>
        <v>633.93448609999996</v>
      </c>
      <c r="Y22" s="36">
        <f>SUMIFS(СВЦЭМ!$C$34:$C$777,СВЦЭМ!$A$34:$A$777,$A22,СВЦЭМ!$B$34:$B$777,Y$11)+'СЕТ СН'!$F$9+СВЦЭМ!$D$10+'СЕТ СН'!$F$6-'СЕТ СН'!$F$19</f>
        <v>701.07144912999979</v>
      </c>
    </row>
    <row r="23" spans="1:25" ht="15.75" x14ac:dyDescent="0.2">
      <c r="A23" s="35">
        <f t="shared" si="0"/>
        <v>43355</v>
      </c>
      <c r="B23" s="36">
        <f>SUMIFS(СВЦЭМ!$C$34:$C$777,СВЦЭМ!$A$34:$A$777,$A23,СВЦЭМ!$B$34:$B$777,B$11)+'СЕТ СН'!$F$9+СВЦЭМ!$D$10+'СЕТ СН'!$F$6-'СЕТ СН'!$F$19</f>
        <v>878.88613468999984</v>
      </c>
      <c r="C23" s="36">
        <f>SUMIFS(СВЦЭМ!$C$34:$C$777,СВЦЭМ!$A$34:$A$777,$A23,СВЦЭМ!$B$34:$B$777,C$11)+'СЕТ СН'!$F$9+СВЦЭМ!$D$10+'СЕТ СН'!$F$6-'СЕТ СН'!$F$19</f>
        <v>1050.6479276199998</v>
      </c>
      <c r="D23" s="36">
        <f>SUMIFS(СВЦЭМ!$C$34:$C$777,СВЦЭМ!$A$34:$A$777,$A23,СВЦЭМ!$B$34:$B$777,D$11)+'СЕТ СН'!$F$9+СВЦЭМ!$D$10+'СЕТ СН'!$F$6-'СЕТ СН'!$F$19</f>
        <v>1154.7417837199998</v>
      </c>
      <c r="E23" s="36">
        <f>SUMIFS(СВЦЭМ!$C$34:$C$777,СВЦЭМ!$A$34:$A$777,$A23,СВЦЭМ!$B$34:$B$777,E$11)+'СЕТ СН'!$F$9+СВЦЭМ!$D$10+'СЕТ СН'!$F$6-'СЕТ СН'!$F$19</f>
        <v>1238.5736438699998</v>
      </c>
      <c r="F23" s="36">
        <f>SUMIFS(СВЦЭМ!$C$34:$C$777,СВЦЭМ!$A$34:$A$777,$A23,СВЦЭМ!$B$34:$B$777,F$11)+'СЕТ СН'!$F$9+СВЦЭМ!$D$10+'СЕТ СН'!$F$6-'СЕТ СН'!$F$19</f>
        <v>1232.5370444299999</v>
      </c>
      <c r="G23" s="36">
        <f>SUMIFS(СВЦЭМ!$C$34:$C$777,СВЦЭМ!$A$34:$A$777,$A23,СВЦЭМ!$B$34:$B$777,G$11)+'СЕТ СН'!$F$9+СВЦЭМ!$D$10+'СЕТ СН'!$F$6-'СЕТ СН'!$F$19</f>
        <v>1205.2680672899999</v>
      </c>
      <c r="H23" s="36">
        <f>SUMIFS(СВЦЭМ!$C$34:$C$777,СВЦЭМ!$A$34:$A$777,$A23,СВЦЭМ!$B$34:$B$777,H$11)+'СЕТ СН'!$F$9+СВЦЭМ!$D$10+'СЕТ СН'!$F$6-'СЕТ СН'!$F$19</f>
        <v>1131.9258984599999</v>
      </c>
      <c r="I23" s="36">
        <f>SUMIFS(СВЦЭМ!$C$34:$C$777,СВЦЭМ!$A$34:$A$777,$A23,СВЦЭМ!$B$34:$B$777,I$11)+'СЕТ СН'!$F$9+СВЦЭМ!$D$10+'СЕТ СН'!$F$6-'СЕТ СН'!$F$19</f>
        <v>1084.3998799399999</v>
      </c>
      <c r="J23" s="36">
        <f>SUMIFS(СВЦЭМ!$C$34:$C$777,СВЦЭМ!$A$34:$A$777,$A23,СВЦЭМ!$B$34:$B$777,J$11)+'СЕТ СН'!$F$9+СВЦЭМ!$D$10+'СЕТ СН'!$F$6-'СЕТ СН'!$F$19</f>
        <v>1045.9428716299999</v>
      </c>
      <c r="K23" s="36">
        <f>SUMIFS(СВЦЭМ!$C$34:$C$777,СВЦЭМ!$A$34:$A$777,$A23,СВЦЭМ!$B$34:$B$777,K$11)+'СЕТ СН'!$F$9+СВЦЭМ!$D$10+'СЕТ СН'!$F$6-'СЕТ СН'!$F$19</f>
        <v>1015.3987136599999</v>
      </c>
      <c r="L23" s="36">
        <f>SUMIFS(СВЦЭМ!$C$34:$C$777,СВЦЭМ!$A$34:$A$777,$A23,СВЦЭМ!$B$34:$B$777,L$11)+'СЕТ СН'!$F$9+СВЦЭМ!$D$10+'СЕТ СН'!$F$6-'СЕТ СН'!$F$19</f>
        <v>932.7529051099998</v>
      </c>
      <c r="M23" s="36">
        <f>SUMIFS(СВЦЭМ!$C$34:$C$777,СВЦЭМ!$A$34:$A$777,$A23,СВЦЭМ!$B$34:$B$777,M$11)+'СЕТ СН'!$F$9+СВЦЭМ!$D$10+'СЕТ СН'!$F$6-'СЕТ СН'!$F$19</f>
        <v>856.37697991999994</v>
      </c>
      <c r="N23" s="36">
        <f>SUMIFS(СВЦЭМ!$C$34:$C$777,СВЦЭМ!$A$34:$A$777,$A23,СВЦЭМ!$B$34:$B$777,N$11)+'СЕТ СН'!$F$9+СВЦЭМ!$D$10+'СЕТ СН'!$F$6-'СЕТ СН'!$F$19</f>
        <v>770.10598978999997</v>
      </c>
      <c r="O23" s="36">
        <f>SUMIFS(СВЦЭМ!$C$34:$C$777,СВЦЭМ!$A$34:$A$777,$A23,СВЦЭМ!$B$34:$B$777,O$11)+'СЕТ СН'!$F$9+СВЦЭМ!$D$10+'СЕТ СН'!$F$6-'СЕТ СН'!$F$19</f>
        <v>686.48538136999991</v>
      </c>
      <c r="P23" s="36">
        <f>SUMIFS(СВЦЭМ!$C$34:$C$777,СВЦЭМ!$A$34:$A$777,$A23,СВЦЭМ!$B$34:$B$777,P$11)+'СЕТ СН'!$F$9+СВЦЭМ!$D$10+'СЕТ СН'!$F$6-'СЕТ СН'!$F$19</f>
        <v>671.78873445999989</v>
      </c>
      <c r="Q23" s="36">
        <f>SUMIFS(СВЦЭМ!$C$34:$C$777,СВЦЭМ!$A$34:$A$777,$A23,СВЦЭМ!$B$34:$B$777,Q$11)+'СЕТ СН'!$F$9+СВЦЭМ!$D$10+'СЕТ СН'!$F$6-'СЕТ СН'!$F$19</f>
        <v>688.76569914999982</v>
      </c>
      <c r="R23" s="36">
        <f>SUMIFS(СВЦЭМ!$C$34:$C$777,СВЦЭМ!$A$34:$A$777,$A23,СВЦЭМ!$B$34:$B$777,R$11)+'СЕТ СН'!$F$9+СВЦЭМ!$D$10+'СЕТ СН'!$F$6-'СЕТ СН'!$F$19</f>
        <v>681.80489322999983</v>
      </c>
      <c r="S23" s="36">
        <f>SUMIFS(СВЦЭМ!$C$34:$C$777,СВЦЭМ!$A$34:$A$777,$A23,СВЦЭМ!$B$34:$B$777,S$11)+'СЕТ СН'!$F$9+СВЦЭМ!$D$10+'СЕТ СН'!$F$6-'СЕТ СН'!$F$19</f>
        <v>675.53396514999986</v>
      </c>
      <c r="T23" s="36">
        <f>SUMIFS(СВЦЭМ!$C$34:$C$777,СВЦЭМ!$A$34:$A$777,$A23,СВЦЭМ!$B$34:$B$777,T$11)+'СЕТ СН'!$F$9+СВЦЭМ!$D$10+'СЕТ СН'!$F$6-'СЕТ СН'!$F$19</f>
        <v>671.61043492999988</v>
      </c>
      <c r="U23" s="36">
        <f>SUMIFS(СВЦЭМ!$C$34:$C$777,СВЦЭМ!$A$34:$A$777,$A23,СВЦЭМ!$B$34:$B$777,U$11)+'СЕТ СН'!$F$9+СВЦЭМ!$D$10+'СЕТ СН'!$F$6-'СЕТ СН'!$F$19</f>
        <v>682.37252259999991</v>
      </c>
      <c r="V23" s="36">
        <f>SUMIFS(СВЦЭМ!$C$34:$C$777,СВЦЭМ!$A$34:$A$777,$A23,СВЦЭМ!$B$34:$B$777,V$11)+'СЕТ СН'!$F$9+СВЦЭМ!$D$10+'СЕТ СН'!$F$6-'СЕТ СН'!$F$19</f>
        <v>685.96495566999988</v>
      </c>
      <c r="W23" s="36">
        <f>SUMIFS(СВЦЭМ!$C$34:$C$777,СВЦЭМ!$A$34:$A$777,$A23,СВЦЭМ!$B$34:$B$777,W$11)+'СЕТ СН'!$F$9+СВЦЭМ!$D$10+'СЕТ СН'!$F$6-'СЕТ СН'!$F$19</f>
        <v>698.53571888999977</v>
      </c>
      <c r="X23" s="36">
        <f>SUMIFS(СВЦЭМ!$C$34:$C$777,СВЦЭМ!$A$34:$A$777,$A23,СВЦЭМ!$B$34:$B$777,X$11)+'СЕТ СН'!$F$9+СВЦЭМ!$D$10+'СЕТ СН'!$F$6-'СЕТ СН'!$F$19</f>
        <v>675.15776017999997</v>
      </c>
      <c r="Y23" s="36">
        <f>SUMIFS(СВЦЭМ!$C$34:$C$777,СВЦЭМ!$A$34:$A$777,$A23,СВЦЭМ!$B$34:$B$777,Y$11)+'СЕТ СН'!$F$9+СВЦЭМ!$D$10+'СЕТ СН'!$F$6-'СЕТ СН'!$F$19</f>
        <v>730.82527932999983</v>
      </c>
    </row>
    <row r="24" spans="1:25" ht="15.75" x14ac:dyDescent="0.2">
      <c r="A24" s="35">
        <f t="shared" si="0"/>
        <v>43356</v>
      </c>
      <c r="B24" s="36">
        <f>SUMIFS(СВЦЭМ!$C$34:$C$777,СВЦЭМ!$A$34:$A$777,$A24,СВЦЭМ!$B$34:$B$777,B$11)+'СЕТ СН'!$F$9+СВЦЭМ!$D$10+'СЕТ СН'!$F$6-'СЕТ СН'!$F$19</f>
        <v>990.79983032999985</v>
      </c>
      <c r="C24" s="36">
        <f>SUMIFS(СВЦЭМ!$C$34:$C$777,СВЦЭМ!$A$34:$A$777,$A24,СВЦЭМ!$B$34:$B$777,C$11)+'СЕТ СН'!$F$9+СВЦЭМ!$D$10+'СЕТ СН'!$F$6-'СЕТ СН'!$F$19</f>
        <v>1154.9166066599998</v>
      </c>
      <c r="D24" s="36">
        <f>SUMIFS(СВЦЭМ!$C$34:$C$777,СВЦЭМ!$A$34:$A$777,$A24,СВЦЭМ!$B$34:$B$777,D$11)+'СЕТ СН'!$F$9+СВЦЭМ!$D$10+'СЕТ СН'!$F$6-'СЕТ СН'!$F$19</f>
        <v>1250.71915681</v>
      </c>
      <c r="E24" s="36">
        <f>SUMIFS(СВЦЭМ!$C$34:$C$777,СВЦЭМ!$A$34:$A$777,$A24,СВЦЭМ!$B$34:$B$777,E$11)+'СЕТ СН'!$F$9+СВЦЭМ!$D$10+'СЕТ СН'!$F$6-'СЕТ СН'!$F$19</f>
        <v>1286.31549739</v>
      </c>
      <c r="F24" s="36">
        <f>SUMIFS(СВЦЭМ!$C$34:$C$777,СВЦЭМ!$A$34:$A$777,$A24,СВЦЭМ!$B$34:$B$777,F$11)+'СЕТ СН'!$F$9+СВЦЭМ!$D$10+'СЕТ СН'!$F$6-'СЕТ СН'!$F$19</f>
        <v>1281.9360341699999</v>
      </c>
      <c r="G24" s="36">
        <f>SUMIFS(СВЦЭМ!$C$34:$C$777,СВЦЭМ!$A$34:$A$777,$A24,СВЦЭМ!$B$34:$B$777,G$11)+'СЕТ СН'!$F$9+СВЦЭМ!$D$10+'СЕТ СН'!$F$6-'СЕТ СН'!$F$19</f>
        <v>1260.43408976</v>
      </c>
      <c r="H24" s="36">
        <f>SUMIFS(СВЦЭМ!$C$34:$C$777,СВЦЭМ!$A$34:$A$777,$A24,СВЦЭМ!$B$34:$B$777,H$11)+'СЕТ СН'!$F$9+СВЦЭМ!$D$10+'СЕТ СН'!$F$6-'СЕТ СН'!$F$19</f>
        <v>1224.1573707699999</v>
      </c>
      <c r="I24" s="36">
        <f>SUMIFS(СВЦЭМ!$C$34:$C$777,СВЦЭМ!$A$34:$A$777,$A24,СВЦЭМ!$B$34:$B$777,I$11)+'СЕТ СН'!$F$9+СВЦЭМ!$D$10+'СЕТ СН'!$F$6-'СЕТ СН'!$F$19</f>
        <v>1148.61890834</v>
      </c>
      <c r="J24" s="36">
        <f>SUMIFS(СВЦЭМ!$C$34:$C$777,СВЦЭМ!$A$34:$A$777,$A24,СВЦЭМ!$B$34:$B$777,J$11)+'СЕТ СН'!$F$9+СВЦЭМ!$D$10+'СЕТ СН'!$F$6-'СЕТ СН'!$F$19</f>
        <v>1117.9759379199998</v>
      </c>
      <c r="K24" s="36">
        <f>SUMIFS(СВЦЭМ!$C$34:$C$777,СВЦЭМ!$A$34:$A$777,$A24,СВЦЭМ!$B$34:$B$777,K$11)+'СЕТ СН'!$F$9+СВЦЭМ!$D$10+'СЕТ СН'!$F$6-'СЕТ СН'!$F$19</f>
        <v>1101.4823430999998</v>
      </c>
      <c r="L24" s="36">
        <f>SUMIFS(СВЦЭМ!$C$34:$C$777,СВЦЭМ!$A$34:$A$777,$A24,СВЦЭМ!$B$34:$B$777,L$11)+'СЕТ СН'!$F$9+СВЦЭМ!$D$10+'СЕТ СН'!$F$6-'СЕТ СН'!$F$19</f>
        <v>1025.1336779999999</v>
      </c>
      <c r="M24" s="36">
        <f>SUMIFS(СВЦЭМ!$C$34:$C$777,СВЦЭМ!$A$34:$A$777,$A24,СВЦЭМ!$B$34:$B$777,M$11)+'СЕТ СН'!$F$9+СВЦЭМ!$D$10+'СЕТ СН'!$F$6-'СЕТ СН'!$F$19</f>
        <v>942.89937823999981</v>
      </c>
      <c r="N24" s="36">
        <f>SUMIFS(СВЦЭМ!$C$34:$C$777,СВЦЭМ!$A$34:$A$777,$A24,СВЦЭМ!$B$34:$B$777,N$11)+'СЕТ СН'!$F$9+СВЦЭМ!$D$10+'СЕТ СН'!$F$6-'СЕТ СН'!$F$19</f>
        <v>827.72385346999977</v>
      </c>
      <c r="O24" s="36">
        <f>SUMIFS(СВЦЭМ!$C$34:$C$777,СВЦЭМ!$A$34:$A$777,$A24,СВЦЭМ!$B$34:$B$777,O$11)+'СЕТ СН'!$F$9+СВЦЭМ!$D$10+'СЕТ СН'!$F$6-'СЕТ СН'!$F$19</f>
        <v>731.43721901999993</v>
      </c>
      <c r="P24" s="36">
        <f>SUMIFS(СВЦЭМ!$C$34:$C$777,СВЦЭМ!$A$34:$A$777,$A24,СВЦЭМ!$B$34:$B$777,P$11)+'СЕТ СН'!$F$9+СВЦЭМ!$D$10+'СЕТ СН'!$F$6-'СЕТ СН'!$F$19</f>
        <v>729.36589093999987</v>
      </c>
      <c r="Q24" s="36">
        <f>SUMIFS(СВЦЭМ!$C$34:$C$777,СВЦЭМ!$A$34:$A$777,$A24,СВЦЭМ!$B$34:$B$777,Q$11)+'СЕТ СН'!$F$9+СВЦЭМ!$D$10+'СЕТ СН'!$F$6-'СЕТ СН'!$F$19</f>
        <v>731.23823839999977</v>
      </c>
      <c r="R24" s="36">
        <f>SUMIFS(СВЦЭМ!$C$34:$C$777,СВЦЭМ!$A$34:$A$777,$A24,СВЦЭМ!$B$34:$B$777,R$11)+'СЕТ СН'!$F$9+СВЦЭМ!$D$10+'СЕТ СН'!$F$6-'СЕТ СН'!$F$19</f>
        <v>743.06763266999997</v>
      </c>
      <c r="S24" s="36">
        <f>SUMIFS(СВЦЭМ!$C$34:$C$777,СВЦЭМ!$A$34:$A$777,$A24,СВЦЭМ!$B$34:$B$777,S$11)+'СЕТ СН'!$F$9+СВЦЭМ!$D$10+'СЕТ СН'!$F$6-'СЕТ СН'!$F$19</f>
        <v>754.07262408999986</v>
      </c>
      <c r="T24" s="36">
        <f>SUMIFS(СВЦЭМ!$C$34:$C$777,СВЦЭМ!$A$34:$A$777,$A24,СВЦЭМ!$B$34:$B$777,T$11)+'СЕТ СН'!$F$9+СВЦЭМ!$D$10+'СЕТ СН'!$F$6-'СЕТ СН'!$F$19</f>
        <v>739.20097355999997</v>
      </c>
      <c r="U24" s="36">
        <f>SUMIFS(СВЦЭМ!$C$34:$C$777,СВЦЭМ!$A$34:$A$777,$A24,СВЦЭМ!$B$34:$B$777,U$11)+'СЕТ СН'!$F$9+СВЦЭМ!$D$10+'СЕТ СН'!$F$6-'СЕТ СН'!$F$19</f>
        <v>726.79699515999982</v>
      </c>
      <c r="V24" s="36">
        <f>SUMIFS(СВЦЭМ!$C$34:$C$777,СВЦЭМ!$A$34:$A$777,$A24,СВЦЭМ!$B$34:$B$777,V$11)+'СЕТ СН'!$F$9+СВЦЭМ!$D$10+'СЕТ СН'!$F$6-'СЕТ СН'!$F$19</f>
        <v>705.82025673999988</v>
      </c>
      <c r="W24" s="36">
        <f>SUMIFS(СВЦЭМ!$C$34:$C$777,СВЦЭМ!$A$34:$A$777,$A24,СВЦЭМ!$B$34:$B$777,W$11)+'СЕТ СН'!$F$9+СВЦЭМ!$D$10+'СЕТ СН'!$F$6-'СЕТ СН'!$F$19</f>
        <v>716.05418922999979</v>
      </c>
      <c r="X24" s="36">
        <f>SUMIFS(СВЦЭМ!$C$34:$C$777,СВЦЭМ!$A$34:$A$777,$A24,СВЦЭМ!$B$34:$B$777,X$11)+'СЕТ СН'!$F$9+СВЦЭМ!$D$10+'СЕТ СН'!$F$6-'СЕТ СН'!$F$19</f>
        <v>753.26062184999978</v>
      </c>
      <c r="Y24" s="36">
        <f>SUMIFS(СВЦЭМ!$C$34:$C$777,СВЦЭМ!$A$34:$A$777,$A24,СВЦЭМ!$B$34:$B$777,Y$11)+'СЕТ СН'!$F$9+СВЦЭМ!$D$10+'СЕТ СН'!$F$6-'СЕТ СН'!$F$19</f>
        <v>840.64555167999993</v>
      </c>
    </row>
    <row r="25" spans="1:25" ht="15.75" x14ac:dyDescent="0.2">
      <c r="A25" s="35">
        <f t="shared" si="0"/>
        <v>43357</v>
      </c>
      <c r="B25" s="36">
        <f>SUMIFS(СВЦЭМ!$C$34:$C$777,СВЦЭМ!$A$34:$A$777,$A25,СВЦЭМ!$B$34:$B$777,B$11)+'СЕТ СН'!$F$9+СВЦЭМ!$D$10+'СЕТ СН'!$F$6-'СЕТ СН'!$F$19</f>
        <v>999.12197737999986</v>
      </c>
      <c r="C25" s="36">
        <f>SUMIFS(СВЦЭМ!$C$34:$C$777,СВЦЭМ!$A$34:$A$777,$A25,СВЦЭМ!$B$34:$B$777,C$11)+'СЕТ СН'!$F$9+СВЦЭМ!$D$10+'СЕТ СН'!$F$6-'СЕТ СН'!$F$19</f>
        <v>1164.84552878</v>
      </c>
      <c r="D25" s="36">
        <f>SUMIFS(СВЦЭМ!$C$34:$C$777,СВЦЭМ!$A$34:$A$777,$A25,СВЦЭМ!$B$34:$B$777,D$11)+'СЕТ СН'!$F$9+СВЦЭМ!$D$10+'СЕТ СН'!$F$6-'СЕТ СН'!$F$19</f>
        <v>1207.2344391499998</v>
      </c>
      <c r="E25" s="36">
        <f>SUMIFS(СВЦЭМ!$C$34:$C$777,СВЦЭМ!$A$34:$A$777,$A25,СВЦЭМ!$B$34:$B$777,E$11)+'СЕТ СН'!$F$9+СВЦЭМ!$D$10+'СЕТ СН'!$F$6-'СЕТ СН'!$F$19</f>
        <v>1241.46194485</v>
      </c>
      <c r="F25" s="36">
        <f>SUMIFS(СВЦЭМ!$C$34:$C$777,СВЦЭМ!$A$34:$A$777,$A25,СВЦЭМ!$B$34:$B$777,F$11)+'СЕТ СН'!$F$9+СВЦЭМ!$D$10+'СЕТ СН'!$F$6-'СЕТ СН'!$F$19</f>
        <v>1235.1864689699999</v>
      </c>
      <c r="G25" s="36">
        <f>SUMIFS(СВЦЭМ!$C$34:$C$777,СВЦЭМ!$A$34:$A$777,$A25,СВЦЭМ!$B$34:$B$777,G$11)+'СЕТ СН'!$F$9+СВЦЭМ!$D$10+'СЕТ СН'!$F$6-'СЕТ СН'!$F$19</f>
        <v>1215.1236107299999</v>
      </c>
      <c r="H25" s="36">
        <f>SUMIFS(СВЦЭМ!$C$34:$C$777,СВЦЭМ!$A$34:$A$777,$A25,СВЦЭМ!$B$34:$B$777,H$11)+'СЕТ СН'!$F$9+СВЦЭМ!$D$10+'СЕТ СН'!$F$6-'СЕТ СН'!$F$19</f>
        <v>1215.03684146</v>
      </c>
      <c r="I25" s="36">
        <f>SUMIFS(СВЦЭМ!$C$34:$C$777,СВЦЭМ!$A$34:$A$777,$A25,СВЦЭМ!$B$34:$B$777,I$11)+'СЕТ СН'!$F$9+СВЦЭМ!$D$10+'СЕТ СН'!$F$6-'СЕТ СН'!$F$19</f>
        <v>1146.2132958999998</v>
      </c>
      <c r="J25" s="36">
        <f>SUMIFS(СВЦЭМ!$C$34:$C$777,СВЦЭМ!$A$34:$A$777,$A25,СВЦЭМ!$B$34:$B$777,J$11)+'СЕТ СН'!$F$9+СВЦЭМ!$D$10+'СЕТ СН'!$F$6-'СЕТ СН'!$F$19</f>
        <v>1104.3215558599998</v>
      </c>
      <c r="K25" s="36">
        <f>SUMIFS(СВЦЭМ!$C$34:$C$777,СВЦЭМ!$A$34:$A$777,$A25,СВЦЭМ!$B$34:$B$777,K$11)+'СЕТ СН'!$F$9+СВЦЭМ!$D$10+'СЕТ СН'!$F$6-'СЕТ СН'!$F$19</f>
        <v>1109.3690797999998</v>
      </c>
      <c r="L25" s="36">
        <f>SUMIFS(СВЦЭМ!$C$34:$C$777,СВЦЭМ!$A$34:$A$777,$A25,СВЦЭМ!$B$34:$B$777,L$11)+'СЕТ СН'!$F$9+СВЦЭМ!$D$10+'СЕТ СН'!$F$6-'СЕТ СН'!$F$19</f>
        <v>1023.27512265</v>
      </c>
      <c r="M25" s="36">
        <f>SUMIFS(СВЦЭМ!$C$34:$C$777,СВЦЭМ!$A$34:$A$777,$A25,СВЦЭМ!$B$34:$B$777,M$11)+'СЕТ СН'!$F$9+СВЦЭМ!$D$10+'СЕТ СН'!$F$6-'СЕТ СН'!$F$19</f>
        <v>953.71148356999993</v>
      </c>
      <c r="N25" s="36">
        <f>SUMIFS(СВЦЭМ!$C$34:$C$777,СВЦЭМ!$A$34:$A$777,$A25,СВЦЭМ!$B$34:$B$777,N$11)+'СЕТ СН'!$F$9+СВЦЭМ!$D$10+'СЕТ СН'!$F$6-'СЕТ СН'!$F$19</f>
        <v>823.25363002999984</v>
      </c>
      <c r="O25" s="36">
        <f>SUMIFS(СВЦЭМ!$C$34:$C$777,СВЦЭМ!$A$34:$A$777,$A25,СВЦЭМ!$B$34:$B$777,O$11)+'СЕТ СН'!$F$9+СВЦЭМ!$D$10+'СЕТ СН'!$F$6-'СЕТ СН'!$F$19</f>
        <v>731.99173087999975</v>
      </c>
      <c r="P25" s="36">
        <f>SUMIFS(СВЦЭМ!$C$34:$C$777,СВЦЭМ!$A$34:$A$777,$A25,СВЦЭМ!$B$34:$B$777,P$11)+'СЕТ СН'!$F$9+СВЦЭМ!$D$10+'СЕТ СН'!$F$6-'СЕТ СН'!$F$19</f>
        <v>732.02417928999989</v>
      </c>
      <c r="Q25" s="36">
        <f>SUMIFS(СВЦЭМ!$C$34:$C$777,СВЦЭМ!$A$34:$A$777,$A25,СВЦЭМ!$B$34:$B$777,Q$11)+'СЕТ СН'!$F$9+СВЦЭМ!$D$10+'СЕТ СН'!$F$6-'СЕТ СН'!$F$19</f>
        <v>742.33771111999977</v>
      </c>
      <c r="R25" s="36">
        <f>SUMIFS(СВЦЭМ!$C$34:$C$777,СВЦЭМ!$A$34:$A$777,$A25,СВЦЭМ!$B$34:$B$777,R$11)+'СЕТ СН'!$F$9+СВЦЭМ!$D$10+'СЕТ СН'!$F$6-'СЕТ СН'!$F$19</f>
        <v>734.59240629999977</v>
      </c>
      <c r="S25" s="36">
        <f>SUMIFS(СВЦЭМ!$C$34:$C$777,СВЦЭМ!$A$34:$A$777,$A25,СВЦЭМ!$B$34:$B$777,S$11)+'СЕТ СН'!$F$9+СВЦЭМ!$D$10+'СЕТ СН'!$F$6-'СЕТ СН'!$F$19</f>
        <v>753.76067979999993</v>
      </c>
      <c r="T25" s="36">
        <f>SUMIFS(СВЦЭМ!$C$34:$C$777,СВЦЭМ!$A$34:$A$777,$A25,СВЦЭМ!$B$34:$B$777,T$11)+'СЕТ СН'!$F$9+СВЦЭМ!$D$10+'СЕТ СН'!$F$6-'СЕТ СН'!$F$19</f>
        <v>754.32668253999987</v>
      </c>
      <c r="U25" s="36">
        <f>SUMIFS(СВЦЭМ!$C$34:$C$777,СВЦЭМ!$A$34:$A$777,$A25,СВЦЭМ!$B$34:$B$777,U$11)+'СЕТ СН'!$F$9+СВЦЭМ!$D$10+'СЕТ СН'!$F$6-'СЕТ СН'!$F$19</f>
        <v>740.06216325999981</v>
      </c>
      <c r="V25" s="36">
        <f>SUMIFS(СВЦЭМ!$C$34:$C$777,СВЦЭМ!$A$34:$A$777,$A25,СВЦЭМ!$B$34:$B$777,V$11)+'СЕТ СН'!$F$9+СВЦЭМ!$D$10+'СЕТ СН'!$F$6-'СЕТ СН'!$F$19</f>
        <v>714.86831079999979</v>
      </c>
      <c r="W25" s="36">
        <f>SUMIFS(СВЦЭМ!$C$34:$C$777,СВЦЭМ!$A$34:$A$777,$A25,СВЦЭМ!$B$34:$B$777,W$11)+'СЕТ СН'!$F$9+СВЦЭМ!$D$10+'СЕТ СН'!$F$6-'СЕТ СН'!$F$19</f>
        <v>665.0423900899998</v>
      </c>
      <c r="X25" s="36">
        <f>SUMIFS(СВЦЭМ!$C$34:$C$777,СВЦЭМ!$A$34:$A$777,$A25,СВЦЭМ!$B$34:$B$777,X$11)+'СЕТ СН'!$F$9+СВЦЭМ!$D$10+'СЕТ СН'!$F$6-'СЕТ СН'!$F$19</f>
        <v>710.58380832999978</v>
      </c>
      <c r="Y25" s="36">
        <f>SUMIFS(СВЦЭМ!$C$34:$C$777,СВЦЭМ!$A$34:$A$777,$A25,СВЦЭМ!$B$34:$B$777,Y$11)+'СЕТ СН'!$F$9+СВЦЭМ!$D$10+'СЕТ СН'!$F$6-'СЕТ СН'!$F$19</f>
        <v>815.79390397999987</v>
      </c>
    </row>
    <row r="26" spans="1:25" ht="15.75" x14ac:dyDescent="0.2">
      <c r="A26" s="35">
        <f t="shared" si="0"/>
        <v>43358</v>
      </c>
      <c r="B26" s="36">
        <f>SUMIFS(СВЦЭМ!$C$34:$C$777,СВЦЭМ!$A$34:$A$777,$A26,СВЦЭМ!$B$34:$B$777,B$11)+'СЕТ СН'!$F$9+СВЦЭМ!$D$10+'СЕТ СН'!$F$6-'СЕТ СН'!$F$19</f>
        <v>990.27972190999981</v>
      </c>
      <c r="C26" s="36">
        <f>SUMIFS(СВЦЭМ!$C$34:$C$777,СВЦЭМ!$A$34:$A$777,$A26,СВЦЭМ!$B$34:$B$777,C$11)+'СЕТ СН'!$F$9+СВЦЭМ!$D$10+'СЕТ СН'!$F$6-'СЕТ СН'!$F$19</f>
        <v>1060.1531835399999</v>
      </c>
      <c r="D26" s="36">
        <f>SUMIFS(СВЦЭМ!$C$34:$C$777,СВЦЭМ!$A$34:$A$777,$A26,СВЦЭМ!$B$34:$B$777,D$11)+'СЕТ СН'!$F$9+СВЦЭМ!$D$10+'СЕТ СН'!$F$6-'СЕТ СН'!$F$19</f>
        <v>1161.0929704</v>
      </c>
      <c r="E26" s="36">
        <f>SUMIFS(СВЦЭМ!$C$34:$C$777,СВЦЭМ!$A$34:$A$777,$A26,СВЦЭМ!$B$34:$B$777,E$11)+'СЕТ СН'!$F$9+СВЦЭМ!$D$10+'СЕТ СН'!$F$6-'СЕТ СН'!$F$19</f>
        <v>1258.3952943099998</v>
      </c>
      <c r="F26" s="36">
        <f>SUMIFS(СВЦЭМ!$C$34:$C$777,СВЦЭМ!$A$34:$A$777,$A26,СВЦЭМ!$B$34:$B$777,F$11)+'СЕТ СН'!$F$9+СВЦЭМ!$D$10+'СЕТ СН'!$F$6-'СЕТ СН'!$F$19</f>
        <v>1246.6451352199999</v>
      </c>
      <c r="G26" s="36">
        <f>SUMIFS(СВЦЭМ!$C$34:$C$777,СВЦЭМ!$A$34:$A$777,$A26,СВЦЭМ!$B$34:$B$777,G$11)+'СЕТ СН'!$F$9+СВЦЭМ!$D$10+'СЕТ СН'!$F$6-'СЕТ СН'!$F$19</f>
        <v>1227.62487048</v>
      </c>
      <c r="H26" s="36">
        <f>SUMIFS(СВЦЭМ!$C$34:$C$777,СВЦЭМ!$A$34:$A$777,$A26,СВЦЭМ!$B$34:$B$777,H$11)+'СЕТ СН'!$F$9+СВЦЭМ!$D$10+'СЕТ СН'!$F$6-'СЕТ СН'!$F$19</f>
        <v>1232.9831168399999</v>
      </c>
      <c r="I26" s="36">
        <f>SUMIFS(СВЦЭМ!$C$34:$C$777,СВЦЭМ!$A$34:$A$777,$A26,СВЦЭМ!$B$34:$B$777,I$11)+'СЕТ СН'!$F$9+СВЦЭМ!$D$10+'СЕТ СН'!$F$6-'СЕТ СН'!$F$19</f>
        <v>1156.4530035</v>
      </c>
      <c r="J26" s="36">
        <f>SUMIFS(СВЦЭМ!$C$34:$C$777,СВЦЭМ!$A$34:$A$777,$A26,СВЦЭМ!$B$34:$B$777,J$11)+'СЕТ СН'!$F$9+СВЦЭМ!$D$10+'СЕТ СН'!$F$6-'СЕТ СН'!$F$19</f>
        <v>1110.9537509199999</v>
      </c>
      <c r="K26" s="36">
        <f>SUMIFS(СВЦЭМ!$C$34:$C$777,СВЦЭМ!$A$34:$A$777,$A26,СВЦЭМ!$B$34:$B$777,K$11)+'СЕТ СН'!$F$9+СВЦЭМ!$D$10+'СЕТ СН'!$F$6-'СЕТ СН'!$F$19</f>
        <v>1077.3462011199999</v>
      </c>
      <c r="L26" s="36">
        <f>SUMIFS(СВЦЭМ!$C$34:$C$777,СВЦЭМ!$A$34:$A$777,$A26,СВЦЭМ!$B$34:$B$777,L$11)+'СЕТ СН'!$F$9+СВЦЭМ!$D$10+'СЕТ СН'!$F$6-'СЕТ СН'!$F$19</f>
        <v>1001.6784545799999</v>
      </c>
      <c r="M26" s="36">
        <f>SUMIFS(СВЦЭМ!$C$34:$C$777,СВЦЭМ!$A$34:$A$777,$A26,СВЦЭМ!$B$34:$B$777,M$11)+'СЕТ СН'!$F$9+СВЦЭМ!$D$10+'СЕТ СН'!$F$6-'СЕТ СН'!$F$19</f>
        <v>926.67004916999986</v>
      </c>
      <c r="N26" s="36">
        <f>SUMIFS(СВЦЭМ!$C$34:$C$777,СВЦЭМ!$A$34:$A$777,$A26,СВЦЭМ!$B$34:$B$777,N$11)+'СЕТ СН'!$F$9+СВЦЭМ!$D$10+'СЕТ СН'!$F$6-'СЕТ СН'!$F$19</f>
        <v>819.41250726999988</v>
      </c>
      <c r="O26" s="36">
        <f>SUMIFS(СВЦЭМ!$C$34:$C$777,СВЦЭМ!$A$34:$A$777,$A26,СВЦЭМ!$B$34:$B$777,O$11)+'СЕТ СН'!$F$9+СВЦЭМ!$D$10+'СЕТ СН'!$F$6-'СЕТ СН'!$F$19</f>
        <v>732.82868077999979</v>
      </c>
      <c r="P26" s="36">
        <f>SUMIFS(СВЦЭМ!$C$34:$C$777,СВЦЭМ!$A$34:$A$777,$A26,СВЦЭМ!$B$34:$B$777,P$11)+'СЕТ СН'!$F$9+СВЦЭМ!$D$10+'СЕТ СН'!$F$6-'СЕТ СН'!$F$19</f>
        <v>737.60471703999997</v>
      </c>
      <c r="Q26" s="36">
        <f>SUMIFS(СВЦЭМ!$C$34:$C$777,СВЦЭМ!$A$34:$A$777,$A26,СВЦЭМ!$B$34:$B$777,Q$11)+'СЕТ СН'!$F$9+СВЦЭМ!$D$10+'СЕТ СН'!$F$6-'СЕТ СН'!$F$19</f>
        <v>733.92995546999987</v>
      </c>
      <c r="R26" s="36">
        <f>SUMIFS(СВЦЭМ!$C$34:$C$777,СВЦЭМ!$A$34:$A$777,$A26,СВЦЭМ!$B$34:$B$777,R$11)+'СЕТ СН'!$F$9+СВЦЭМ!$D$10+'СЕТ СН'!$F$6-'СЕТ СН'!$F$19</f>
        <v>723.16884921999986</v>
      </c>
      <c r="S26" s="36">
        <f>SUMIFS(СВЦЭМ!$C$34:$C$777,СВЦЭМ!$A$34:$A$777,$A26,СВЦЭМ!$B$34:$B$777,S$11)+'СЕТ СН'!$F$9+СВЦЭМ!$D$10+'СЕТ СН'!$F$6-'СЕТ СН'!$F$19</f>
        <v>722.35966331999975</v>
      </c>
      <c r="T26" s="36">
        <f>SUMIFS(СВЦЭМ!$C$34:$C$777,СВЦЭМ!$A$34:$A$777,$A26,СВЦЭМ!$B$34:$B$777,T$11)+'СЕТ СН'!$F$9+СВЦЭМ!$D$10+'СЕТ СН'!$F$6-'СЕТ СН'!$F$19</f>
        <v>730.42485137999984</v>
      </c>
      <c r="U26" s="36">
        <f>SUMIFS(СВЦЭМ!$C$34:$C$777,СВЦЭМ!$A$34:$A$777,$A26,СВЦЭМ!$B$34:$B$777,U$11)+'СЕТ СН'!$F$9+СВЦЭМ!$D$10+'СЕТ СН'!$F$6-'СЕТ СН'!$F$19</f>
        <v>717.9992163899999</v>
      </c>
      <c r="V26" s="36">
        <f>SUMIFS(СВЦЭМ!$C$34:$C$777,СВЦЭМ!$A$34:$A$777,$A26,СВЦЭМ!$B$34:$B$777,V$11)+'СЕТ СН'!$F$9+СВЦЭМ!$D$10+'СЕТ СН'!$F$6-'СЕТ СН'!$F$19</f>
        <v>697.69508901999984</v>
      </c>
      <c r="W26" s="36">
        <f>SUMIFS(СВЦЭМ!$C$34:$C$777,СВЦЭМ!$A$34:$A$777,$A26,СВЦЭМ!$B$34:$B$777,W$11)+'СЕТ СН'!$F$9+СВЦЭМ!$D$10+'СЕТ СН'!$F$6-'СЕТ СН'!$F$19</f>
        <v>707.0775156499999</v>
      </c>
      <c r="X26" s="36">
        <f>SUMIFS(СВЦЭМ!$C$34:$C$777,СВЦЭМ!$A$34:$A$777,$A26,СВЦЭМ!$B$34:$B$777,X$11)+'СЕТ СН'!$F$9+СВЦЭМ!$D$10+'СЕТ СН'!$F$6-'СЕТ СН'!$F$19</f>
        <v>742.19806394999978</v>
      </c>
      <c r="Y26" s="36">
        <f>SUMIFS(СВЦЭМ!$C$34:$C$777,СВЦЭМ!$A$34:$A$777,$A26,СВЦЭМ!$B$34:$B$777,Y$11)+'СЕТ СН'!$F$9+СВЦЭМ!$D$10+'СЕТ СН'!$F$6-'СЕТ СН'!$F$19</f>
        <v>858.96827087999986</v>
      </c>
    </row>
    <row r="27" spans="1:25" ht="15.75" x14ac:dyDescent="0.2">
      <c r="A27" s="35">
        <f t="shared" si="0"/>
        <v>43359</v>
      </c>
      <c r="B27" s="36">
        <f>SUMIFS(СВЦЭМ!$C$34:$C$777,СВЦЭМ!$A$34:$A$777,$A27,СВЦЭМ!$B$34:$B$777,B$11)+'СЕТ СН'!$F$9+СВЦЭМ!$D$10+'СЕТ СН'!$F$6-'СЕТ СН'!$F$19</f>
        <v>1004.2782499699999</v>
      </c>
      <c r="C27" s="36">
        <f>SUMIFS(СВЦЭМ!$C$34:$C$777,СВЦЭМ!$A$34:$A$777,$A27,СВЦЭМ!$B$34:$B$777,C$11)+'СЕТ СН'!$F$9+СВЦЭМ!$D$10+'СЕТ СН'!$F$6-'СЕТ СН'!$F$19</f>
        <v>1085.2097974899998</v>
      </c>
      <c r="D27" s="36">
        <f>SUMIFS(СВЦЭМ!$C$34:$C$777,СВЦЭМ!$A$34:$A$777,$A27,СВЦЭМ!$B$34:$B$777,D$11)+'СЕТ СН'!$F$9+СВЦЭМ!$D$10+'СЕТ СН'!$F$6-'СЕТ СН'!$F$19</f>
        <v>1170.65802457</v>
      </c>
      <c r="E27" s="36">
        <f>SUMIFS(СВЦЭМ!$C$34:$C$777,СВЦЭМ!$A$34:$A$777,$A27,СВЦЭМ!$B$34:$B$777,E$11)+'СЕТ СН'!$F$9+СВЦЭМ!$D$10+'СЕТ СН'!$F$6-'СЕТ СН'!$F$19</f>
        <v>1257.5530911899998</v>
      </c>
      <c r="F27" s="36">
        <f>SUMIFS(СВЦЭМ!$C$34:$C$777,СВЦЭМ!$A$34:$A$777,$A27,СВЦЭМ!$B$34:$B$777,F$11)+'СЕТ СН'!$F$9+СВЦЭМ!$D$10+'СЕТ СН'!$F$6-'СЕТ СН'!$F$19</f>
        <v>1236.44027504</v>
      </c>
      <c r="G27" s="36">
        <f>SUMIFS(СВЦЭМ!$C$34:$C$777,СВЦЭМ!$A$34:$A$777,$A27,СВЦЭМ!$B$34:$B$777,G$11)+'СЕТ СН'!$F$9+СВЦЭМ!$D$10+'СЕТ СН'!$F$6-'СЕТ СН'!$F$19</f>
        <v>1240.11470586</v>
      </c>
      <c r="H27" s="36">
        <f>SUMIFS(СВЦЭМ!$C$34:$C$777,СВЦЭМ!$A$34:$A$777,$A27,СВЦЭМ!$B$34:$B$777,H$11)+'СЕТ СН'!$F$9+СВЦЭМ!$D$10+'СЕТ СН'!$F$6-'СЕТ СН'!$F$19</f>
        <v>1216.71316643</v>
      </c>
      <c r="I27" s="36">
        <f>SUMIFS(СВЦЭМ!$C$34:$C$777,СВЦЭМ!$A$34:$A$777,$A27,СВЦЭМ!$B$34:$B$777,I$11)+'СЕТ СН'!$F$9+СВЦЭМ!$D$10+'СЕТ СН'!$F$6-'СЕТ СН'!$F$19</f>
        <v>1135.66818395</v>
      </c>
      <c r="J27" s="36">
        <f>SUMIFS(СВЦЭМ!$C$34:$C$777,СВЦЭМ!$A$34:$A$777,$A27,СВЦЭМ!$B$34:$B$777,J$11)+'СЕТ СН'!$F$9+СВЦЭМ!$D$10+'СЕТ СН'!$F$6-'СЕТ СН'!$F$19</f>
        <v>1111.8388279399999</v>
      </c>
      <c r="K27" s="36">
        <f>SUMIFS(СВЦЭМ!$C$34:$C$777,СВЦЭМ!$A$34:$A$777,$A27,СВЦЭМ!$B$34:$B$777,K$11)+'СЕТ СН'!$F$9+СВЦЭМ!$D$10+'СЕТ СН'!$F$6-'СЕТ СН'!$F$19</f>
        <v>1081.1766542799999</v>
      </c>
      <c r="L27" s="36">
        <f>SUMIFS(СВЦЭМ!$C$34:$C$777,СВЦЭМ!$A$34:$A$777,$A27,СВЦЭМ!$B$34:$B$777,L$11)+'СЕТ СН'!$F$9+СВЦЭМ!$D$10+'СЕТ СН'!$F$6-'СЕТ СН'!$F$19</f>
        <v>988.0149010199998</v>
      </c>
      <c r="M27" s="36">
        <f>SUMIFS(СВЦЭМ!$C$34:$C$777,СВЦЭМ!$A$34:$A$777,$A27,СВЦЭМ!$B$34:$B$777,M$11)+'СЕТ СН'!$F$9+СВЦЭМ!$D$10+'СЕТ СН'!$F$6-'СЕТ СН'!$F$19</f>
        <v>927.22984583999983</v>
      </c>
      <c r="N27" s="36">
        <f>SUMIFS(СВЦЭМ!$C$34:$C$777,СВЦЭМ!$A$34:$A$777,$A27,СВЦЭМ!$B$34:$B$777,N$11)+'СЕТ СН'!$F$9+СВЦЭМ!$D$10+'СЕТ СН'!$F$6-'СЕТ СН'!$F$19</f>
        <v>830.65964208999981</v>
      </c>
      <c r="O27" s="36">
        <f>SUMIFS(СВЦЭМ!$C$34:$C$777,СВЦЭМ!$A$34:$A$777,$A27,СВЦЭМ!$B$34:$B$777,O$11)+'СЕТ СН'!$F$9+СВЦЭМ!$D$10+'СЕТ СН'!$F$6-'СЕТ СН'!$F$19</f>
        <v>739.35375348999992</v>
      </c>
      <c r="P27" s="36">
        <f>SUMIFS(СВЦЭМ!$C$34:$C$777,СВЦЭМ!$A$34:$A$777,$A27,СВЦЭМ!$B$34:$B$777,P$11)+'СЕТ СН'!$F$9+СВЦЭМ!$D$10+'СЕТ СН'!$F$6-'СЕТ СН'!$F$19</f>
        <v>744.56080719999977</v>
      </c>
      <c r="Q27" s="36">
        <f>SUMIFS(СВЦЭМ!$C$34:$C$777,СВЦЭМ!$A$34:$A$777,$A27,СВЦЭМ!$B$34:$B$777,Q$11)+'СЕТ СН'!$F$9+СВЦЭМ!$D$10+'СЕТ СН'!$F$6-'СЕТ СН'!$F$19</f>
        <v>748.01490501999979</v>
      </c>
      <c r="R27" s="36">
        <f>SUMIFS(СВЦЭМ!$C$34:$C$777,СВЦЭМ!$A$34:$A$777,$A27,СВЦЭМ!$B$34:$B$777,R$11)+'СЕТ СН'!$F$9+СВЦЭМ!$D$10+'СЕТ СН'!$F$6-'СЕТ СН'!$F$19</f>
        <v>731.41093776999992</v>
      </c>
      <c r="S27" s="36">
        <f>SUMIFS(СВЦЭМ!$C$34:$C$777,СВЦЭМ!$A$34:$A$777,$A27,СВЦЭМ!$B$34:$B$777,S$11)+'СЕТ СН'!$F$9+СВЦЭМ!$D$10+'СЕТ СН'!$F$6-'СЕТ СН'!$F$19</f>
        <v>724.79386195999996</v>
      </c>
      <c r="T27" s="36">
        <f>SUMIFS(СВЦЭМ!$C$34:$C$777,СВЦЭМ!$A$34:$A$777,$A27,СВЦЭМ!$B$34:$B$777,T$11)+'СЕТ СН'!$F$9+СВЦЭМ!$D$10+'СЕТ СН'!$F$6-'СЕТ СН'!$F$19</f>
        <v>728.62895177999985</v>
      </c>
      <c r="U27" s="36">
        <f>SUMIFS(СВЦЭМ!$C$34:$C$777,СВЦЭМ!$A$34:$A$777,$A27,СВЦЭМ!$B$34:$B$777,U$11)+'СЕТ СН'!$F$9+СВЦЭМ!$D$10+'СЕТ СН'!$F$6-'СЕТ СН'!$F$19</f>
        <v>692.20521023999981</v>
      </c>
      <c r="V27" s="36">
        <f>SUMIFS(СВЦЭМ!$C$34:$C$777,СВЦЭМ!$A$34:$A$777,$A27,СВЦЭМ!$B$34:$B$777,V$11)+'СЕТ СН'!$F$9+СВЦЭМ!$D$10+'СЕТ СН'!$F$6-'СЕТ СН'!$F$19</f>
        <v>668.69181284999991</v>
      </c>
      <c r="W27" s="36">
        <f>SUMIFS(СВЦЭМ!$C$34:$C$777,СВЦЭМ!$A$34:$A$777,$A27,СВЦЭМ!$B$34:$B$777,W$11)+'СЕТ СН'!$F$9+СВЦЭМ!$D$10+'СЕТ СН'!$F$6-'СЕТ СН'!$F$19</f>
        <v>673.08907798999985</v>
      </c>
      <c r="X27" s="36">
        <f>SUMIFS(СВЦЭМ!$C$34:$C$777,СВЦЭМ!$A$34:$A$777,$A27,СВЦЭМ!$B$34:$B$777,X$11)+'СЕТ СН'!$F$9+СВЦЭМ!$D$10+'СЕТ СН'!$F$6-'СЕТ СН'!$F$19</f>
        <v>711.80531705999988</v>
      </c>
      <c r="Y27" s="36">
        <f>SUMIFS(СВЦЭМ!$C$34:$C$777,СВЦЭМ!$A$34:$A$777,$A27,СВЦЭМ!$B$34:$B$777,Y$11)+'СЕТ СН'!$F$9+СВЦЭМ!$D$10+'СЕТ СН'!$F$6-'СЕТ СН'!$F$19</f>
        <v>821.46105639999996</v>
      </c>
    </row>
    <row r="28" spans="1:25" ht="15.75" x14ac:dyDescent="0.2">
      <c r="A28" s="35">
        <f t="shared" si="0"/>
        <v>43360</v>
      </c>
      <c r="B28" s="36">
        <f>SUMIFS(СВЦЭМ!$C$34:$C$777,СВЦЭМ!$A$34:$A$777,$A28,СВЦЭМ!$B$34:$B$777,B$11)+'СЕТ СН'!$F$9+СВЦЭМ!$D$10+'СЕТ СН'!$F$6-'СЕТ СН'!$F$19</f>
        <v>991.50665995999975</v>
      </c>
      <c r="C28" s="36">
        <f>SUMIFS(СВЦЭМ!$C$34:$C$777,СВЦЭМ!$A$34:$A$777,$A28,СВЦЭМ!$B$34:$B$777,C$11)+'СЕТ СН'!$F$9+СВЦЭМ!$D$10+'СЕТ СН'!$F$6-'СЕТ СН'!$F$19</f>
        <v>1077.3705397599999</v>
      </c>
      <c r="D28" s="36">
        <f>SUMIFS(СВЦЭМ!$C$34:$C$777,СВЦЭМ!$A$34:$A$777,$A28,СВЦЭМ!$B$34:$B$777,D$11)+'СЕТ СН'!$F$9+СВЦЭМ!$D$10+'СЕТ СН'!$F$6-'СЕТ СН'!$F$19</f>
        <v>1186.5929073299999</v>
      </c>
      <c r="E28" s="36">
        <f>SUMIFS(СВЦЭМ!$C$34:$C$777,СВЦЭМ!$A$34:$A$777,$A28,СВЦЭМ!$B$34:$B$777,E$11)+'СЕТ СН'!$F$9+СВЦЭМ!$D$10+'СЕТ СН'!$F$6-'СЕТ СН'!$F$19</f>
        <v>1234.7185624599999</v>
      </c>
      <c r="F28" s="36">
        <f>SUMIFS(СВЦЭМ!$C$34:$C$777,СВЦЭМ!$A$34:$A$777,$A28,СВЦЭМ!$B$34:$B$777,F$11)+'СЕТ СН'!$F$9+СВЦЭМ!$D$10+'СЕТ СН'!$F$6-'СЕТ СН'!$F$19</f>
        <v>1215.57035761</v>
      </c>
      <c r="G28" s="36">
        <f>SUMIFS(СВЦЭМ!$C$34:$C$777,СВЦЭМ!$A$34:$A$777,$A28,СВЦЭМ!$B$34:$B$777,G$11)+'СЕТ СН'!$F$9+СВЦЭМ!$D$10+'СЕТ СН'!$F$6-'СЕТ СН'!$F$19</f>
        <v>1232.46556519</v>
      </c>
      <c r="H28" s="36">
        <f>SUMIFS(СВЦЭМ!$C$34:$C$777,СВЦЭМ!$A$34:$A$777,$A28,СВЦЭМ!$B$34:$B$777,H$11)+'СЕТ СН'!$F$9+СВЦЭМ!$D$10+'СЕТ СН'!$F$6-'СЕТ СН'!$F$19</f>
        <v>1241.9705235199999</v>
      </c>
      <c r="I28" s="36">
        <f>SUMIFS(СВЦЭМ!$C$34:$C$777,СВЦЭМ!$A$34:$A$777,$A28,СВЦЭМ!$B$34:$B$777,I$11)+'СЕТ СН'!$F$9+СВЦЭМ!$D$10+'СЕТ СН'!$F$6-'СЕТ СН'!$F$19</f>
        <v>1182.7049537599999</v>
      </c>
      <c r="J28" s="36">
        <f>SUMIFS(СВЦЭМ!$C$34:$C$777,СВЦЭМ!$A$34:$A$777,$A28,СВЦЭМ!$B$34:$B$777,J$11)+'СЕТ СН'!$F$9+СВЦЭМ!$D$10+'СЕТ СН'!$F$6-'СЕТ СН'!$F$19</f>
        <v>1143.2600507799998</v>
      </c>
      <c r="K28" s="36">
        <f>SUMIFS(СВЦЭМ!$C$34:$C$777,СВЦЭМ!$A$34:$A$777,$A28,СВЦЭМ!$B$34:$B$777,K$11)+'СЕТ СН'!$F$9+СВЦЭМ!$D$10+'СЕТ СН'!$F$6-'СЕТ СН'!$F$19</f>
        <v>1101.8142588799999</v>
      </c>
      <c r="L28" s="36">
        <f>SUMIFS(СВЦЭМ!$C$34:$C$777,СВЦЭМ!$A$34:$A$777,$A28,СВЦЭМ!$B$34:$B$777,L$11)+'СЕТ СН'!$F$9+СВЦЭМ!$D$10+'СЕТ СН'!$F$6-'СЕТ СН'!$F$19</f>
        <v>1024.97261465</v>
      </c>
      <c r="M28" s="36">
        <f>SUMIFS(СВЦЭМ!$C$34:$C$777,СВЦЭМ!$A$34:$A$777,$A28,СВЦЭМ!$B$34:$B$777,M$11)+'СЕТ СН'!$F$9+СВЦЭМ!$D$10+'СЕТ СН'!$F$6-'СЕТ СН'!$F$19</f>
        <v>962.2014084299999</v>
      </c>
      <c r="N28" s="36">
        <f>SUMIFS(СВЦЭМ!$C$34:$C$777,СВЦЭМ!$A$34:$A$777,$A28,СВЦЭМ!$B$34:$B$777,N$11)+'СЕТ СН'!$F$9+СВЦЭМ!$D$10+'СЕТ СН'!$F$6-'СЕТ СН'!$F$19</f>
        <v>841.66737493999995</v>
      </c>
      <c r="O28" s="36">
        <f>SUMIFS(СВЦЭМ!$C$34:$C$777,СВЦЭМ!$A$34:$A$777,$A28,СВЦЭМ!$B$34:$B$777,O$11)+'СЕТ СН'!$F$9+СВЦЭМ!$D$10+'СЕТ СН'!$F$6-'СЕТ СН'!$F$19</f>
        <v>757.13936729999978</v>
      </c>
      <c r="P28" s="36">
        <f>SUMIFS(СВЦЭМ!$C$34:$C$777,СВЦЭМ!$A$34:$A$777,$A28,СВЦЭМ!$B$34:$B$777,P$11)+'СЕТ СН'!$F$9+СВЦЭМ!$D$10+'СЕТ СН'!$F$6-'СЕТ СН'!$F$19</f>
        <v>748.14921460999994</v>
      </c>
      <c r="Q28" s="36">
        <f>SUMIFS(СВЦЭМ!$C$34:$C$777,СВЦЭМ!$A$34:$A$777,$A28,СВЦЭМ!$B$34:$B$777,Q$11)+'СЕТ СН'!$F$9+СВЦЭМ!$D$10+'СЕТ СН'!$F$6-'СЕТ СН'!$F$19</f>
        <v>750.8874281599999</v>
      </c>
      <c r="R28" s="36">
        <f>SUMIFS(СВЦЭМ!$C$34:$C$777,СВЦЭМ!$A$34:$A$777,$A28,СВЦЭМ!$B$34:$B$777,R$11)+'СЕТ СН'!$F$9+СВЦЭМ!$D$10+'СЕТ СН'!$F$6-'СЕТ СН'!$F$19</f>
        <v>744.19045810999978</v>
      </c>
      <c r="S28" s="36">
        <f>SUMIFS(СВЦЭМ!$C$34:$C$777,СВЦЭМ!$A$34:$A$777,$A28,СВЦЭМ!$B$34:$B$777,S$11)+'СЕТ СН'!$F$9+СВЦЭМ!$D$10+'СЕТ СН'!$F$6-'СЕТ СН'!$F$19</f>
        <v>743.15241914999979</v>
      </c>
      <c r="T28" s="36">
        <f>SUMIFS(СВЦЭМ!$C$34:$C$777,СВЦЭМ!$A$34:$A$777,$A28,СВЦЭМ!$B$34:$B$777,T$11)+'СЕТ СН'!$F$9+СВЦЭМ!$D$10+'СЕТ СН'!$F$6-'СЕТ СН'!$F$19</f>
        <v>737.41650997999977</v>
      </c>
      <c r="U28" s="36">
        <f>SUMIFS(СВЦЭМ!$C$34:$C$777,СВЦЭМ!$A$34:$A$777,$A28,СВЦЭМ!$B$34:$B$777,U$11)+'СЕТ СН'!$F$9+СВЦЭМ!$D$10+'СЕТ СН'!$F$6-'СЕТ СН'!$F$19</f>
        <v>719.81584630999987</v>
      </c>
      <c r="V28" s="36">
        <f>SUMIFS(СВЦЭМ!$C$34:$C$777,СВЦЭМ!$A$34:$A$777,$A28,СВЦЭМ!$B$34:$B$777,V$11)+'СЕТ СН'!$F$9+СВЦЭМ!$D$10+'СЕТ СН'!$F$6-'СЕТ СН'!$F$19</f>
        <v>680.5933709599999</v>
      </c>
      <c r="W28" s="36">
        <f>SUMIFS(СВЦЭМ!$C$34:$C$777,СВЦЭМ!$A$34:$A$777,$A28,СВЦЭМ!$B$34:$B$777,W$11)+'СЕТ СН'!$F$9+СВЦЭМ!$D$10+'СЕТ СН'!$F$6-'СЕТ СН'!$F$19</f>
        <v>693.87145766999993</v>
      </c>
      <c r="X28" s="36">
        <f>SUMIFS(СВЦЭМ!$C$34:$C$777,СВЦЭМ!$A$34:$A$777,$A28,СВЦЭМ!$B$34:$B$777,X$11)+'СЕТ СН'!$F$9+СВЦЭМ!$D$10+'СЕТ СН'!$F$6-'СЕТ СН'!$F$19</f>
        <v>724.89867079999976</v>
      </c>
      <c r="Y28" s="36">
        <f>SUMIFS(СВЦЭМ!$C$34:$C$777,СВЦЭМ!$A$34:$A$777,$A28,СВЦЭМ!$B$34:$B$777,Y$11)+'СЕТ СН'!$F$9+СВЦЭМ!$D$10+'СЕТ СН'!$F$6-'СЕТ СН'!$F$19</f>
        <v>819.80376640999975</v>
      </c>
    </row>
    <row r="29" spans="1:25" ht="15.75" x14ac:dyDescent="0.2">
      <c r="A29" s="35">
        <f t="shared" si="0"/>
        <v>43361</v>
      </c>
      <c r="B29" s="36">
        <f>SUMIFS(СВЦЭМ!$C$34:$C$777,СВЦЭМ!$A$34:$A$777,$A29,СВЦЭМ!$B$34:$B$777,B$11)+'СЕТ СН'!$F$9+СВЦЭМ!$D$10+'СЕТ СН'!$F$6-'СЕТ СН'!$F$19</f>
        <v>1001.3762078499999</v>
      </c>
      <c r="C29" s="36">
        <f>SUMIFS(СВЦЭМ!$C$34:$C$777,СВЦЭМ!$A$34:$A$777,$A29,СВЦЭМ!$B$34:$B$777,C$11)+'СЕТ СН'!$F$9+СВЦЭМ!$D$10+'СЕТ СН'!$F$6-'СЕТ СН'!$F$19</f>
        <v>1147.7792807599999</v>
      </c>
      <c r="D29" s="36">
        <f>SUMIFS(СВЦЭМ!$C$34:$C$777,СВЦЭМ!$A$34:$A$777,$A29,СВЦЭМ!$B$34:$B$777,D$11)+'СЕТ СН'!$F$9+СВЦЭМ!$D$10+'СЕТ СН'!$F$6-'СЕТ СН'!$F$19</f>
        <v>1207.1671417599998</v>
      </c>
      <c r="E29" s="36">
        <f>SUMIFS(СВЦЭМ!$C$34:$C$777,СВЦЭМ!$A$34:$A$777,$A29,СВЦЭМ!$B$34:$B$777,E$11)+'СЕТ СН'!$F$9+СВЦЭМ!$D$10+'СЕТ СН'!$F$6-'СЕТ СН'!$F$19</f>
        <v>1264.6120226399999</v>
      </c>
      <c r="F29" s="36">
        <f>SUMIFS(СВЦЭМ!$C$34:$C$777,СВЦЭМ!$A$34:$A$777,$A29,СВЦЭМ!$B$34:$B$777,F$11)+'СЕТ СН'!$F$9+СВЦЭМ!$D$10+'СЕТ СН'!$F$6-'СЕТ СН'!$F$19</f>
        <v>1263.95695731</v>
      </c>
      <c r="G29" s="36">
        <f>SUMIFS(СВЦЭМ!$C$34:$C$777,СВЦЭМ!$A$34:$A$777,$A29,СВЦЭМ!$B$34:$B$777,G$11)+'СЕТ СН'!$F$9+СВЦЭМ!$D$10+'СЕТ СН'!$F$6-'СЕТ СН'!$F$19</f>
        <v>1262.1076272599998</v>
      </c>
      <c r="H29" s="36">
        <f>SUMIFS(СВЦЭМ!$C$34:$C$777,СВЦЭМ!$A$34:$A$777,$A29,СВЦЭМ!$B$34:$B$777,H$11)+'СЕТ СН'!$F$9+СВЦЭМ!$D$10+'СЕТ СН'!$F$6-'СЕТ СН'!$F$19</f>
        <v>1252.9104803099999</v>
      </c>
      <c r="I29" s="36">
        <f>SUMIFS(СВЦЭМ!$C$34:$C$777,СВЦЭМ!$A$34:$A$777,$A29,СВЦЭМ!$B$34:$B$777,I$11)+'СЕТ СН'!$F$9+СВЦЭМ!$D$10+'СЕТ СН'!$F$6-'СЕТ СН'!$F$19</f>
        <v>1141.0624183999998</v>
      </c>
      <c r="J29" s="36">
        <f>SUMIFS(СВЦЭМ!$C$34:$C$777,СВЦЭМ!$A$34:$A$777,$A29,СВЦЭМ!$B$34:$B$777,J$11)+'СЕТ СН'!$F$9+СВЦЭМ!$D$10+'СЕТ СН'!$F$6-'СЕТ СН'!$F$19</f>
        <v>1064.9264657799999</v>
      </c>
      <c r="K29" s="36">
        <f>SUMIFS(СВЦЭМ!$C$34:$C$777,СВЦЭМ!$A$34:$A$777,$A29,СВЦЭМ!$B$34:$B$777,K$11)+'СЕТ СН'!$F$9+СВЦЭМ!$D$10+'СЕТ СН'!$F$6-'СЕТ СН'!$F$19</f>
        <v>1066.4413645499999</v>
      </c>
      <c r="L29" s="36">
        <f>SUMIFS(СВЦЭМ!$C$34:$C$777,СВЦЭМ!$A$34:$A$777,$A29,СВЦЭМ!$B$34:$B$777,L$11)+'СЕТ СН'!$F$9+СВЦЭМ!$D$10+'СЕТ СН'!$F$6-'СЕТ СН'!$F$19</f>
        <v>1008.6967510299999</v>
      </c>
      <c r="M29" s="36">
        <f>SUMIFS(СВЦЭМ!$C$34:$C$777,СВЦЭМ!$A$34:$A$777,$A29,СВЦЭМ!$B$34:$B$777,M$11)+'СЕТ СН'!$F$9+СВЦЭМ!$D$10+'СЕТ СН'!$F$6-'СЕТ СН'!$F$19</f>
        <v>924.4660786999998</v>
      </c>
      <c r="N29" s="36">
        <f>SUMIFS(СВЦЭМ!$C$34:$C$777,СВЦЭМ!$A$34:$A$777,$A29,СВЦЭМ!$B$34:$B$777,N$11)+'СЕТ СН'!$F$9+СВЦЭМ!$D$10+'СЕТ СН'!$F$6-'СЕТ СН'!$F$19</f>
        <v>817.76058038999986</v>
      </c>
      <c r="O29" s="36">
        <f>SUMIFS(СВЦЭМ!$C$34:$C$777,СВЦЭМ!$A$34:$A$777,$A29,СВЦЭМ!$B$34:$B$777,O$11)+'СЕТ СН'!$F$9+СВЦЭМ!$D$10+'СЕТ СН'!$F$6-'СЕТ СН'!$F$19</f>
        <v>713.04469786999994</v>
      </c>
      <c r="P29" s="36">
        <f>SUMIFS(СВЦЭМ!$C$34:$C$777,СВЦЭМ!$A$34:$A$777,$A29,СВЦЭМ!$B$34:$B$777,P$11)+'СЕТ СН'!$F$9+СВЦЭМ!$D$10+'СЕТ СН'!$F$6-'СЕТ СН'!$F$19</f>
        <v>723.94867699999986</v>
      </c>
      <c r="Q29" s="36">
        <f>SUMIFS(СВЦЭМ!$C$34:$C$777,СВЦЭМ!$A$34:$A$777,$A29,СВЦЭМ!$B$34:$B$777,Q$11)+'СЕТ СН'!$F$9+СВЦЭМ!$D$10+'СЕТ СН'!$F$6-'СЕТ СН'!$F$19</f>
        <v>732.55355444999987</v>
      </c>
      <c r="R29" s="36">
        <f>SUMIFS(СВЦЭМ!$C$34:$C$777,СВЦЭМ!$A$34:$A$777,$A29,СВЦЭМ!$B$34:$B$777,R$11)+'СЕТ СН'!$F$9+СВЦЭМ!$D$10+'СЕТ СН'!$F$6-'СЕТ СН'!$F$19</f>
        <v>752.15840933999993</v>
      </c>
      <c r="S29" s="36">
        <f>SUMIFS(СВЦЭМ!$C$34:$C$777,СВЦЭМ!$A$34:$A$777,$A29,СВЦЭМ!$B$34:$B$777,S$11)+'СЕТ СН'!$F$9+СВЦЭМ!$D$10+'СЕТ СН'!$F$6-'СЕТ СН'!$F$19</f>
        <v>774.67721091999988</v>
      </c>
      <c r="T29" s="36">
        <f>SUMIFS(СВЦЭМ!$C$34:$C$777,СВЦЭМ!$A$34:$A$777,$A29,СВЦЭМ!$B$34:$B$777,T$11)+'СЕТ СН'!$F$9+СВЦЭМ!$D$10+'СЕТ СН'!$F$6-'СЕТ СН'!$F$19</f>
        <v>777.95035228999996</v>
      </c>
      <c r="U29" s="36">
        <f>SUMIFS(СВЦЭМ!$C$34:$C$777,СВЦЭМ!$A$34:$A$777,$A29,СВЦЭМ!$B$34:$B$777,U$11)+'СЕТ СН'!$F$9+СВЦЭМ!$D$10+'СЕТ СН'!$F$6-'СЕТ СН'!$F$19</f>
        <v>774.28043633999982</v>
      </c>
      <c r="V29" s="36">
        <f>SUMIFS(СВЦЭМ!$C$34:$C$777,СВЦЭМ!$A$34:$A$777,$A29,СВЦЭМ!$B$34:$B$777,V$11)+'СЕТ СН'!$F$9+СВЦЭМ!$D$10+'СЕТ СН'!$F$6-'СЕТ СН'!$F$19</f>
        <v>773.08405337999989</v>
      </c>
      <c r="W29" s="36">
        <f>SUMIFS(СВЦЭМ!$C$34:$C$777,СВЦЭМ!$A$34:$A$777,$A29,СВЦЭМ!$B$34:$B$777,W$11)+'СЕТ СН'!$F$9+СВЦЭМ!$D$10+'СЕТ СН'!$F$6-'СЕТ СН'!$F$19</f>
        <v>777.03586663999977</v>
      </c>
      <c r="X29" s="36">
        <f>SUMIFS(СВЦЭМ!$C$34:$C$777,СВЦЭМ!$A$34:$A$777,$A29,СВЦЭМ!$B$34:$B$777,X$11)+'СЕТ СН'!$F$9+СВЦЭМ!$D$10+'СЕТ СН'!$F$6-'СЕТ СН'!$F$19</f>
        <v>739.92797367999992</v>
      </c>
      <c r="Y29" s="36">
        <f>SUMIFS(СВЦЭМ!$C$34:$C$777,СВЦЭМ!$A$34:$A$777,$A29,СВЦЭМ!$B$34:$B$777,Y$11)+'СЕТ СН'!$F$9+СВЦЭМ!$D$10+'СЕТ СН'!$F$6-'СЕТ СН'!$F$19</f>
        <v>837.44201848999978</v>
      </c>
    </row>
    <row r="30" spans="1:25" ht="15.75" x14ac:dyDescent="0.2">
      <c r="A30" s="35">
        <f t="shared" si="0"/>
        <v>43362</v>
      </c>
      <c r="B30" s="36">
        <f>SUMIFS(СВЦЭМ!$C$34:$C$777,СВЦЭМ!$A$34:$A$777,$A30,СВЦЭМ!$B$34:$B$777,B$11)+'СЕТ СН'!$F$9+СВЦЭМ!$D$10+'СЕТ СН'!$F$6-'СЕТ СН'!$F$19</f>
        <v>897.65474015999985</v>
      </c>
      <c r="C30" s="36">
        <f>SUMIFS(СВЦЭМ!$C$34:$C$777,СВЦЭМ!$A$34:$A$777,$A30,СВЦЭМ!$B$34:$B$777,C$11)+'СЕТ СН'!$F$9+СВЦЭМ!$D$10+'СЕТ СН'!$F$6-'СЕТ СН'!$F$19</f>
        <v>1055.8066144799998</v>
      </c>
      <c r="D30" s="36">
        <f>SUMIFS(СВЦЭМ!$C$34:$C$777,СВЦЭМ!$A$34:$A$777,$A30,СВЦЭМ!$B$34:$B$777,D$11)+'СЕТ СН'!$F$9+СВЦЭМ!$D$10+'СЕТ СН'!$F$6-'СЕТ СН'!$F$19</f>
        <v>1170.20143392</v>
      </c>
      <c r="E30" s="36">
        <f>SUMIFS(СВЦЭМ!$C$34:$C$777,СВЦЭМ!$A$34:$A$777,$A30,СВЦЭМ!$B$34:$B$777,E$11)+'СЕТ СН'!$F$9+СВЦЭМ!$D$10+'СЕТ СН'!$F$6-'СЕТ СН'!$F$19</f>
        <v>1243.75937161</v>
      </c>
      <c r="F30" s="36">
        <f>SUMIFS(СВЦЭМ!$C$34:$C$777,СВЦЭМ!$A$34:$A$777,$A30,СВЦЭМ!$B$34:$B$777,F$11)+'СЕТ СН'!$F$9+СВЦЭМ!$D$10+'СЕТ СН'!$F$6-'СЕТ СН'!$F$19</f>
        <v>1240.6962221599999</v>
      </c>
      <c r="G30" s="36">
        <f>SUMIFS(СВЦЭМ!$C$34:$C$777,СВЦЭМ!$A$34:$A$777,$A30,СВЦЭМ!$B$34:$B$777,G$11)+'СЕТ СН'!$F$9+СВЦЭМ!$D$10+'СЕТ СН'!$F$6-'СЕТ СН'!$F$19</f>
        <v>1258.7201125499998</v>
      </c>
      <c r="H30" s="36">
        <f>SUMIFS(СВЦЭМ!$C$34:$C$777,СВЦЭМ!$A$34:$A$777,$A30,СВЦЭМ!$B$34:$B$777,H$11)+'СЕТ СН'!$F$9+СВЦЭМ!$D$10+'СЕТ СН'!$F$6-'СЕТ СН'!$F$19</f>
        <v>1202.8854761299999</v>
      </c>
      <c r="I30" s="36">
        <f>SUMIFS(СВЦЭМ!$C$34:$C$777,СВЦЭМ!$A$34:$A$777,$A30,СВЦЭМ!$B$34:$B$777,I$11)+'СЕТ СН'!$F$9+СВЦЭМ!$D$10+'СЕТ СН'!$F$6-'СЕТ СН'!$F$19</f>
        <v>1090.2833227799999</v>
      </c>
      <c r="J30" s="36">
        <f>SUMIFS(СВЦЭМ!$C$34:$C$777,СВЦЭМ!$A$34:$A$777,$A30,СВЦЭМ!$B$34:$B$777,J$11)+'СЕТ СН'!$F$9+СВЦЭМ!$D$10+'СЕТ СН'!$F$6-'СЕТ СН'!$F$19</f>
        <v>1097.7197265899999</v>
      </c>
      <c r="K30" s="36">
        <f>SUMIFS(СВЦЭМ!$C$34:$C$777,СВЦЭМ!$A$34:$A$777,$A30,СВЦЭМ!$B$34:$B$777,K$11)+'СЕТ СН'!$F$9+СВЦЭМ!$D$10+'СЕТ СН'!$F$6-'СЕТ СН'!$F$19</f>
        <v>1068.5844547699999</v>
      </c>
      <c r="L30" s="36">
        <f>SUMIFS(СВЦЭМ!$C$34:$C$777,СВЦЭМ!$A$34:$A$777,$A30,СВЦЭМ!$B$34:$B$777,L$11)+'СЕТ СН'!$F$9+СВЦЭМ!$D$10+'СЕТ СН'!$F$6-'СЕТ СН'!$F$19</f>
        <v>990.00530276999984</v>
      </c>
      <c r="M30" s="36">
        <f>SUMIFS(СВЦЭМ!$C$34:$C$777,СВЦЭМ!$A$34:$A$777,$A30,СВЦЭМ!$B$34:$B$777,M$11)+'СЕТ СН'!$F$9+СВЦЭМ!$D$10+'СЕТ СН'!$F$6-'СЕТ СН'!$F$19</f>
        <v>921.6405066599998</v>
      </c>
      <c r="N30" s="36">
        <f>SUMIFS(СВЦЭМ!$C$34:$C$777,СВЦЭМ!$A$34:$A$777,$A30,СВЦЭМ!$B$34:$B$777,N$11)+'СЕТ СН'!$F$9+СВЦЭМ!$D$10+'СЕТ СН'!$F$6-'СЕТ СН'!$F$19</f>
        <v>834.9791237899999</v>
      </c>
      <c r="O30" s="36">
        <f>SUMIFS(СВЦЭМ!$C$34:$C$777,СВЦЭМ!$A$34:$A$777,$A30,СВЦЭМ!$B$34:$B$777,O$11)+'СЕТ СН'!$F$9+СВЦЭМ!$D$10+'СЕТ СН'!$F$6-'СЕТ СН'!$F$19</f>
        <v>777.41336700999977</v>
      </c>
      <c r="P30" s="36">
        <f>SUMIFS(СВЦЭМ!$C$34:$C$777,СВЦЭМ!$A$34:$A$777,$A30,СВЦЭМ!$B$34:$B$777,P$11)+'СЕТ СН'!$F$9+СВЦЭМ!$D$10+'СЕТ СН'!$F$6-'СЕТ СН'!$F$19</f>
        <v>777.7943462799999</v>
      </c>
      <c r="Q30" s="36">
        <f>SUMIFS(СВЦЭМ!$C$34:$C$777,СВЦЭМ!$A$34:$A$777,$A30,СВЦЭМ!$B$34:$B$777,Q$11)+'СЕТ СН'!$F$9+СВЦЭМ!$D$10+'СЕТ СН'!$F$6-'СЕТ СН'!$F$19</f>
        <v>777.05896291999989</v>
      </c>
      <c r="R30" s="36">
        <f>SUMIFS(СВЦЭМ!$C$34:$C$777,СВЦЭМ!$A$34:$A$777,$A30,СВЦЭМ!$B$34:$B$777,R$11)+'СЕТ СН'!$F$9+СВЦЭМ!$D$10+'СЕТ СН'!$F$6-'СЕТ СН'!$F$19</f>
        <v>777.09845513999994</v>
      </c>
      <c r="S30" s="36">
        <f>SUMIFS(СВЦЭМ!$C$34:$C$777,СВЦЭМ!$A$34:$A$777,$A30,СВЦЭМ!$B$34:$B$777,S$11)+'СЕТ СН'!$F$9+СВЦЭМ!$D$10+'СЕТ СН'!$F$6-'СЕТ СН'!$F$19</f>
        <v>776.31551714999978</v>
      </c>
      <c r="T30" s="36">
        <f>SUMIFS(СВЦЭМ!$C$34:$C$777,СВЦЭМ!$A$34:$A$777,$A30,СВЦЭМ!$B$34:$B$777,T$11)+'СЕТ СН'!$F$9+СВЦЭМ!$D$10+'СЕТ СН'!$F$6-'СЕТ СН'!$F$19</f>
        <v>747.24552033999976</v>
      </c>
      <c r="U30" s="36">
        <f>SUMIFS(СВЦЭМ!$C$34:$C$777,СВЦЭМ!$A$34:$A$777,$A30,СВЦЭМ!$B$34:$B$777,U$11)+'СЕТ СН'!$F$9+СВЦЭМ!$D$10+'СЕТ СН'!$F$6-'СЕТ СН'!$F$19</f>
        <v>771.96160453999983</v>
      </c>
      <c r="V30" s="36">
        <f>SUMIFS(СВЦЭМ!$C$34:$C$777,СВЦЭМ!$A$34:$A$777,$A30,СВЦЭМ!$B$34:$B$777,V$11)+'СЕТ СН'!$F$9+СВЦЭМ!$D$10+'СЕТ СН'!$F$6-'СЕТ СН'!$F$19</f>
        <v>786.04098158999977</v>
      </c>
      <c r="W30" s="36">
        <f>SUMIFS(СВЦЭМ!$C$34:$C$777,СВЦЭМ!$A$34:$A$777,$A30,СВЦЭМ!$B$34:$B$777,W$11)+'СЕТ СН'!$F$9+СВЦЭМ!$D$10+'СЕТ СН'!$F$6-'СЕТ СН'!$F$19</f>
        <v>774.85398651999981</v>
      </c>
      <c r="X30" s="36">
        <f>SUMIFS(СВЦЭМ!$C$34:$C$777,СВЦЭМ!$A$34:$A$777,$A30,СВЦЭМ!$B$34:$B$777,X$11)+'СЕТ СН'!$F$9+СВЦЭМ!$D$10+'СЕТ СН'!$F$6-'СЕТ СН'!$F$19</f>
        <v>705.35284482999987</v>
      </c>
      <c r="Y30" s="36">
        <f>SUMIFS(СВЦЭМ!$C$34:$C$777,СВЦЭМ!$A$34:$A$777,$A30,СВЦЭМ!$B$34:$B$777,Y$11)+'СЕТ СН'!$F$9+СВЦЭМ!$D$10+'СЕТ СН'!$F$6-'СЕТ СН'!$F$19</f>
        <v>743.23235216999979</v>
      </c>
    </row>
    <row r="31" spans="1:25" ht="15.75" x14ac:dyDescent="0.2">
      <c r="A31" s="35">
        <f t="shared" si="0"/>
        <v>43363</v>
      </c>
      <c r="B31" s="36">
        <f>SUMIFS(СВЦЭМ!$C$34:$C$777,СВЦЭМ!$A$34:$A$777,$A31,СВЦЭМ!$B$34:$B$777,B$11)+'СЕТ СН'!$F$9+СВЦЭМ!$D$10+'СЕТ СН'!$F$6-'СЕТ СН'!$F$19</f>
        <v>1022.1760079699998</v>
      </c>
      <c r="C31" s="36">
        <f>SUMIFS(СВЦЭМ!$C$34:$C$777,СВЦЭМ!$A$34:$A$777,$A31,СВЦЭМ!$B$34:$B$777,C$11)+'СЕТ СН'!$F$9+СВЦЭМ!$D$10+'СЕТ СН'!$F$6-'СЕТ СН'!$F$19</f>
        <v>1178.55461008</v>
      </c>
      <c r="D31" s="36">
        <f>SUMIFS(СВЦЭМ!$C$34:$C$777,СВЦЭМ!$A$34:$A$777,$A31,СВЦЭМ!$B$34:$B$777,D$11)+'СЕТ СН'!$F$9+СВЦЭМ!$D$10+'СЕТ СН'!$F$6-'СЕТ СН'!$F$19</f>
        <v>1181.6310008199998</v>
      </c>
      <c r="E31" s="36">
        <f>SUMIFS(СВЦЭМ!$C$34:$C$777,СВЦЭМ!$A$34:$A$777,$A31,СВЦЭМ!$B$34:$B$777,E$11)+'СЕТ СН'!$F$9+СВЦЭМ!$D$10+'СЕТ СН'!$F$6-'СЕТ СН'!$F$19</f>
        <v>1236.42722353</v>
      </c>
      <c r="F31" s="36">
        <f>SUMIFS(СВЦЭМ!$C$34:$C$777,СВЦЭМ!$A$34:$A$777,$A31,СВЦЭМ!$B$34:$B$777,F$11)+'СЕТ СН'!$F$9+СВЦЭМ!$D$10+'СЕТ СН'!$F$6-'СЕТ СН'!$F$19</f>
        <v>1234.1473501799999</v>
      </c>
      <c r="G31" s="36">
        <f>SUMIFS(СВЦЭМ!$C$34:$C$777,СВЦЭМ!$A$34:$A$777,$A31,СВЦЭМ!$B$34:$B$777,G$11)+'СЕТ СН'!$F$9+СВЦЭМ!$D$10+'СЕТ СН'!$F$6-'СЕТ СН'!$F$19</f>
        <v>1238.4983351399999</v>
      </c>
      <c r="H31" s="36">
        <f>SUMIFS(СВЦЭМ!$C$34:$C$777,СВЦЭМ!$A$34:$A$777,$A31,СВЦЭМ!$B$34:$B$777,H$11)+'СЕТ СН'!$F$9+СВЦЭМ!$D$10+'СЕТ СН'!$F$6-'СЕТ СН'!$F$19</f>
        <v>1233.7033927099999</v>
      </c>
      <c r="I31" s="36">
        <f>SUMIFS(СВЦЭМ!$C$34:$C$777,СВЦЭМ!$A$34:$A$777,$A31,СВЦЭМ!$B$34:$B$777,I$11)+'СЕТ СН'!$F$9+СВЦЭМ!$D$10+'СЕТ СН'!$F$6-'СЕТ СН'!$F$19</f>
        <v>1173.8605548099999</v>
      </c>
      <c r="J31" s="36">
        <f>SUMIFS(СВЦЭМ!$C$34:$C$777,СВЦЭМ!$A$34:$A$777,$A31,СВЦЭМ!$B$34:$B$777,J$11)+'СЕТ СН'!$F$9+СВЦЭМ!$D$10+'СЕТ СН'!$F$6-'СЕТ СН'!$F$19</f>
        <v>1111.5197458799998</v>
      </c>
      <c r="K31" s="36">
        <f>SUMIFS(СВЦЭМ!$C$34:$C$777,СВЦЭМ!$A$34:$A$777,$A31,СВЦЭМ!$B$34:$B$777,K$11)+'СЕТ СН'!$F$9+СВЦЭМ!$D$10+'СЕТ СН'!$F$6-'СЕТ СН'!$F$19</f>
        <v>1066.43285737</v>
      </c>
      <c r="L31" s="36">
        <f>SUMIFS(СВЦЭМ!$C$34:$C$777,СВЦЭМ!$A$34:$A$777,$A31,СВЦЭМ!$B$34:$B$777,L$11)+'СЕТ СН'!$F$9+СВЦЭМ!$D$10+'СЕТ СН'!$F$6-'СЕТ СН'!$F$19</f>
        <v>964.27539897999986</v>
      </c>
      <c r="M31" s="36">
        <f>SUMIFS(СВЦЭМ!$C$34:$C$777,СВЦЭМ!$A$34:$A$777,$A31,СВЦЭМ!$B$34:$B$777,M$11)+'СЕТ СН'!$F$9+СВЦЭМ!$D$10+'СЕТ СН'!$F$6-'СЕТ СН'!$F$19</f>
        <v>889.12240683999994</v>
      </c>
      <c r="N31" s="36">
        <f>SUMIFS(СВЦЭМ!$C$34:$C$777,СВЦЭМ!$A$34:$A$777,$A31,СВЦЭМ!$B$34:$B$777,N$11)+'СЕТ СН'!$F$9+СВЦЭМ!$D$10+'СЕТ СН'!$F$6-'СЕТ СН'!$F$19</f>
        <v>804.44103496999992</v>
      </c>
      <c r="O31" s="36">
        <f>SUMIFS(СВЦЭМ!$C$34:$C$777,СВЦЭМ!$A$34:$A$777,$A31,СВЦЭМ!$B$34:$B$777,O$11)+'СЕТ СН'!$F$9+СВЦЭМ!$D$10+'СЕТ СН'!$F$6-'СЕТ СН'!$F$19</f>
        <v>744.69228063999981</v>
      </c>
      <c r="P31" s="36">
        <f>SUMIFS(СВЦЭМ!$C$34:$C$777,СВЦЭМ!$A$34:$A$777,$A31,СВЦЭМ!$B$34:$B$777,P$11)+'СЕТ СН'!$F$9+СВЦЭМ!$D$10+'СЕТ СН'!$F$6-'СЕТ СН'!$F$19</f>
        <v>730.40491997999993</v>
      </c>
      <c r="Q31" s="36">
        <f>SUMIFS(СВЦЭМ!$C$34:$C$777,СВЦЭМ!$A$34:$A$777,$A31,СВЦЭМ!$B$34:$B$777,Q$11)+'СЕТ СН'!$F$9+СВЦЭМ!$D$10+'СЕТ СН'!$F$6-'СЕТ СН'!$F$19</f>
        <v>737.52724317999991</v>
      </c>
      <c r="R31" s="36">
        <f>SUMIFS(СВЦЭМ!$C$34:$C$777,СВЦЭМ!$A$34:$A$777,$A31,СВЦЭМ!$B$34:$B$777,R$11)+'СЕТ СН'!$F$9+СВЦЭМ!$D$10+'СЕТ СН'!$F$6-'СЕТ СН'!$F$19</f>
        <v>728.15977350999992</v>
      </c>
      <c r="S31" s="36">
        <f>SUMIFS(СВЦЭМ!$C$34:$C$777,СВЦЭМ!$A$34:$A$777,$A31,СВЦЭМ!$B$34:$B$777,S$11)+'СЕТ СН'!$F$9+СВЦЭМ!$D$10+'СЕТ СН'!$F$6-'СЕТ СН'!$F$19</f>
        <v>731.6730584899999</v>
      </c>
      <c r="T31" s="36">
        <f>SUMIFS(СВЦЭМ!$C$34:$C$777,СВЦЭМ!$A$34:$A$777,$A31,СВЦЭМ!$B$34:$B$777,T$11)+'СЕТ СН'!$F$9+СВЦЭМ!$D$10+'СЕТ СН'!$F$6-'СЕТ СН'!$F$19</f>
        <v>745.42301383999984</v>
      </c>
      <c r="U31" s="36">
        <f>SUMIFS(СВЦЭМ!$C$34:$C$777,СВЦЭМ!$A$34:$A$777,$A31,СВЦЭМ!$B$34:$B$777,U$11)+'СЕТ СН'!$F$9+СВЦЭМ!$D$10+'СЕТ СН'!$F$6-'СЕТ СН'!$F$19</f>
        <v>770.44208421999997</v>
      </c>
      <c r="V31" s="36">
        <f>SUMIFS(СВЦЭМ!$C$34:$C$777,СВЦЭМ!$A$34:$A$777,$A31,СВЦЭМ!$B$34:$B$777,V$11)+'СЕТ СН'!$F$9+СВЦЭМ!$D$10+'СЕТ СН'!$F$6-'СЕТ СН'!$F$19</f>
        <v>781.87765239999976</v>
      </c>
      <c r="W31" s="36">
        <f>SUMIFS(СВЦЭМ!$C$34:$C$777,СВЦЭМ!$A$34:$A$777,$A31,СВЦЭМ!$B$34:$B$777,W$11)+'СЕТ СН'!$F$9+СВЦЭМ!$D$10+'СЕТ СН'!$F$6-'СЕТ СН'!$F$19</f>
        <v>773.01188017999993</v>
      </c>
      <c r="X31" s="36">
        <f>SUMIFS(СВЦЭМ!$C$34:$C$777,СВЦЭМ!$A$34:$A$777,$A31,СВЦЭМ!$B$34:$B$777,X$11)+'СЕТ СН'!$F$9+СВЦЭМ!$D$10+'СЕТ СН'!$F$6-'СЕТ СН'!$F$19</f>
        <v>718.39363600999991</v>
      </c>
      <c r="Y31" s="36">
        <f>SUMIFS(СВЦЭМ!$C$34:$C$777,СВЦЭМ!$A$34:$A$777,$A31,СВЦЭМ!$B$34:$B$777,Y$11)+'СЕТ СН'!$F$9+СВЦЭМ!$D$10+'СЕТ СН'!$F$6-'СЕТ СН'!$F$19</f>
        <v>814.05973928999992</v>
      </c>
    </row>
    <row r="32" spans="1:25" ht="15.75" x14ac:dyDescent="0.2">
      <c r="A32" s="35">
        <f t="shared" si="0"/>
        <v>43364</v>
      </c>
      <c r="B32" s="36">
        <f>SUMIFS(СВЦЭМ!$C$34:$C$777,СВЦЭМ!$A$34:$A$777,$A32,СВЦЭМ!$B$34:$B$777,B$11)+'СЕТ СН'!$F$9+СВЦЭМ!$D$10+'СЕТ СН'!$F$6-'СЕТ СН'!$F$19</f>
        <v>806.73204275999979</v>
      </c>
      <c r="C32" s="36">
        <f>SUMIFS(СВЦЭМ!$C$34:$C$777,СВЦЭМ!$A$34:$A$777,$A32,СВЦЭМ!$B$34:$B$777,C$11)+'СЕТ СН'!$F$9+СВЦЭМ!$D$10+'СЕТ СН'!$F$6-'СЕТ СН'!$F$19</f>
        <v>949.88000254999974</v>
      </c>
      <c r="D32" s="36">
        <f>SUMIFS(СВЦЭМ!$C$34:$C$777,СВЦЭМ!$A$34:$A$777,$A32,СВЦЭМ!$B$34:$B$777,D$11)+'СЕТ СН'!$F$9+СВЦЭМ!$D$10+'СЕТ СН'!$F$6-'СЕТ СН'!$F$19</f>
        <v>1055.2376768099998</v>
      </c>
      <c r="E32" s="36">
        <f>SUMIFS(СВЦЭМ!$C$34:$C$777,СВЦЭМ!$A$34:$A$777,$A32,СВЦЭМ!$B$34:$B$777,E$11)+'СЕТ СН'!$F$9+СВЦЭМ!$D$10+'СЕТ СН'!$F$6-'СЕТ СН'!$F$19</f>
        <v>1140.1644028899998</v>
      </c>
      <c r="F32" s="36">
        <f>SUMIFS(СВЦЭМ!$C$34:$C$777,СВЦЭМ!$A$34:$A$777,$A32,СВЦЭМ!$B$34:$B$777,F$11)+'СЕТ СН'!$F$9+СВЦЭМ!$D$10+'СЕТ СН'!$F$6-'СЕТ СН'!$F$19</f>
        <v>1152.4918614399999</v>
      </c>
      <c r="G32" s="36">
        <f>SUMIFS(СВЦЭМ!$C$34:$C$777,СВЦЭМ!$A$34:$A$777,$A32,СВЦЭМ!$B$34:$B$777,G$11)+'СЕТ СН'!$F$9+СВЦЭМ!$D$10+'СЕТ СН'!$F$6-'СЕТ СН'!$F$19</f>
        <v>1133.0833289099999</v>
      </c>
      <c r="H32" s="36">
        <f>SUMIFS(СВЦЭМ!$C$34:$C$777,СВЦЭМ!$A$34:$A$777,$A32,СВЦЭМ!$B$34:$B$777,H$11)+'СЕТ СН'!$F$9+СВЦЭМ!$D$10+'СЕТ СН'!$F$6-'СЕТ СН'!$F$19</f>
        <v>1097.2545319499998</v>
      </c>
      <c r="I32" s="36">
        <f>SUMIFS(СВЦЭМ!$C$34:$C$777,СВЦЭМ!$A$34:$A$777,$A32,СВЦЭМ!$B$34:$B$777,I$11)+'СЕТ СН'!$F$9+СВЦЭМ!$D$10+'СЕТ СН'!$F$6-'СЕТ СН'!$F$19</f>
        <v>1017.0835786599998</v>
      </c>
      <c r="J32" s="36">
        <f>SUMIFS(СВЦЭМ!$C$34:$C$777,СВЦЭМ!$A$34:$A$777,$A32,СВЦЭМ!$B$34:$B$777,J$11)+'СЕТ СН'!$F$9+СВЦЭМ!$D$10+'СЕТ СН'!$F$6-'СЕТ СН'!$F$19</f>
        <v>962.61313177999978</v>
      </c>
      <c r="K32" s="36">
        <f>SUMIFS(СВЦЭМ!$C$34:$C$777,СВЦЭМ!$A$34:$A$777,$A32,СВЦЭМ!$B$34:$B$777,K$11)+'СЕТ СН'!$F$9+СВЦЭМ!$D$10+'СЕТ СН'!$F$6-'СЕТ СН'!$F$19</f>
        <v>928.50163818999977</v>
      </c>
      <c r="L32" s="36">
        <f>SUMIFS(СВЦЭМ!$C$34:$C$777,СВЦЭМ!$A$34:$A$777,$A32,СВЦЭМ!$B$34:$B$777,L$11)+'СЕТ СН'!$F$9+СВЦЭМ!$D$10+'СЕТ СН'!$F$6-'СЕТ СН'!$F$19</f>
        <v>837.58101233999992</v>
      </c>
      <c r="M32" s="36">
        <f>SUMIFS(СВЦЭМ!$C$34:$C$777,СВЦЭМ!$A$34:$A$777,$A32,СВЦЭМ!$B$34:$B$777,M$11)+'СЕТ СН'!$F$9+СВЦЭМ!$D$10+'СЕТ СН'!$F$6-'СЕТ СН'!$F$19</f>
        <v>770.59698883999977</v>
      </c>
      <c r="N32" s="36">
        <f>SUMIFS(СВЦЭМ!$C$34:$C$777,СВЦЭМ!$A$34:$A$777,$A32,СВЦЭМ!$B$34:$B$777,N$11)+'СЕТ СН'!$F$9+СВЦЭМ!$D$10+'СЕТ СН'!$F$6-'СЕТ СН'!$F$19</f>
        <v>659.60161541999992</v>
      </c>
      <c r="O32" s="36">
        <f>SUMIFS(СВЦЭМ!$C$34:$C$777,СВЦЭМ!$A$34:$A$777,$A32,СВЦЭМ!$B$34:$B$777,O$11)+'СЕТ СН'!$F$9+СВЦЭМ!$D$10+'СЕТ СН'!$F$6-'СЕТ СН'!$F$19</f>
        <v>602.23895172999983</v>
      </c>
      <c r="P32" s="36">
        <f>SUMIFS(СВЦЭМ!$C$34:$C$777,СВЦЭМ!$A$34:$A$777,$A32,СВЦЭМ!$B$34:$B$777,P$11)+'СЕТ СН'!$F$9+СВЦЭМ!$D$10+'СЕТ СН'!$F$6-'СЕТ СН'!$F$19</f>
        <v>588.58885853999982</v>
      </c>
      <c r="Q32" s="36">
        <f>SUMIFS(СВЦЭМ!$C$34:$C$777,СВЦЭМ!$A$34:$A$777,$A32,СВЦЭМ!$B$34:$B$777,Q$11)+'СЕТ СН'!$F$9+СВЦЭМ!$D$10+'СЕТ СН'!$F$6-'СЕТ СН'!$F$19</f>
        <v>593.94032680999999</v>
      </c>
      <c r="R32" s="36">
        <f>SUMIFS(СВЦЭМ!$C$34:$C$777,СВЦЭМ!$A$34:$A$777,$A32,СВЦЭМ!$B$34:$B$777,R$11)+'СЕТ СН'!$F$9+СВЦЭМ!$D$10+'СЕТ СН'!$F$6-'СЕТ СН'!$F$19</f>
        <v>596.20220159999985</v>
      </c>
      <c r="S32" s="36">
        <f>SUMIFS(СВЦЭМ!$C$34:$C$777,СВЦЭМ!$A$34:$A$777,$A32,СВЦЭМ!$B$34:$B$777,S$11)+'СЕТ СН'!$F$9+СВЦЭМ!$D$10+'СЕТ СН'!$F$6-'СЕТ СН'!$F$19</f>
        <v>601.21579898999994</v>
      </c>
      <c r="T32" s="36">
        <f>SUMIFS(СВЦЭМ!$C$34:$C$777,СВЦЭМ!$A$34:$A$777,$A32,СВЦЭМ!$B$34:$B$777,T$11)+'СЕТ СН'!$F$9+СВЦЭМ!$D$10+'СЕТ СН'!$F$6-'СЕТ СН'!$F$19</f>
        <v>611.47625659999994</v>
      </c>
      <c r="U32" s="36">
        <f>SUMIFS(СВЦЭМ!$C$34:$C$777,СВЦЭМ!$A$34:$A$777,$A32,СВЦЭМ!$B$34:$B$777,U$11)+'СЕТ СН'!$F$9+СВЦЭМ!$D$10+'СЕТ СН'!$F$6-'СЕТ СН'!$F$19</f>
        <v>642.94209272999979</v>
      </c>
      <c r="V32" s="36">
        <f>SUMIFS(СВЦЭМ!$C$34:$C$777,СВЦЭМ!$A$34:$A$777,$A32,СВЦЭМ!$B$34:$B$777,V$11)+'СЕТ СН'!$F$9+СВЦЭМ!$D$10+'СЕТ СН'!$F$6-'СЕТ СН'!$F$19</f>
        <v>656.2801433799998</v>
      </c>
      <c r="W32" s="36">
        <f>SUMIFS(СВЦЭМ!$C$34:$C$777,СВЦЭМ!$A$34:$A$777,$A32,СВЦЭМ!$B$34:$B$777,W$11)+'СЕТ СН'!$F$9+СВЦЭМ!$D$10+'СЕТ СН'!$F$6-'СЕТ СН'!$F$19</f>
        <v>639.14683309999987</v>
      </c>
      <c r="X32" s="36">
        <f>SUMIFS(СВЦЭМ!$C$34:$C$777,СВЦЭМ!$A$34:$A$777,$A32,СВЦЭМ!$B$34:$B$777,X$11)+'СЕТ СН'!$F$9+СВЦЭМ!$D$10+'СЕТ СН'!$F$6-'СЕТ СН'!$F$19</f>
        <v>611.0589408899998</v>
      </c>
      <c r="Y32" s="36">
        <f>SUMIFS(СВЦЭМ!$C$34:$C$777,СВЦЭМ!$A$34:$A$777,$A32,СВЦЭМ!$B$34:$B$777,Y$11)+'СЕТ СН'!$F$9+СВЦЭМ!$D$10+'СЕТ СН'!$F$6-'СЕТ СН'!$F$19</f>
        <v>644.74465603999988</v>
      </c>
    </row>
    <row r="33" spans="1:25" ht="15.75" x14ac:dyDescent="0.2">
      <c r="A33" s="35">
        <f t="shared" si="0"/>
        <v>43365</v>
      </c>
      <c r="B33" s="36">
        <f>SUMIFS(СВЦЭМ!$C$34:$C$777,СВЦЭМ!$A$34:$A$777,$A33,СВЦЭМ!$B$34:$B$777,B$11)+'СЕТ СН'!$F$9+СВЦЭМ!$D$10+'СЕТ СН'!$F$6-'СЕТ СН'!$F$19</f>
        <v>793.80420222999987</v>
      </c>
      <c r="C33" s="36">
        <f>SUMIFS(СВЦЭМ!$C$34:$C$777,СВЦЭМ!$A$34:$A$777,$A33,СВЦЭМ!$B$34:$B$777,C$11)+'СЕТ СН'!$F$9+СВЦЭМ!$D$10+'СЕТ СН'!$F$6-'СЕТ СН'!$F$19</f>
        <v>929.63676248999991</v>
      </c>
      <c r="D33" s="36">
        <f>SUMIFS(СВЦЭМ!$C$34:$C$777,СВЦЭМ!$A$34:$A$777,$A33,СВЦЭМ!$B$34:$B$777,D$11)+'СЕТ СН'!$F$9+СВЦЭМ!$D$10+'СЕТ СН'!$F$6-'СЕТ СН'!$F$19</f>
        <v>1024.3261095299999</v>
      </c>
      <c r="E33" s="36">
        <f>SUMIFS(СВЦЭМ!$C$34:$C$777,СВЦЭМ!$A$34:$A$777,$A33,СВЦЭМ!$B$34:$B$777,E$11)+'СЕТ СН'!$F$9+СВЦЭМ!$D$10+'СЕТ СН'!$F$6-'СЕТ СН'!$F$19</f>
        <v>1101.9124622299998</v>
      </c>
      <c r="F33" s="36">
        <f>SUMIFS(СВЦЭМ!$C$34:$C$777,СВЦЭМ!$A$34:$A$777,$A33,СВЦЭМ!$B$34:$B$777,F$11)+'СЕТ СН'!$F$9+СВЦЭМ!$D$10+'СЕТ СН'!$F$6-'СЕТ СН'!$F$19</f>
        <v>1103.0273935899997</v>
      </c>
      <c r="G33" s="36">
        <f>SUMIFS(СВЦЭМ!$C$34:$C$777,СВЦЭМ!$A$34:$A$777,$A33,СВЦЭМ!$B$34:$B$777,G$11)+'СЕТ СН'!$F$9+СВЦЭМ!$D$10+'СЕТ СН'!$F$6-'СЕТ СН'!$F$19</f>
        <v>1095.6437950699999</v>
      </c>
      <c r="H33" s="36">
        <f>SUMIFS(СВЦЭМ!$C$34:$C$777,СВЦЭМ!$A$34:$A$777,$A33,СВЦЭМ!$B$34:$B$777,H$11)+'СЕТ СН'!$F$9+СВЦЭМ!$D$10+'СЕТ СН'!$F$6-'СЕТ СН'!$F$19</f>
        <v>1072.1614154699998</v>
      </c>
      <c r="I33" s="36">
        <f>SUMIFS(СВЦЭМ!$C$34:$C$777,СВЦЭМ!$A$34:$A$777,$A33,СВЦЭМ!$B$34:$B$777,I$11)+'СЕТ СН'!$F$9+СВЦЭМ!$D$10+'СЕТ СН'!$F$6-'СЕТ СН'!$F$19</f>
        <v>1008.1124691299999</v>
      </c>
      <c r="J33" s="36">
        <f>SUMIFS(СВЦЭМ!$C$34:$C$777,СВЦЭМ!$A$34:$A$777,$A33,СВЦЭМ!$B$34:$B$777,J$11)+'СЕТ СН'!$F$9+СВЦЭМ!$D$10+'СЕТ СН'!$F$6-'СЕТ СН'!$F$19</f>
        <v>967.04083626999977</v>
      </c>
      <c r="K33" s="36">
        <f>SUMIFS(СВЦЭМ!$C$34:$C$777,СВЦЭМ!$A$34:$A$777,$A33,СВЦЭМ!$B$34:$B$777,K$11)+'СЕТ СН'!$F$9+СВЦЭМ!$D$10+'СЕТ СН'!$F$6-'СЕТ СН'!$F$19</f>
        <v>922.02921539999988</v>
      </c>
      <c r="L33" s="36">
        <f>SUMIFS(СВЦЭМ!$C$34:$C$777,СВЦЭМ!$A$34:$A$777,$A33,СВЦЭМ!$B$34:$B$777,L$11)+'СЕТ СН'!$F$9+СВЦЭМ!$D$10+'СЕТ СН'!$F$6-'СЕТ СН'!$F$19</f>
        <v>847.51430493999987</v>
      </c>
      <c r="M33" s="36">
        <f>SUMIFS(СВЦЭМ!$C$34:$C$777,СВЦЭМ!$A$34:$A$777,$A33,СВЦЭМ!$B$34:$B$777,M$11)+'СЕТ СН'!$F$9+СВЦЭМ!$D$10+'СЕТ СН'!$F$6-'СЕТ СН'!$F$19</f>
        <v>747.00849940999979</v>
      </c>
      <c r="N33" s="36">
        <f>SUMIFS(СВЦЭМ!$C$34:$C$777,СВЦЭМ!$A$34:$A$777,$A33,СВЦЭМ!$B$34:$B$777,N$11)+'СЕТ СН'!$F$9+СВЦЭМ!$D$10+'СЕТ СН'!$F$6-'СЕТ СН'!$F$19</f>
        <v>662.49520322999979</v>
      </c>
      <c r="O33" s="36">
        <f>SUMIFS(СВЦЭМ!$C$34:$C$777,СВЦЭМ!$A$34:$A$777,$A33,СВЦЭМ!$B$34:$B$777,O$11)+'СЕТ СН'!$F$9+СВЦЭМ!$D$10+'СЕТ СН'!$F$6-'СЕТ СН'!$F$19</f>
        <v>587.76678418999995</v>
      </c>
      <c r="P33" s="36">
        <f>SUMIFS(СВЦЭМ!$C$34:$C$777,СВЦЭМ!$A$34:$A$777,$A33,СВЦЭМ!$B$34:$B$777,P$11)+'СЕТ СН'!$F$9+СВЦЭМ!$D$10+'СЕТ СН'!$F$6-'СЕТ СН'!$F$19</f>
        <v>595.40707054999984</v>
      </c>
      <c r="Q33" s="36">
        <f>SUMIFS(СВЦЭМ!$C$34:$C$777,СВЦЭМ!$A$34:$A$777,$A33,СВЦЭМ!$B$34:$B$777,Q$11)+'СЕТ СН'!$F$9+СВЦЭМ!$D$10+'СЕТ СН'!$F$6-'СЕТ СН'!$F$19</f>
        <v>600.89494712999999</v>
      </c>
      <c r="R33" s="36">
        <f>SUMIFS(СВЦЭМ!$C$34:$C$777,СВЦЭМ!$A$34:$A$777,$A33,СВЦЭМ!$B$34:$B$777,R$11)+'СЕТ СН'!$F$9+СВЦЭМ!$D$10+'СЕТ СН'!$F$6-'СЕТ СН'!$F$19</f>
        <v>595.96501613999999</v>
      </c>
      <c r="S33" s="36">
        <f>SUMIFS(СВЦЭМ!$C$34:$C$777,СВЦЭМ!$A$34:$A$777,$A33,СВЦЭМ!$B$34:$B$777,S$11)+'СЕТ СН'!$F$9+СВЦЭМ!$D$10+'СЕТ СН'!$F$6-'СЕТ СН'!$F$19</f>
        <v>607.40956097999992</v>
      </c>
      <c r="T33" s="36">
        <f>SUMIFS(СВЦЭМ!$C$34:$C$777,СВЦЭМ!$A$34:$A$777,$A33,СВЦЭМ!$B$34:$B$777,T$11)+'СЕТ СН'!$F$9+СВЦЭМ!$D$10+'СЕТ СН'!$F$6-'СЕТ СН'!$F$19</f>
        <v>613.33659958999988</v>
      </c>
      <c r="U33" s="36">
        <f>SUMIFS(СВЦЭМ!$C$34:$C$777,СВЦЭМ!$A$34:$A$777,$A33,СВЦЭМ!$B$34:$B$777,U$11)+'СЕТ СН'!$F$9+СВЦЭМ!$D$10+'СЕТ СН'!$F$6-'СЕТ СН'!$F$19</f>
        <v>639.43028588999982</v>
      </c>
      <c r="V33" s="36">
        <f>SUMIFS(СВЦЭМ!$C$34:$C$777,СВЦЭМ!$A$34:$A$777,$A33,СВЦЭМ!$B$34:$B$777,V$11)+'СЕТ СН'!$F$9+СВЦЭМ!$D$10+'СЕТ СН'!$F$6-'СЕТ СН'!$F$19</f>
        <v>647.06742441999995</v>
      </c>
      <c r="W33" s="36">
        <f>SUMIFS(СВЦЭМ!$C$34:$C$777,СВЦЭМ!$A$34:$A$777,$A33,СВЦЭМ!$B$34:$B$777,W$11)+'СЕТ СН'!$F$9+СВЦЭМ!$D$10+'СЕТ СН'!$F$6-'СЕТ СН'!$F$19</f>
        <v>620.20487454999989</v>
      </c>
      <c r="X33" s="36">
        <f>SUMIFS(СВЦЭМ!$C$34:$C$777,СВЦЭМ!$A$34:$A$777,$A33,СВЦЭМ!$B$34:$B$777,X$11)+'СЕТ СН'!$F$9+СВЦЭМ!$D$10+'СЕТ СН'!$F$6-'СЕТ СН'!$F$19</f>
        <v>583.06036414999994</v>
      </c>
      <c r="Y33" s="36">
        <f>SUMIFS(СВЦЭМ!$C$34:$C$777,СВЦЭМ!$A$34:$A$777,$A33,СВЦЭМ!$B$34:$B$777,Y$11)+'СЕТ СН'!$F$9+СВЦЭМ!$D$10+'СЕТ СН'!$F$6-'СЕТ СН'!$F$19</f>
        <v>640.72509659999992</v>
      </c>
    </row>
    <row r="34" spans="1:25" ht="15.75" x14ac:dyDescent="0.2">
      <c r="A34" s="35">
        <f t="shared" si="0"/>
        <v>43366</v>
      </c>
      <c r="B34" s="36">
        <f>SUMIFS(СВЦЭМ!$C$34:$C$777,СВЦЭМ!$A$34:$A$777,$A34,СВЦЭМ!$B$34:$B$777,B$11)+'СЕТ СН'!$F$9+СВЦЭМ!$D$10+'СЕТ СН'!$F$6-'СЕТ СН'!$F$19</f>
        <v>795.33890276999978</v>
      </c>
      <c r="C34" s="36">
        <f>SUMIFS(СВЦЭМ!$C$34:$C$777,СВЦЭМ!$A$34:$A$777,$A34,СВЦЭМ!$B$34:$B$777,C$11)+'СЕТ СН'!$F$9+СВЦЭМ!$D$10+'СЕТ СН'!$F$6-'СЕТ СН'!$F$19</f>
        <v>956.76749374999986</v>
      </c>
      <c r="D34" s="36">
        <f>SUMIFS(СВЦЭМ!$C$34:$C$777,СВЦЭМ!$A$34:$A$777,$A34,СВЦЭМ!$B$34:$B$777,D$11)+'СЕТ СН'!$F$9+СВЦЭМ!$D$10+'СЕТ СН'!$F$6-'СЕТ СН'!$F$19</f>
        <v>1078.9475432299998</v>
      </c>
      <c r="E34" s="36">
        <f>SUMIFS(СВЦЭМ!$C$34:$C$777,СВЦЭМ!$A$34:$A$777,$A34,СВЦЭМ!$B$34:$B$777,E$11)+'СЕТ СН'!$F$9+СВЦЭМ!$D$10+'СЕТ СН'!$F$6-'СЕТ СН'!$F$19</f>
        <v>1167.5977400099998</v>
      </c>
      <c r="F34" s="36">
        <f>SUMIFS(СВЦЭМ!$C$34:$C$777,СВЦЭМ!$A$34:$A$777,$A34,СВЦЭМ!$B$34:$B$777,F$11)+'СЕТ СН'!$F$9+СВЦЭМ!$D$10+'СЕТ СН'!$F$6-'СЕТ СН'!$F$19</f>
        <v>1190.6854415</v>
      </c>
      <c r="G34" s="36">
        <f>SUMIFS(СВЦЭМ!$C$34:$C$777,СВЦЭМ!$A$34:$A$777,$A34,СВЦЭМ!$B$34:$B$777,G$11)+'СЕТ СН'!$F$9+СВЦЭМ!$D$10+'СЕТ СН'!$F$6-'СЕТ СН'!$F$19</f>
        <v>1163.6920749899998</v>
      </c>
      <c r="H34" s="36">
        <f>SUMIFS(СВЦЭМ!$C$34:$C$777,СВЦЭМ!$A$34:$A$777,$A34,СВЦЭМ!$B$34:$B$777,H$11)+'СЕТ СН'!$F$9+СВЦЭМ!$D$10+'СЕТ СН'!$F$6-'СЕТ СН'!$F$19</f>
        <v>1148.0078269699998</v>
      </c>
      <c r="I34" s="36">
        <f>SUMIFS(СВЦЭМ!$C$34:$C$777,СВЦЭМ!$A$34:$A$777,$A34,СВЦЭМ!$B$34:$B$777,I$11)+'СЕТ СН'!$F$9+СВЦЭМ!$D$10+'СЕТ СН'!$F$6-'СЕТ СН'!$F$19</f>
        <v>1086.4239976499998</v>
      </c>
      <c r="J34" s="36">
        <f>SUMIFS(СВЦЭМ!$C$34:$C$777,СВЦЭМ!$A$34:$A$777,$A34,СВЦЭМ!$B$34:$B$777,J$11)+'СЕТ СН'!$F$9+СВЦЭМ!$D$10+'СЕТ СН'!$F$6-'СЕТ СН'!$F$19</f>
        <v>1007.7262818199999</v>
      </c>
      <c r="K34" s="36">
        <f>SUMIFS(СВЦЭМ!$C$34:$C$777,СВЦЭМ!$A$34:$A$777,$A34,СВЦЭМ!$B$34:$B$777,K$11)+'СЕТ СН'!$F$9+СВЦЭМ!$D$10+'СЕТ СН'!$F$6-'СЕТ СН'!$F$19</f>
        <v>929.75822369999992</v>
      </c>
      <c r="L34" s="36">
        <f>SUMIFS(СВЦЭМ!$C$34:$C$777,СВЦЭМ!$A$34:$A$777,$A34,СВЦЭМ!$B$34:$B$777,L$11)+'СЕТ СН'!$F$9+СВЦЭМ!$D$10+'СЕТ СН'!$F$6-'СЕТ СН'!$F$19</f>
        <v>823.18490123999982</v>
      </c>
      <c r="M34" s="36">
        <f>SUMIFS(СВЦЭМ!$C$34:$C$777,СВЦЭМ!$A$34:$A$777,$A34,СВЦЭМ!$B$34:$B$777,M$11)+'СЕТ СН'!$F$9+СВЦЭМ!$D$10+'СЕТ СН'!$F$6-'СЕТ СН'!$F$19</f>
        <v>735.89149726999995</v>
      </c>
      <c r="N34" s="36">
        <f>SUMIFS(СВЦЭМ!$C$34:$C$777,СВЦЭМ!$A$34:$A$777,$A34,СВЦЭМ!$B$34:$B$777,N$11)+'СЕТ СН'!$F$9+СВЦЭМ!$D$10+'СЕТ СН'!$F$6-'СЕТ СН'!$F$19</f>
        <v>653.52531188999978</v>
      </c>
      <c r="O34" s="36">
        <f>SUMIFS(СВЦЭМ!$C$34:$C$777,СВЦЭМ!$A$34:$A$777,$A34,СВЦЭМ!$B$34:$B$777,O$11)+'СЕТ СН'!$F$9+СВЦЭМ!$D$10+'СЕТ СН'!$F$6-'СЕТ СН'!$F$19</f>
        <v>609.01936237999985</v>
      </c>
      <c r="P34" s="36">
        <f>SUMIFS(СВЦЭМ!$C$34:$C$777,СВЦЭМ!$A$34:$A$777,$A34,СВЦЭМ!$B$34:$B$777,P$11)+'СЕТ СН'!$F$9+СВЦЭМ!$D$10+'СЕТ СН'!$F$6-'СЕТ СН'!$F$19</f>
        <v>599.07842729999993</v>
      </c>
      <c r="Q34" s="36">
        <f>SUMIFS(СВЦЭМ!$C$34:$C$777,СВЦЭМ!$A$34:$A$777,$A34,СВЦЭМ!$B$34:$B$777,Q$11)+'СЕТ СН'!$F$9+СВЦЭМ!$D$10+'СЕТ СН'!$F$6-'СЕТ СН'!$F$19</f>
        <v>592.09446223999998</v>
      </c>
      <c r="R34" s="36">
        <f>SUMIFS(СВЦЭМ!$C$34:$C$777,СВЦЭМ!$A$34:$A$777,$A34,СВЦЭМ!$B$34:$B$777,R$11)+'СЕТ СН'!$F$9+СВЦЭМ!$D$10+'СЕТ СН'!$F$6-'СЕТ СН'!$F$19</f>
        <v>592.75701713999979</v>
      </c>
      <c r="S34" s="36">
        <f>SUMIFS(СВЦЭМ!$C$34:$C$777,СВЦЭМ!$A$34:$A$777,$A34,СВЦЭМ!$B$34:$B$777,S$11)+'СЕТ СН'!$F$9+СВЦЭМ!$D$10+'СЕТ СН'!$F$6-'СЕТ СН'!$F$19</f>
        <v>602.16605482999989</v>
      </c>
      <c r="T34" s="36">
        <f>SUMIFS(СВЦЭМ!$C$34:$C$777,СВЦЭМ!$A$34:$A$777,$A34,СВЦЭМ!$B$34:$B$777,T$11)+'СЕТ СН'!$F$9+СВЦЭМ!$D$10+'СЕТ СН'!$F$6-'СЕТ СН'!$F$19</f>
        <v>612.86008496999989</v>
      </c>
      <c r="U34" s="36">
        <f>SUMIFS(СВЦЭМ!$C$34:$C$777,СВЦЭМ!$A$34:$A$777,$A34,СВЦЭМ!$B$34:$B$777,U$11)+'СЕТ СН'!$F$9+СВЦЭМ!$D$10+'СЕТ СН'!$F$6-'СЕТ СН'!$F$19</f>
        <v>630.00056144999985</v>
      </c>
      <c r="V34" s="36">
        <f>SUMIFS(СВЦЭМ!$C$34:$C$777,СВЦЭМ!$A$34:$A$777,$A34,СВЦЭМ!$B$34:$B$777,V$11)+'СЕТ СН'!$F$9+СВЦЭМ!$D$10+'СЕТ СН'!$F$6-'СЕТ СН'!$F$19</f>
        <v>667.79477813999983</v>
      </c>
      <c r="W34" s="36">
        <f>SUMIFS(СВЦЭМ!$C$34:$C$777,СВЦЭМ!$A$34:$A$777,$A34,СВЦЭМ!$B$34:$B$777,W$11)+'СЕТ СН'!$F$9+СВЦЭМ!$D$10+'СЕТ СН'!$F$6-'СЕТ СН'!$F$19</f>
        <v>651.34593204999987</v>
      </c>
      <c r="X34" s="36">
        <f>SUMIFS(СВЦЭМ!$C$34:$C$777,СВЦЭМ!$A$34:$A$777,$A34,СВЦЭМ!$B$34:$B$777,X$11)+'СЕТ СН'!$F$9+СВЦЭМ!$D$10+'СЕТ СН'!$F$6-'СЕТ СН'!$F$19</f>
        <v>616.25482924999983</v>
      </c>
      <c r="Y34" s="36">
        <f>SUMIFS(СВЦЭМ!$C$34:$C$777,СВЦЭМ!$A$34:$A$777,$A34,СВЦЭМ!$B$34:$B$777,Y$11)+'СЕТ СН'!$F$9+СВЦЭМ!$D$10+'СЕТ СН'!$F$6-'СЕТ СН'!$F$19</f>
        <v>665.49133083999982</v>
      </c>
    </row>
    <row r="35" spans="1:25" ht="15.75" x14ac:dyDescent="0.2">
      <c r="A35" s="35">
        <f t="shared" si="0"/>
        <v>43367</v>
      </c>
      <c r="B35" s="36">
        <f>SUMIFS(СВЦЭМ!$C$34:$C$777,СВЦЭМ!$A$34:$A$777,$A35,СВЦЭМ!$B$34:$B$777,B$11)+'СЕТ СН'!$F$9+СВЦЭМ!$D$10+'СЕТ СН'!$F$6-'СЕТ СН'!$F$19</f>
        <v>778.22370815999989</v>
      </c>
      <c r="C35" s="36">
        <f>SUMIFS(СВЦЭМ!$C$34:$C$777,СВЦЭМ!$A$34:$A$777,$A35,СВЦЭМ!$B$34:$B$777,C$11)+'СЕТ СН'!$F$9+СВЦЭМ!$D$10+'СЕТ СН'!$F$6-'СЕТ СН'!$F$19</f>
        <v>945.5045144799999</v>
      </c>
      <c r="D35" s="36">
        <f>SUMIFS(СВЦЭМ!$C$34:$C$777,СВЦЭМ!$A$34:$A$777,$A35,СВЦЭМ!$B$34:$B$777,D$11)+'СЕТ СН'!$F$9+СВЦЭМ!$D$10+'СЕТ СН'!$F$6-'СЕТ СН'!$F$19</f>
        <v>1062.3904619899999</v>
      </c>
      <c r="E35" s="36">
        <f>SUMIFS(СВЦЭМ!$C$34:$C$777,СВЦЭМ!$A$34:$A$777,$A35,СВЦЭМ!$B$34:$B$777,E$11)+'СЕТ СН'!$F$9+СВЦЭМ!$D$10+'СЕТ СН'!$F$6-'СЕТ СН'!$F$19</f>
        <v>1144.6571405599998</v>
      </c>
      <c r="F35" s="36">
        <f>SUMIFS(СВЦЭМ!$C$34:$C$777,СВЦЭМ!$A$34:$A$777,$A35,СВЦЭМ!$B$34:$B$777,F$11)+'СЕТ СН'!$F$9+СВЦЭМ!$D$10+'СЕТ СН'!$F$6-'СЕТ СН'!$F$19</f>
        <v>1133.6583718899999</v>
      </c>
      <c r="G35" s="36">
        <f>SUMIFS(СВЦЭМ!$C$34:$C$777,СВЦЭМ!$A$34:$A$777,$A35,СВЦЭМ!$B$34:$B$777,G$11)+'СЕТ СН'!$F$9+СВЦЭМ!$D$10+'СЕТ СН'!$F$6-'СЕТ СН'!$F$19</f>
        <v>1106.46554679</v>
      </c>
      <c r="H35" s="36">
        <f>SUMIFS(СВЦЭМ!$C$34:$C$777,СВЦЭМ!$A$34:$A$777,$A35,СВЦЭМ!$B$34:$B$777,H$11)+'СЕТ СН'!$F$9+СВЦЭМ!$D$10+'СЕТ СН'!$F$6-'СЕТ СН'!$F$19</f>
        <v>1053.32684404</v>
      </c>
      <c r="I35" s="36">
        <f>SUMIFS(СВЦЭМ!$C$34:$C$777,СВЦЭМ!$A$34:$A$777,$A35,СВЦЭМ!$B$34:$B$777,I$11)+'СЕТ СН'!$F$9+СВЦЭМ!$D$10+'СЕТ СН'!$F$6-'СЕТ СН'!$F$19</f>
        <v>1023.2328965799998</v>
      </c>
      <c r="J35" s="36">
        <f>SUMIFS(СВЦЭМ!$C$34:$C$777,СВЦЭМ!$A$34:$A$777,$A35,СВЦЭМ!$B$34:$B$777,J$11)+'СЕТ СН'!$F$9+СВЦЭМ!$D$10+'СЕТ СН'!$F$6-'СЕТ СН'!$F$19</f>
        <v>1046.1970652199998</v>
      </c>
      <c r="K35" s="36">
        <f>SUMIFS(СВЦЭМ!$C$34:$C$777,СВЦЭМ!$A$34:$A$777,$A35,СВЦЭМ!$B$34:$B$777,K$11)+'СЕТ СН'!$F$9+СВЦЭМ!$D$10+'СЕТ СН'!$F$6-'СЕТ СН'!$F$19</f>
        <v>1027.6093711899998</v>
      </c>
      <c r="L35" s="36">
        <f>SUMIFS(СВЦЭМ!$C$34:$C$777,СВЦЭМ!$A$34:$A$777,$A35,СВЦЭМ!$B$34:$B$777,L$11)+'СЕТ СН'!$F$9+СВЦЭМ!$D$10+'СЕТ СН'!$F$6-'СЕТ СН'!$F$19</f>
        <v>950.68157246999976</v>
      </c>
      <c r="M35" s="36">
        <f>SUMIFS(СВЦЭМ!$C$34:$C$777,СВЦЭМ!$A$34:$A$777,$A35,СВЦЭМ!$B$34:$B$777,M$11)+'СЕТ СН'!$F$9+СВЦЭМ!$D$10+'СЕТ СН'!$F$6-'СЕТ СН'!$F$19</f>
        <v>865.51113514999975</v>
      </c>
      <c r="N35" s="36">
        <f>SUMIFS(СВЦЭМ!$C$34:$C$777,СВЦЭМ!$A$34:$A$777,$A35,СВЦЭМ!$B$34:$B$777,N$11)+'СЕТ СН'!$F$9+СВЦЭМ!$D$10+'СЕТ СН'!$F$6-'СЕТ СН'!$F$19</f>
        <v>751.55585445999986</v>
      </c>
      <c r="O35" s="36">
        <f>SUMIFS(СВЦЭМ!$C$34:$C$777,СВЦЭМ!$A$34:$A$777,$A35,СВЦЭМ!$B$34:$B$777,O$11)+'СЕТ СН'!$F$9+СВЦЭМ!$D$10+'СЕТ СН'!$F$6-'СЕТ СН'!$F$19</f>
        <v>654.68002657999978</v>
      </c>
      <c r="P35" s="36">
        <f>SUMIFS(СВЦЭМ!$C$34:$C$777,СВЦЭМ!$A$34:$A$777,$A35,СВЦЭМ!$B$34:$B$777,P$11)+'СЕТ СН'!$F$9+СВЦЭМ!$D$10+'СЕТ СН'!$F$6-'СЕТ СН'!$F$19</f>
        <v>642.08702880999977</v>
      </c>
      <c r="Q35" s="36">
        <f>SUMIFS(СВЦЭМ!$C$34:$C$777,СВЦЭМ!$A$34:$A$777,$A35,СВЦЭМ!$B$34:$B$777,Q$11)+'СЕТ СН'!$F$9+СВЦЭМ!$D$10+'СЕТ СН'!$F$6-'СЕТ СН'!$F$19</f>
        <v>639.27920672999994</v>
      </c>
      <c r="R35" s="36">
        <f>SUMIFS(СВЦЭМ!$C$34:$C$777,СВЦЭМ!$A$34:$A$777,$A35,СВЦЭМ!$B$34:$B$777,R$11)+'СЕТ СН'!$F$9+СВЦЭМ!$D$10+'СЕТ СН'!$F$6-'СЕТ СН'!$F$19</f>
        <v>637.69203095999978</v>
      </c>
      <c r="S35" s="36">
        <f>SUMIFS(СВЦЭМ!$C$34:$C$777,СВЦЭМ!$A$34:$A$777,$A35,СВЦЭМ!$B$34:$B$777,S$11)+'СЕТ СН'!$F$9+СВЦЭМ!$D$10+'СЕТ СН'!$F$6-'СЕТ СН'!$F$19</f>
        <v>645.41380179999987</v>
      </c>
      <c r="T35" s="36">
        <f>SUMIFS(СВЦЭМ!$C$34:$C$777,СВЦЭМ!$A$34:$A$777,$A35,СВЦЭМ!$B$34:$B$777,T$11)+'СЕТ СН'!$F$9+СВЦЭМ!$D$10+'СЕТ СН'!$F$6-'СЕТ СН'!$F$19</f>
        <v>656.03517156999987</v>
      </c>
      <c r="U35" s="36">
        <f>SUMIFS(СВЦЭМ!$C$34:$C$777,СВЦЭМ!$A$34:$A$777,$A35,СВЦЭМ!$B$34:$B$777,U$11)+'СЕТ СН'!$F$9+СВЦЭМ!$D$10+'СЕТ СН'!$F$6-'СЕТ СН'!$F$19</f>
        <v>678.28060872999981</v>
      </c>
      <c r="V35" s="36">
        <f>SUMIFS(СВЦЭМ!$C$34:$C$777,СВЦЭМ!$A$34:$A$777,$A35,СВЦЭМ!$B$34:$B$777,V$11)+'СЕТ СН'!$F$9+СВЦЭМ!$D$10+'СЕТ СН'!$F$6-'СЕТ СН'!$F$19</f>
        <v>684.36118387999977</v>
      </c>
      <c r="W35" s="36">
        <f>SUMIFS(СВЦЭМ!$C$34:$C$777,СВЦЭМ!$A$34:$A$777,$A35,СВЦЭМ!$B$34:$B$777,W$11)+'СЕТ СН'!$F$9+СВЦЭМ!$D$10+'СЕТ СН'!$F$6-'СЕТ СН'!$F$19</f>
        <v>665.28047761999983</v>
      </c>
      <c r="X35" s="36">
        <f>SUMIFS(СВЦЭМ!$C$34:$C$777,СВЦЭМ!$A$34:$A$777,$A35,СВЦЭМ!$B$34:$B$777,X$11)+'СЕТ СН'!$F$9+СВЦЭМ!$D$10+'СЕТ СН'!$F$6-'СЕТ СН'!$F$19</f>
        <v>634.23445684999979</v>
      </c>
      <c r="Y35" s="36">
        <f>SUMIFS(СВЦЭМ!$C$34:$C$777,СВЦЭМ!$A$34:$A$777,$A35,СВЦЭМ!$B$34:$B$777,Y$11)+'СЕТ СН'!$F$9+СВЦЭМ!$D$10+'СЕТ СН'!$F$6-'СЕТ СН'!$F$19</f>
        <v>671.66863230999979</v>
      </c>
    </row>
    <row r="36" spans="1:25" ht="15.75" x14ac:dyDescent="0.2">
      <c r="A36" s="35">
        <f t="shared" si="0"/>
        <v>43368</v>
      </c>
      <c r="B36" s="36">
        <f>SUMIFS(СВЦЭМ!$C$34:$C$777,СВЦЭМ!$A$34:$A$777,$A36,СВЦЭМ!$B$34:$B$777,B$11)+'СЕТ СН'!$F$9+СВЦЭМ!$D$10+'СЕТ СН'!$F$6-'СЕТ СН'!$F$19</f>
        <v>830.67232553999975</v>
      </c>
      <c r="C36" s="36">
        <f>SUMIFS(СВЦЭМ!$C$34:$C$777,СВЦЭМ!$A$34:$A$777,$A36,СВЦЭМ!$B$34:$B$777,C$11)+'СЕТ СН'!$F$9+СВЦЭМ!$D$10+'СЕТ СН'!$F$6-'СЕТ СН'!$F$19</f>
        <v>996.79885621999983</v>
      </c>
      <c r="D36" s="36">
        <f>SUMIFS(СВЦЭМ!$C$34:$C$777,СВЦЭМ!$A$34:$A$777,$A36,СВЦЭМ!$B$34:$B$777,D$11)+'СЕТ СН'!$F$9+СВЦЭМ!$D$10+'СЕТ СН'!$F$6-'СЕТ СН'!$F$19</f>
        <v>1099.3257264999997</v>
      </c>
      <c r="E36" s="36">
        <f>SUMIFS(СВЦЭМ!$C$34:$C$777,СВЦЭМ!$A$34:$A$777,$A36,СВЦЭМ!$B$34:$B$777,E$11)+'СЕТ СН'!$F$9+СВЦЭМ!$D$10+'СЕТ СН'!$F$6-'СЕТ СН'!$F$19</f>
        <v>1186.6784933299998</v>
      </c>
      <c r="F36" s="36">
        <f>SUMIFS(СВЦЭМ!$C$34:$C$777,СВЦЭМ!$A$34:$A$777,$A36,СВЦЭМ!$B$34:$B$777,F$11)+'СЕТ СН'!$F$9+СВЦЭМ!$D$10+'СЕТ СН'!$F$6-'СЕТ СН'!$F$19</f>
        <v>1184.51199688</v>
      </c>
      <c r="G36" s="36">
        <f>SUMIFS(СВЦЭМ!$C$34:$C$777,СВЦЭМ!$A$34:$A$777,$A36,СВЦЭМ!$B$34:$B$777,G$11)+'СЕТ СН'!$F$9+СВЦЭМ!$D$10+'СЕТ СН'!$F$6-'СЕТ СН'!$F$19</f>
        <v>1153.44349556</v>
      </c>
      <c r="H36" s="36">
        <f>SUMIFS(СВЦЭМ!$C$34:$C$777,СВЦЭМ!$A$34:$A$777,$A36,СВЦЭМ!$B$34:$B$777,H$11)+'СЕТ СН'!$F$9+СВЦЭМ!$D$10+'СЕТ СН'!$F$6-'СЕТ СН'!$F$19</f>
        <v>1074.14957921</v>
      </c>
      <c r="I36" s="36">
        <f>SUMIFS(СВЦЭМ!$C$34:$C$777,СВЦЭМ!$A$34:$A$777,$A36,СВЦЭМ!$B$34:$B$777,I$11)+'СЕТ СН'!$F$9+СВЦЭМ!$D$10+'СЕТ СН'!$F$6-'СЕТ СН'!$F$19</f>
        <v>1024.6560867599999</v>
      </c>
      <c r="J36" s="36">
        <f>SUMIFS(СВЦЭМ!$C$34:$C$777,СВЦЭМ!$A$34:$A$777,$A36,СВЦЭМ!$B$34:$B$777,J$11)+'СЕТ СН'!$F$9+СВЦЭМ!$D$10+'СЕТ СН'!$F$6-'СЕТ СН'!$F$19</f>
        <v>1025.7111650599998</v>
      </c>
      <c r="K36" s="36">
        <f>SUMIFS(СВЦЭМ!$C$34:$C$777,СВЦЭМ!$A$34:$A$777,$A36,СВЦЭМ!$B$34:$B$777,K$11)+'СЕТ СН'!$F$9+СВЦЭМ!$D$10+'СЕТ СН'!$F$6-'СЕТ СН'!$F$19</f>
        <v>1009.7021905699999</v>
      </c>
      <c r="L36" s="36">
        <f>SUMIFS(СВЦЭМ!$C$34:$C$777,СВЦЭМ!$A$34:$A$777,$A36,СВЦЭМ!$B$34:$B$777,L$11)+'СЕТ СН'!$F$9+СВЦЭМ!$D$10+'СЕТ СН'!$F$6-'СЕТ СН'!$F$19</f>
        <v>933.81229116999975</v>
      </c>
      <c r="M36" s="36">
        <f>SUMIFS(СВЦЭМ!$C$34:$C$777,СВЦЭМ!$A$34:$A$777,$A36,СВЦЭМ!$B$34:$B$777,M$11)+'СЕТ СН'!$F$9+СВЦЭМ!$D$10+'СЕТ СН'!$F$6-'СЕТ СН'!$F$19</f>
        <v>853.22539660999996</v>
      </c>
      <c r="N36" s="36">
        <f>SUMIFS(СВЦЭМ!$C$34:$C$777,СВЦЭМ!$A$34:$A$777,$A36,СВЦЭМ!$B$34:$B$777,N$11)+'СЕТ СН'!$F$9+СВЦЭМ!$D$10+'СЕТ СН'!$F$6-'СЕТ СН'!$F$19</f>
        <v>753.22319086999983</v>
      </c>
      <c r="O36" s="36">
        <f>SUMIFS(СВЦЭМ!$C$34:$C$777,СВЦЭМ!$A$34:$A$777,$A36,СВЦЭМ!$B$34:$B$777,O$11)+'СЕТ СН'!$F$9+СВЦЭМ!$D$10+'СЕТ СН'!$F$6-'СЕТ СН'!$F$19</f>
        <v>682.3488261399998</v>
      </c>
      <c r="P36" s="36">
        <f>SUMIFS(СВЦЭМ!$C$34:$C$777,СВЦЭМ!$A$34:$A$777,$A36,СВЦЭМ!$B$34:$B$777,P$11)+'СЕТ СН'!$F$9+СВЦЭМ!$D$10+'СЕТ СН'!$F$6-'СЕТ СН'!$F$19</f>
        <v>674.51715956999988</v>
      </c>
      <c r="Q36" s="36">
        <f>SUMIFS(СВЦЭМ!$C$34:$C$777,СВЦЭМ!$A$34:$A$777,$A36,СВЦЭМ!$B$34:$B$777,Q$11)+'СЕТ СН'!$F$9+СВЦЭМ!$D$10+'СЕТ СН'!$F$6-'СЕТ СН'!$F$19</f>
        <v>666.07318338999994</v>
      </c>
      <c r="R36" s="36">
        <f>SUMIFS(СВЦЭМ!$C$34:$C$777,СВЦЭМ!$A$34:$A$777,$A36,СВЦЭМ!$B$34:$B$777,R$11)+'СЕТ СН'!$F$9+СВЦЭМ!$D$10+'СЕТ СН'!$F$6-'СЕТ СН'!$F$19</f>
        <v>654.41553794999982</v>
      </c>
      <c r="S36" s="36">
        <f>SUMIFS(СВЦЭМ!$C$34:$C$777,СВЦЭМ!$A$34:$A$777,$A36,СВЦЭМ!$B$34:$B$777,S$11)+'СЕТ СН'!$F$9+СВЦЭМ!$D$10+'СЕТ СН'!$F$6-'СЕТ СН'!$F$19</f>
        <v>661.04060881999976</v>
      </c>
      <c r="T36" s="36">
        <f>SUMIFS(СВЦЭМ!$C$34:$C$777,СВЦЭМ!$A$34:$A$777,$A36,СВЦЭМ!$B$34:$B$777,T$11)+'СЕТ СН'!$F$9+СВЦЭМ!$D$10+'СЕТ СН'!$F$6-'СЕТ СН'!$F$19</f>
        <v>668.40089542999976</v>
      </c>
      <c r="U36" s="36">
        <f>SUMIFS(СВЦЭМ!$C$34:$C$777,СВЦЭМ!$A$34:$A$777,$A36,СВЦЭМ!$B$34:$B$777,U$11)+'СЕТ СН'!$F$9+СВЦЭМ!$D$10+'СЕТ СН'!$F$6-'СЕТ СН'!$F$19</f>
        <v>673.94211491999977</v>
      </c>
      <c r="V36" s="36">
        <f>SUMIFS(СВЦЭМ!$C$34:$C$777,СВЦЭМ!$A$34:$A$777,$A36,СВЦЭМ!$B$34:$B$777,V$11)+'СЕТ СН'!$F$9+СВЦЭМ!$D$10+'СЕТ СН'!$F$6-'СЕТ СН'!$F$19</f>
        <v>678.72899950999977</v>
      </c>
      <c r="W36" s="36">
        <f>SUMIFS(СВЦЭМ!$C$34:$C$777,СВЦЭМ!$A$34:$A$777,$A36,СВЦЭМ!$B$34:$B$777,W$11)+'СЕТ СН'!$F$9+СВЦЭМ!$D$10+'СЕТ СН'!$F$6-'СЕТ СН'!$F$19</f>
        <v>674.01856991999989</v>
      </c>
      <c r="X36" s="36">
        <f>SUMIFS(СВЦЭМ!$C$34:$C$777,СВЦЭМ!$A$34:$A$777,$A36,СВЦЭМ!$B$34:$B$777,X$11)+'СЕТ СН'!$F$9+СВЦЭМ!$D$10+'СЕТ СН'!$F$6-'СЕТ СН'!$F$19</f>
        <v>638.70665876999988</v>
      </c>
      <c r="Y36" s="36">
        <f>SUMIFS(СВЦЭМ!$C$34:$C$777,СВЦЭМ!$A$34:$A$777,$A36,СВЦЭМ!$B$34:$B$777,Y$11)+'СЕТ СН'!$F$9+СВЦЭМ!$D$10+'СЕТ СН'!$F$6-'СЕТ СН'!$F$19</f>
        <v>697.51278120999996</v>
      </c>
    </row>
    <row r="37" spans="1:25" ht="15.75" x14ac:dyDescent="0.2">
      <c r="A37" s="35">
        <f t="shared" si="0"/>
        <v>43369</v>
      </c>
      <c r="B37" s="36">
        <f>SUMIFS(СВЦЭМ!$C$34:$C$777,СВЦЭМ!$A$34:$A$777,$A37,СВЦЭМ!$B$34:$B$777,B$11)+'СЕТ СН'!$F$9+СВЦЭМ!$D$10+'СЕТ СН'!$F$6-'СЕТ СН'!$F$19</f>
        <v>890.42312288999983</v>
      </c>
      <c r="C37" s="36">
        <f>SUMIFS(СВЦЭМ!$C$34:$C$777,СВЦЭМ!$A$34:$A$777,$A37,СВЦЭМ!$B$34:$B$777,C$11)+'СЕТ СН'!$F$9+СВЦЭМ!$D$10+'СЕТ СН'!$F$6-'СЕТ СН'!$F$19</f>
        <v>1068.3444406399999</v>
      </c>
      <c r="D37" s="36">
        <f>SUMIFS(СВЦЭМ!$C$34:$C$777,СВЦЭМ!$A$34:$A$777,$A37,СВЦЭМ!$B$34:$B$777,D$11)+'СЕТ СН'!$F$9+СВЦЭМ!$D$10+'СЕТ СН'!$F$6-'СЕТ СН'!$F$19</f>
        <v>1223.2990416999999</v>
      </c>
      <c r="E37" s="36">
        <f>SUMIFS(СВЦЭМ!$C$34:$C$777,СВЦЭМ!$A$34:$A$777,$A37,СВЦЭМ!$B$34:$B$777,E$11)+'СЕТ СН'!$F$9+СВЦЭМ!$D$10+'СЕТ СН'!$F$6-'СЕТ СН'!$F$19</f>
        <v>1331.1643498199999</v>
      </c>
      <c r="F37" s="36">
        <f>SUMIFS(СВЦЭМ!$C$34:$C$777,СВЦЭМ!$A$34:$A$777,$A37,СВЦЭМ!$B$34:$B$777,F$11)+'СЕТ СН'!$F$9+СВЦЭМ!$D$10+'СЕТ СН'!$F$6-'СЕТ СН'!$F$19</f>
        <v>1335.33993751</v>
      </c>
      <c r="G37" s="36">
        <f>SUMIFS(СВЦЭМ!$C$34:$C$777,СВЦЭМ!$A$34:$A$777,$A37,СВЦЭМ!$B$34:$B$777,G$11)+'СЕТ СН'!$F$9+СВЦЭМ!$D$10+'СЕТ СН'!$F$6-'СЕТ СН'!$F$19</f>
        <v>1308.54539555</v>
      </c>
      <c r="H37" s="36">
        <f>SUMIFS(СВЦЭМ!$C$34:$C$777,СВЦЭМ!$A$34:$A$777,$A37,СВЦЭМ!$B$34:$B$777,H$11)+'СЕТ СН'!$F$9+СВЦЭМ!$D$10+'СЕТ СН'!$F$6-'СЕТ СН'!$F$19</f>
        <v>1204.83958736</v>
      </c>
      <c r="I37" s="36">
        <f>SUMIFS(СВЦЭМ!$C$34:$C$777,СВЦЭМ!$A$34:$A$777,$A37,СВЦЭМ!$B$34:$B$777,I$11)+'СЕТ СН'!$F$9+СВЦЭМ!$D$10+'СЕТ СН'!$F$6-'СЕТ СН'!$F$19</f>
        <v>1114.3948637799999</v>
      </c>
      <c r="J37" s="36">
        <f>SUMIFS(СВЦЭМ!$C$34:$C$777,СВЦЭМ!$A$34:$A$777,$A37,СВЦЭМ!$B$34:$B$777,J$11)+'СЕТ СН'!$F$9+СВЦЭМ!$D$10+'СЕТ СН'!$F$6-'СЕТ СН'!$F$19</f>
        <v>1100.7951657999999</v>
      </c>
      <c r="K37" s="36">
        <f>SUMIFS(СВЦЭМ!$C$34:$C$777,СВЦЭМ!$A$34:$A$777,$A37,СВЦЭМ!$B$34:$B$777,K$11)+'СЕТ СН'!$F$9+СВЦЭМ!$D$10+'СЕТ СН'!$F$6-'СЕТ СН'!$F$19</f>
        <v>1083.6808012299998</v>
      </c>
      <c r="L37" s="36">
        <f>SUMIFS(СВЦЭМ!$C$34:$C$777,СВЦЭМ!$A$34:$A$777,$A37,СВЦЭМ!$B$34:$B$777,L$11)+'СЕТ СН'!$F$9+СВЦЭМ!$D$10+'СЕТ СН'!$F$6-'СЕТ СН'!$F$19</f>
        <v>1006.2245354799998</v>
      </c>
      <c r="M37" s="36">
        <f>SUMIFS(СВЦЭМ!$C$34:$C$777,СВЦЭМ!$A$34:$A$777,$A37,СВЦЭМ!$B$34:$B$777,M$11)+'СЕТ СН'!$F$9+СВЦЭМ!$D$10+'СЕТ СН'!$F$6-'СЕТ СН'!$F$19</f>
        <v>937.48870045999979</v>
      </c>
      <c r="N37" s="36">
        <f>SUMIFS(СВЦЭМ!$C$34:$C$777,СВЦЭМ!$A$34:$A$777,$A37,СВЦЭМ!$B$34:$B$777,N$11)+'СЕТ СН'!$F$9+СВЦЭМ!$D$10+'СЕТ СН'!$F$6-'СЕТ СН'!$F$19</f>
        <v>821.42182297999989</v>
      </c>
      <c r="O37" s="36">
        <f>SUMIFS(СВЦЭМ!$C$34:$C$777,СВЦЭМ!$A$34:$A$777,$A37,СВЦЭМ!$B$34:$B$777,O$11)+'СЕТ СН'!$F$9+СВЦЭМ!$D$10+'СЕТ СН'!$F$6-'СЕТ СН'!$F$19</f>
        <v>722.59777256999996</v>
      </c>
      <c r="P37" s="36">
        <f>SUMIFS(СВЦЭМ!$C$34:$C$777,СВЦЭМ!$A$34:$A$777,$A37,СВЦЭМ!$B$34:$B$777,P$11)+'СЕТ СН'!$F$9+СВЦЭМ!$D$10+'СЕТ СН'!$F$6-'СЕТ СН'!$F$19</f>
        <v>718.76773860999992</v>
      </c>
      <c r="Q37" s="36">
        <f>SUMIFS(СВЦЭМ!$C$34:$C$777,СВЦЭМ!$A$34:$A$777,$A37,СВЦЭМ!$B$34:$B$777,Q$11)+'СЕТ СН'!$F$9+СВЦЭМ!$D$10+'СЕТ СН'!$F$6-'СЕТ СН'!$F$19</f>
        <v>727.61382949999984</v>
      </c>
      <c r="R37" s="36">
        <f>SUMIFS(СВЦЭМ!$C$34:$C$777,СВЦЭМ!$A$34:$A$777,$A37,СВЦЭМ!$B$34:$B$777,R$11)+'СЕТ СН'!$F$9+СВЦЭМ!$D$10+'СЕТ СН'!$F$6-'СЕТ СН'!$F$19</f>
        <v>730.39161681999985</v>
      </c>
      <c r="S37" s="36">
        <f>SUMIFS(СВЦЭМ!$C$34:$C$777,СВЦЭМ!$A$34:$A$777,$A37,СВЦЭМ!$B$34:$B$777,S$11)+'СЕТ СН'!$F$9+СВЦЭМ!$D$10+'СЕТ СН'!$F$6-'СЕТ СН'!$F$19</f>
        <v>736.25806031999991</v>
      </c>
      <c r="T37" s="36">
        <f>SUMIFS(СВЦЭМ!$C$34:$C$777,СВЦЭМ!$A$34:$A$777,$A37,СВЦЭМ!$B$34:$B$777,T$11)+'СЕТ СН'!$F$9+СВЦЭМ!$D$10+'СЕТ СН'!$F$6-'СЕТ СН'!$F$19</f>
        <v>723.21588443999985</v>
      </c>
      <c r="U37" s="36">
        <f>SUMIFS(СВЦЭМ!$C$34:$C$777,СВЦЭМ!$A$34:$A$777,$A37,СВЦЭМ!$B$34:$B$777,U$11)+'СЕТ СН'!$F$9+СВЦЭМ!$D$10+'СЕТ СН'!$F$6-'СЕТ СН'!$F$19</f>
        <v>744.25031661999992</v>
      </c>
      <c r="V37" s="36">
        <f>SUMIFS(СВЦЭМ!$C$34:$C$777,СВЦЭМ!$A$34:$A$777,$A37,СВЦЭМ!$B$34:$B$777,V$11)+'СЕТ СН'!$F$9+СВЦЭМ!$D$10+'СЕТ СН'!$F$6-'СЕТ СН'!$F$19</f>
        <v>748.49255149999976</v>
      </c>
      <c r="W37" s="36">
        <f>SUMIFS(СВЦЭМ!$C$34:$C$777,СВЦЭМ!$A$34:$A$777,$A37,СВЦЭМ!$B$34:$B$777,W$11)+'СЕТ СН'!$F$9+СВЦЭМ!$D$10+'СЕТ СН'!$F$6-'СЕТ СН'!$F$19</f>
        <v>734.13837407999995</v>
      </c>
      <c r="X37" s="36">
        <f>SUMIFS(СВЦЭМ!$C$34:$C$777,СВЦЭМ!$A$34:$A$777,$A37,СВЦЭМ!$B$34:$B$777,X$11)+'СЕТ СН'!$F$9+СВЦЭМ!$D$10+'СЕТ СН'!$F$6-'СЕТ СН'!$F$19</f>
        <v>751.81543981999994</v>
      </c>
      <c r="Y37" s="36">
        <f>SUMIFS(СВЦЭМ!$C$34:$C$777,СВЦЭМ!$A$34:$A$777,$A37,СВЦЭМ!$B$34:$B$777,Y$11)+'СЕТ СН'!$F$9+СВЦЭМ!$D$10+'СЕТ СН'!$F$6-'СЕТ СН'!$F$19</f>
        <v>795.26680651999982</v>
      </c>
    </row>
    <row r="38" spans="1:25" ht="15.75" x14ac:dyDescent="0.2">
      <c r="A38" s="35">
        <f t="shared" si="0"/>
        <v>43370</v>
      </c>
      <c r="B38" s="36">
        <f>SUMIFS(СВЦЭМ!$C$34:$C$777,СВЦЭМ!$A$34:$A$777,$A38,СВЦЭМ!$B$34:$B$777,B$11)+'СЕТ СН'!$F$9+СВЦЭМ!$D$10+'СЕТ СН'!$F$6-'СЕТ СН'!$F$19</f>
        <v>905.21693282999991</v>
      </c>
      <c r="C38" s="36">
        <f>SUMIFS(СВЦЭМ!$C$34:$C$777,СВЦЭМ!$A$34:$A$777,$A38,СВЦЭМ!$B$34:$B$777,C$11)+'СЕТ СН'!$F$9+СВЦЭМ!$D$10+'СЕТ СН'!$F$6-'СЕТ СН'!$F$19</f>
        <v>1115.49176483</v>
      </c>
      <c r="D38" s="36">
        <f>SUMIFS(СВЦЭМ!$C$34:$C$777,СВЦЭМ!$A$34:$A$777,$A38,СВЦЭМ!$B$34:$B$777,D$11)+'СЕТ СН'!$F$9+СВЦЭМ!$D$10+'СЕТ СН'!$F$6-'СЕТ СН'!$F$19</f>
        <v>1230.7237715899998</v>
      </c>
      <c r="E38" s="36">
        <f>SUMIFS(СВЦЭМ!$C$34:$C$777,СВЦЭМ!$A$34:$A$777,$A38,СВЦЭМ!$B$34:$B$777,E$11)+'СЕТ СН'!$F$9+СВЦЭМ!$D$10+'СЕТ СН'!$F$6-'СЕТ СН'!$F$19</f>
        <v>1339.1529124499998</v>
      </c>
      <c r="F38" s="36">
        <f>SUMIFS(СВЦЭМ!$C$34:$C$777,СВЦЭМ!$A$34:$A$777,$A38,СВЦЭМ!$B$34:$B$777,F$11)+'СЕТ СН'!$F$9+СВЦЭМ!$D$10+'СЕТ СН'!$F$6-'СЕТ СН'!$F$19</f>
        <v>1336.4450859199999</v>
      </c>
      <c r="G38" s="36">
        <f>SUMIFS(СВЦЭМ!$C$34:$C$777,СВЦЭМ!$A$34:$A$777,$A38,СВЦЭМ!$B$34:$B$777,G$11)+'СЕТ СН'!$F$9+СВЦЭМ!$D$10+'СЕТ СН'!$F$6-'СЕТ СН'!$F$19</f>
        <v>1318.5753396099999</v>
      </c>
      <c r="H38" s="36">
        <f>SUMIFS(СВЦЭМ!$C$34:$C$777,СВЦЭМ!$A$34:$A$777,$A38,СВЦЭМ!$B$34:$B$777,H$11)+'СЕТ СН'!$F$9+СВЦЭМ!$D$10+'СЕТ СН'!$F$6-'СЕТ СН'!$F$19</f>
        <v>1223.5926830599999</v>
      </c>
      <c r="I38" s="36">
        <f>SUMIFS(СВЦЭМ!$C$34:$C$777,СВЦЭМ!$A$34:$A$777,$A38,СВЦЭМ!$B$34:$B$777,I$11)+'СЕТ СН'!$F$9+СВЦЭМ!$D$10+'СЕТ СН'!$F$6-'СЕТ СН'!$F$19</f>
        <v>1107.6057041399999</v>
      </c>
      <c r="J38" s="36">
        <f>SUMIFS(СВЦЭМ!$C$34:$C$777,СВЦЭМ!$A$34:$A$777,$A38,СВЦЭМ!$B$34:$B$777,J$11)+'СЕТ СН'!$F$9+СВЦЭМ!$D$10+'СЕТ СН'!$F$6-'СЕТ СН'!$F$19</f>
        <v>1109.5756653899998</v>
      </c>
      <c r="K38" s="36">
        <f>SUMIFS(СВЦЭМ!$C$34:$C$777,СВЦЭМ!$A$34:$A$777,$A38,СВЦЭМ!$B$34:$B$777,K$11)+'СЕТ СН'!$F$9+СВЦЭМ!$D$10+'СЕТ СН'!$F$6-'СЕТ СН'!$F$19</f>
        <v>1090.9913884099999</v>
      </c>
      <c r="L38" s="36">
        <f>SUMIFS(СВЦЭМ!$C$34:$C$777,СВЦЭМ!$A$34:$A$777,$A38,СВЦЭМ!$B$34:$B$777,L$11)+'СЕТ СН'!$F$9+СВЦЭМ!$D$10+'СЕТ СН'!$F$6-'СЕТ СН'!$F$19</f>
        <v>1011.4537215099999</v>
      </c>
      <c r="M38" s="36">
        <f>SUMIFS(СВЦЭМ!$C$34:$C$777,СВЦЭМ!$A$34:$A$777,$A38,СВЦЭМ!$B$34:$B$777,M$11)+'СЕТ СН'!$F$9+СВЦЭМ!$D$10+'СЕТ СН'!$F$6-'СЕТ СН'!$F$19</f>
        <v>946.22427963999985</v>
      </c>
      <c r="N38" s="36">
        <f>SUMIFS(СВЦЭМ!$C$34:$C$777,СВЦЭМ!$A$34:$A$777,$A38,СВЦЭМ!$B$34:$B$777,N$11)+'СЕТ СН'!$F$9+СВЦЭМ!$D$10+'СЕТ СН'!$F$6-'СЕТ СН'!$F$19</f>
        <v>835.17771093999977</v>
      </c>
      <c r="O38" s="36">
        <f>SUMIFS(СВЦЭМ!$C$34:$C$777,СВЦЭМ!$A$34:$A$777,$A38,СВЦЭМ!$B$34:$B$777,O$11)+'СЕТ СН'!$F$9+СВЦЭМ!$D$10+'СЕТ СН'!$F$6-'СЕТ СН'!$F$19</f>
        <v>764.09414658999981</v>
      </c>
      <c r="P38" s="36">
        <f>SUMIFS(СВЦЭМ!$C$34:$C$777,СВЦЭМ!$A$34:$A$777,$A38,СВЦЭМ!$B$34:$B$777,P$11)+'СЕТ СН'!$F$9+СВЦЭМ!$D$10+'СЕТ СН'!$F$6-'СЕТ СН'!$F$19</f>
        <v>753.57807348999995</v>
      </c>
      <c r="Q38" s="36">
        <f>SUMIFS(СВЦЭМ!$C$34:$C$777,СВЦЭМ!$A$34:$A$777,$A38,СВЦЭМ!$B$34:$B$777,Q$11)+'СЕТ СН'!$F$9+СВЦЭМ!$D$10+'СЕТ СН'!$F$6-'СЕТ СН'!$F$19</f>
        <v>751.16275328999996</v>
      </c>
      <c r="R38" s="36">
        <f>SUMIFS(СВЦЭМ!$C$34:$C$777,СВЦЭМ!$A$34:$A$777,$A38,СВЦЭМ!$B$34:$B$777,R$11)+'СЕТ СН'!$F$9+СВЦЭМ!$D$10+'СЕТ СН'!$F$6-'СЕТ СН'!$F$19</f>
        <v>748.67610826999976</v>
      </c>
      <c r="S38" s="36">
        <f>SUMIFS(СВЦЭМ!$C$34:$C$777,СВЦЭМ!$A$34:$A$777,$A38,СВЦЭМ!$B$34:$B$777,S$11)+'СЕТ СН'!$F$9+СВЦЭМ!$D$10+'СЕТ СН'!$F$6-'СЕТ СН'!$F$19</f>
        <v>753.31802287999994</v>
      </c>
      <c r="T38" s="36">
        <f>SUMIFS(СВЦЭМ!$C$34:$C$777,СВЦЭМ!$A$34:$A$777,$A38,СВЦЭМ!$B$34:$B$777,T$11)+'СЕТ СН'!$F$9+СВЦЭМ!$D$10+'СЕТ СН'!$F$6-'СЕТ СН'!$F$19</f>
        <v>757.85062593999987</v>
      </c>
      <c r="U38" s="36">
        <f>SUMIFS(СВЦЭМ!$C$34:$C$777,СВЦЭМ!$A$34:$A$777,$A38,СВЦЭМ!$B$34:$B$777,U$11)+'СЕТ СН'!$F$9+СВЦЭМ!$D$10+'СЕТ СН'!$F$6-'СЕТ СН'!$F$19</f>
        <v>768.8238043299998</v>
      </c>
      <c r="V38" s="36">
        <f>SUMIFS(СВЦЭМ!$C$34:$C$777,СВЦЭМ!$A$34:$A$777,$A38,СВЦЭМ!$B$34:$B$777,V$11)+'СЕТ СН'!$F$9+СВЦЭМ!$D$10+'СЕТ СН'!$F$6-'СЕТ СН'!$F$19</f>
        <v>765.17650626999989</v>
      </c>
      <c r="W38" s="36">
        <f>SUMIFS(СВЦЭМ!$C$34:$C$777,СВЦЭМ!$A$34:$A$777,$A38,СВЦЭМ!$B$34:$B$777,W$11)+'СЕТ СН'!$F$9+СВЦЭМ!$D$10+'СЕТ СН'!$F$6-'СЕТ СН'!$F$19</f>
        <v>754.80260670999996</v>
      </c>
      <c r="X38" s="36">
        <f>SUMIFS(СВЦЭМ!$C$34:$C$777,СВЦЭМ!$A$34:$A$777,$A38,СВЦЭМ!$B$34:$B$777,X$11)+'СЕТ СН'!$F$9+СВЦЭМ!$D$10+'СЕТ СН'!$F$6-'СЕТ СН'!$F$19</f>
        <v>760.60681931999989</v>
      </c>
      <c r="Y38" s="36">
        <f>SUMIFS(СВЦЭМ!$C$34:$C$777,СВЦЭМ!$A$34:$A$777,$A38,СВЦЭМ!$B$34:$B$777,Y$11)+'СЕТ СН'!$F$9+СВЦЭМ!$D$10+'СЕТ СН'!$F$6-'СЕТ СН'!$F$19</f>
        <v>808.68655207999996</v>
      </c>
    </row>
    <row r="39" spans="1:25" ht="15.75" x14ac:dyDescent="0.2">
      <c r="A39" s="35">
        <f t="shared" si="0"/>
        <v>43371</v>
      </c>
      <c r="B39" s="36">
        <f>SUMIFS(СВЦЭМ!$C$34:$C$777,СВЦЭМ!$A$34:$A$777,$A39,СВЦЭМ!$B$34:$B$777,B$11)+'СЕТ СН'!$F$9+СВЦЭМ!$D$10+'СЕТ СН'!$F$6-'СЕТ СН'!$F$19</f>
        <v>930.28336716999979</v>
      </c>
      <c r="C39" s="36">
        <f>SUMIFS(СВЦЭМ!$C$34:$C$777,СВЦЭМ!$A$34:$A$777,$A39,СВЦЭМ!$B$34:$B$777,C$11)+'СЕТ СН'!$F$9+СВЦЭМ!$D$10+'СЕТ СН'!$F$6-'СЕТ СН'!$F$19</f>
        <v>1110.4593065999998</v>
      </c>
      <c r="D39" s="36">
        <f>SUMIFS(СВЦЭМ!$C$34:$C$777,СВЦЭМ!$A$34:$A$777,$A39,СВЦЭМ!$B$34:$B$777,D$11)+'СЕТ СН'!$F$9+СВЦЭМ!$D$10+'СЕТ СН'!$F$6-'СЕТ СН'!$F$19</f>
        <v>1232.0400874299999</v>
      </c>
      <c r="E39" s="36">
        <f>SUMIFS(СВЦЭМ!$C$34:$C$777,СВЦЭМ!$A$34:$A$777,$A39,СВЦЭМ!$B$34:$B$777,E$11)+'СЕТ СН'!$F$9+СВЦЭМ!$D$10+'СЕТ СН'!$F$6-'СЕТ СН'!$F$19</f>
        <v>1313.1205587899999</v>
      </c>
      <c r="F39" s="36">
        <f>SUMIFS(СВЦЭМ!$C$34:$C$777,СВЦЭМ!$A$34:$A$777,$A39,СВЦЭМ!$B$34:$B$777,F$11)+'СЕТ СН'!$F$9+СВЦЭМ!$D$10+'СЕТ СН'!$F$6-'СЕТ СН'!$F$19</f>
        <v>1306.1850585099999</v>
      </c>
      <c r="G39" s="36">
        <f>SUMIFS(СВЦЭМ!$C$34:$C$777,СВЦЭМ!$A$34:$A$777,$A39,СВЦЭМ!$B$34:$B$777,G$11)+'СЕТ СН'!$F$9+СВЦЭМ!$D$10+'СЕТ СН'!$F$6-'СЕТ СН'!$F$19</f>
        <v>1313.73471797</v>
      </c>
      <c r="H39" s="36">
        <f>SUMIFS(СВЦЭМ!$C$34:$C$777,СВЦЭМ!$A$34:$A$777,$A39,СВЦЭМ!$B$34:$B$777,H$11)+'СЕТ СН'!$F$9+СВЦЭМ!$D$10+'СЕТ СН'!$F$6-'СЕТ СН'!$F$19</f>
        <v>1237.7935942199999</v>
      </c>
      <c r="I39" s="36">
        <f>SUMIFS(СВЦЭМ!$C$34:$C$777,СВЦЭМ!$A$34:$A$777,$A39,СВЦЭМ!$B$34:$B$777,I$11)+'СЕТ СН'!$F$9+СВЦЭМ!$D$10+'СЕТ СН'!$F$6-'СЕТ СН'!$F$19</f>
        <v>1107.2168683499999</v>
      </c>
      <c r="J39" s="36">
        <f>SUMIFS(СВЦЭМ!$C$34:$C$777,СВЦЭМ!$A$34:$A$777,$A39,СВЦЭМ!$B$34:$B$777,J$11)+'СЕТ СН'!$F$9+СВЦЭМ!$D$10+'СЕТ СН'!$F$6-'СЕТ СН'!$F$19</f>
        <v>1098.6978904199998</v>
      </c>
      <c r="K39" s="36">
        <f>SUMIFS(СВЦЭМ!$C$34:$C$777,СВЦЭМ!$A$34:$A$777,$A39,СВЦЭМ!$B$34:$B$777,K$11)+'СЕТ СН'!$F$9+СВЦЭМ!$D$10+'СЕТ СН'!$F$6-'СЕТ СН'!$F$19</f>
        <v>1085.3476163899998</v>
      </c>
      <c r="L39" s="36">
        <f>SUMIFS(СВЦЭМ!$C$34:$C$777,СВЦЭМ!$A$34:$A$777,$A39,СВЦЭМ!$B$34:$B$777,L$11)+'СЕТ СН'!$F$9+СВЦЭМ!$D$10+'СЕТ СН'!$F$6-'СЕТ СН'!$F$19</f>
        <v>1023.2235669799998</v>
      </c>
      <c r="M39" s="36">
        <f>SUMIFS(СВЦЭМ!$C$34:$C$777,СВЦЭМ!$A$34:$A$777,$A39,СВЦЭМ!$B$34:$B$777,M$11)+'СЕТ СН'!$F$9+СВЦЭМ!$D$10+'СЕТ СН'!$F$6-'СЕТ СН'!$F$19</f>
        <v>940.75855354999976</v>
      </c>
      <c r="N39" s="36">
        <f>SUMIFS(СВЦЭМ!$C$34:$C$777,СВЦЭМ!$A$34:$A$777,$A39,СВЦЭМ!$B$34:$B$777,N$11)+'СЕТ СН'!$F$9+СВЦЭМ!$D$10+'СЕТ СН'!$F$6-'СЕТ СН'!$F$19</f>
        <v>834.0759508499998</v>
      </c>
      <c r="O39" s="36">
        <f>SUMIFS(СВЦЭМ!$C$34:$C$777,СВЦЭМ!$A$34:$A$777,$A39,СВЦЭМ!$B$34:$B$777,O$11)+'СЕТ СН'!$F$9+СВЦЭМ!$D$10+'СЕТ СН'!$F$6-'СЕТ СН'!$F$19</f>
        <v>737.43525973999976</v>
      </c>
      <c r="P39" s="36">
        <f>SUMIFS(СВЦЭМ!$C$34:$C$777,СВЦЭМ!$A$34:$A$777,$A39,СВЦЭМ!$B$34:$B$777,P$11)+'СЕТ СН'!$F$9+СВЦЭМ!$D$10+'СЕТ СН'!$F$6-'СЕТ СН'!$F$19</f>
        <v>725.82228999999984</v>
      </c>
      <c r="Q39" s="36">
        <f>SUMIFS(СВЦЭМ!$C$34:$C$777,СВЦЭМ!$A$34:$A$777,$A39,СВЦЭМ!$B$34:$B$777,Q$11)+'СЕТ СН'!$F$9+СВЦЭМ!$D$10+'СЕТ СН'!$F$6-'СЕТ СН'!$F$19</f>
        <v>734.68448852999995</v>
      </c>
      <c r="R39" s="36">
        <f>SUMIFS(СВЦЭМ!$C$34:$C$777,СВЦЭМ!$A$34:$A$777,$A39,СВЦЭМ!$B$34:$B$777,R$11)+'СЕТ СН'!$F$9+СВЦЭМ!$D$10+'СЕТ СН'!$F$6-'СЕТ СН'!$F$19</f>
        <v>732.51484285999982</v>
      </c>
      <c r="S39" s="36">
        <f>SUMIFS(СВЦЭМ!$C$34:$C$777,СВЦЭМ!$A$34:$A$777,$A39,СВЦЭМ!$B$34:$B$777,S$11)+'СЕТ СН'!$F$9+СВЦЭМ!$D$10+'СЕТ СН'!$F$6-'СЕТ СН'!$F$19</f>
        <v>731.77856866999991</v>
      </c>
      <c r="T39" s="36">
        <f>SUMIFS(СВЦЭМ!$C$34:$C$777,СВЦЭМ!$A$34:$A$777,$A39,СВЦЭМ!$B$34:$B$777,T$11)+'СЕТ СН'!$F$9+СВЦЭМ!$D$10+'СЕТ СН'!$F$6-'СЕТ СН'!$F$19</f>
        <v>731.51406415999986</v>
      </c>
      <c r="U39" s="36">
        <f>SUMIFS(СВЦЭМ!$C$34:$C$777,СВЦЭМ!$A$34:$A$777,$A39,СВЦЭМ!$B$34:$B$777,U$11)+'СЕТ СН'!$F$9+СВЦЭМ!$D$10+'СЕТ СН'!$F$6-'СЕТ СН'!$F$19</f>
        <v>754.55910732999996</v>
      </c>
      <c r="V39" s="36">
        <f>SUMIFS(СВЦЭМ!$C$34:$C$777,СВЦЭМ!$A$34:$A$777,$A39,СВЦЭМ!$B$34:$B$777,V$11)+'СЕТ СН'!$F$9+СВЦЭМ!$D$10+'СЕТ СН'!$F$6-'СЕТ СН'!$F$19</f>
        <v>742.9433364099998</v>
      </c>
      <c r="W39" s="36">
        <f>SUMIFS(СВЦЭМ!$C$34:$C$777,СВЦЭМ!$A$34:$A$777,$A39,СВЦЭМ!$B$34:$B$777,W$11)+'СЕТ СН'!$F$9+СВЦЭМ!$D$10+'СЕТ СН'!$F$6-'СЕТ СН'!$F$19</f>
        <v>723.99942481999983</v>
      </c>
      <c r="X39" s="36">
        <f>SUMIFS(СВЦЭМ!$C$34:$C$777,СВЦЭМ!$A$34:$A$777,$A39,СВЦЭМ!$B$34:$B$777,X$11)+'СЕТ СН'!$F$9+СВЦЭМ!$D$10+'СЕТ СН'!$F$6-'СЕТ СН'!$F$19</f>
        <v>714.02690573999985</v>
      </c>
      <c r="Y39" s="36">
        <f>SUMIFS(СВЦЭМ!$C$34:$C$777,СВЦЭМ!$A$34:$A$777,$A39,СВЦЭМ!$B$34:$B$777,Y$11)+'СЕТ СН'!$F$9+СВЦЭМ!$D$10+'СЕТ СН'!$F$6-'СЕТ СН'!$F$19</f>
        <v>796.62499267999988</v>
      </c>
    </row>
    <row r="40" spans="1:25" ht="15.75" x14ac:dyDescent="0.2">
      <c r="A40" s="35">
        <f t="shared" si="0"/>
        <v>43372</v>
      </c>
      <c r="B40" s="36">
        <f>SUMIFS(СВЦЭМ!$C$34:$C$777,СВЦЭМ!$A$34:$A$777,$A40,СВЦЭМ!$B$34:$B$777,B$11)+'СЕТ СН'!$F$9+СВЦЭМ!$D$10+'СЕТ СН'!$F$6-'СЕТ СН'!$F$19</f>
        <v>1002.9262624599999</v>
      </c>
      <c r="C40" s="36">
        <f>SUMIFS(СВЦЭМ!$C$34:$C$777,СВЦЭМ!$A$34:$A$777,$A40,СВЦЭМ!$B$34:$B$777,C$11)+'СЕТ СН'!$F$9+СВЦЭМ!$D$10+'СЕТ СН'!$F$6-'СЕТ СН'!$F$19</f>
        <v>1140.9486684799999</v>
      </c>
      <c r="D40" s="36">
        <f>SUMIFS(СВЦЭМ!$C$34:$C$777,СВЦЭМ!$A$34:$A$777,$A40,СВЦЭМ!$B$34:$B$777,D$11)+'СЕТ СН'!$F$9+СВЦЭМ!$D$10+'СЕТ СН'!$F$6-'СЕТ СН'!$F$19</f>
        <v>1222.2537603399999</v>
      </c>
      <c r="E40" s="36">
        <f>SUMIFS(СВЦЭМ!$C$34:$C$777,СВЦЭМ!$A$34:$A$777,$A40,СВЦЭМ!$B$34:$B$777,E$11)+'СЕТ СН'!$F$9+СВЦЭМ!$D$10+'СЕТ СН'!$F$6-'СЕТ СН'!$F$19</f>
        <v>1300.0543179899998</v>
      </c>
      <c r="F40" s="36">
        <f>SUMIFS(СВЦЭМ!$C$34:$C$777,СВЦЭМ!$A$34:$A$777,$A40,СВЦЭМ!$B$34:$B$777,F$11)+'СЕТ СН'!$F$9+СВЦЭМ!$D$10+'СЕТ СН'!$F$6-'СЕТ СН'!$F$19</f>
        <v>1302.57390474</v>
      </c>
      <c r="G40" s="36">
        <f>SUMIFS(СВЦЭМ!$C$34:$C$777,СВЦЭМ!$A$34:$A$777,$A40,СВЦЭМ!$B$34:$B$777,G$11)+'СЕТ СН'!$F$9+СВЦЭМ!$D$10+'СЕТ СН'!$F$6-'СЕТ СН'!$F$19</f>
        <v>1292.7353640199999</v>
      </c>
      <c r="H40" s="36">
        <f>SUMIFS(СВЦЭМ!$C$34:$C$777,СВЦЭМ!$A$34:$A$777,$A40,СВЦЭМ!$B$34:$B$777,H$11)+'СЕТ СН'!$F$9+СВЦЭМ!$D$10+'СЕТ СН'!$F$6-'СЕТ СН'!$F$19</f>
        <v>1273.9063134199998</v>
      </c>
      <c r="I40" s="36">
        <f>SUMIFS(СВЦЭМ!$C$34:$C$777,СВЦЭМ!$A$34:$A$777,$A40,СВЦЭМ!$B$34:$B$777,I$11)+'СЕТ СН'!$F$9+СВЦЭМ!$D$10+'СЕТ СН'!$F$6-'СЕТ СН'!$F$19</f>
        <v>1222.6084858699999</v>
      </c>
      <c r="J40" s="36">
        <f>SUMIFS(СВЦЭМ!$C$34:$C$777,СВЦЭМ!$A$34:$A$777,$A40,СВЦЭМ!$B$34:$B$777,J$11)+'СЕТ СН'!$F$9+СВЦЭМ!$D$10+'СЕТ СН'!$F$6-'СЕТ СН'!$F$19</f>
        <v>1126.5816065899999</v>
      </c>
      <c r="K40" s="36">
        <f>SUMIFS(СВЦЭМ!$C$34:$C$777,СВЦЭМ!$A$34:$A$777,$A40,СВЦЭМ!$B$34:$B$777,K$11)+'СЕТ СН'!$F$9+СВЦЭМ!$D$10+'СЕТ СН'!$F$6-'СЕТ СН'!$F$19</f>
        <v>1059.8659574499998</v>
      </c>
      <c r="L40" s="36">
        <f>SUMIFS(СВЦЭМ!$C$34:$C$777,СВЦЭМ!$A$34:$A$777,$A40,СВЦЭМ!$B$34:$B$777,L$11)+'СЕТ СН'!$F$9+СВЦЭМ!$D$10+'СЕТ СН'!$F$6-'СЕТ СН'!$F$19</f>
        <v>979.83177206999994</v>
      </c>
      <c r="M40" s="36">
        <f>SUMIFS(СВЦЭМ!$C$34:$C$777,СВЦЭМ!$A$34:$A$777,$A40,СВЦЭМ!$B$34:$B$777,M$11)+'СЕТ СН'!$F$9+СВЦЭМ!$D$10+'СЕТ СН'!$F$6-'СЕТ СН'!$F$19</f>
        <v>911.79269521999981</v>
      </c>
      <c r="N40" s="36">
        <f>SUMIFS(СВЦЭМ!$C$34:$C$777,СВЦЭМ!$A$34:$A$777,$A40,СВЦЭМ!$B$34:$B$777,N$11)+'СЕТ СН'!$F$9+СВЦЭМ!$D$10+'СЕТ СН'!$F$6-'СЕТ СН'!$F$19</f>
        <v>819.16065821999996</v>
      </c>
      <c r="O40" s="36">
        <f>SUMIFS(СВЦЭМ!$C$34:$C$777,СВЦЭМ!$A$34:$A$777,$A40,СВЦЭМ!$B$34:$B$777,O$11)+'СЕТ СН'!$F$9+СВЦЭМ!$D$10+'СЕТ СН'!$F$6-'СЕТ СН'!$F$19</f>
        <v>742.47780332999992</v>
      </c>
      <c r="P40" s="36">
        <f>SUMIFS(СВЦЭМ!$C$34:$C$777,СВЦЭМ!$A$34:$A$777,$A40,СВЦЭМ!$B$34:$B$777,P$11)+'СЕТ СН'!$F$9+СВЦЭМ!$D$10+'СЕТ СН'!$F$6-'СЕТ СН'!$F$19</f>
        <v>727.85733892999997</v>
      </c>
      <c r="Q40" s="36">
        <f>SUMIFS(СВЦЭМ!$C$34:$C$777,СВЦЭМ!$A$34:$A$777,$A40,СВЦЭМ!$B$34:$B$777,Q$11)+'СЕТ СН'!$F$9+СВЦЭМ!$D$10+'СЕТ СН'!$F$6-'СЕТ СН'!$F$19</f>
        <v>739.39527923999981</v>
      </c>
      <c r="R40" s="36">
        <f>SUMIFS(СВЦЭМ!$C$34:$C$777,СВЦЭМ!$A$34:$A$777,$A40,СВЦЭМ!$B$34:$B$777,R$11)+'СЕТ СН'!$F$9+СВЦЭМ!$D$10+'СЕТ СН'!$F$6-'СЕТ СН'!$F$19</f>
        <v>740.18903162999982</v>
      </c>
      <c r="S40" s="36">
        <f>SUMIFS(СВЦЭМ!$C$34:$C$777,СВЦЭМ!$A$34:$A$777,$A40,СВЦЭМ!$B$34:$B$777,S$11)+'СЕТ СН'!$F$9+СВЦЭМ!$D$10+'СЕТ СН'!$F$6-'СЕТ СН'!$F$19</f>
        <v>720.35486923999997</v>
      </c>
      <c r="T40" s="36">
        <f>SUMIFS(СВЦЭМ!$C$34:$C$777,СВЦЭМ!$A$34:$A$777,$A40,СВЦЭМ!$B$34:$B$777,T$11)+'СЕТ СН'!$F$9+СВЦЭМ!$D$10+'СЕТ СН'!$F$6-'СЕТ СН'!$F$19</f>
        <v>678.52258663999987</v>
      </c>
      <c r="U40" s="36">
        <f>SUMIFS(СВЦЭМ!$C$34:$C$777,СВЦЭМ!$A$34:$A$777,$A40,СВЦЭМ!$B$34:$B$777,U$11)+'СЕТ СН'!$F$9+СВЦЭМ!$D$10+'СЕТ СН'!$F$6-'СЕТ СН'!$F$19</f>
        <v>615.10912213999995</v>
      </c>
      <c r="V40" s="36">
        <f>SUMIFS(СВЦЭМ!$C$34:$C$777,СВЦЭМ!$A$34:$A$777,$A40,СВЦЭМ!$B$34:$B$777,V$11)+'СЕТ СН'!$F$9+СВЦЭМ!$D$10+'СЕТ СН'!$F$6-'СЕТ СН'!$F$19</f>
        <v>626.96146940999984</v>
      </c>
      <c r="W40" s="36">
        <f>SUMIFS(СВЦЭМ!$C$34:$C$777,СВЦЭМ!$A$34:$A$777,$A40,СВЦЭМ!$B$34:$B$777,W$11)+'СЕТ СН'!$F$9+СВЦЭМ!$D$10+'СЕТ СН'!$F$6-'СЕТ СН'!$F$19</f>
        <v>646.18602611999995</v>
      </c>
      <c r="X40" s="36">
        <f>SUMIFS(СВЦЭМ!$C$34:$C$777,СВЦЭМ!$A$34:$A$777,$A40,СВЦЭМ!$B$34:$B$777,X$11)+'СЕТ СН'!$F$9+СВЦЭМ!$D$10+'СЕТ СН'!$F$6-'СЕТ СН'!$F$19</f>
        <v>697.25486366999985</v>
      </c>
      <c r="Y40" s="36">
        <f>SUMIFS(СВЦЭМ!$C$34:$C$777,СВЦЭМ!$A$34:$A$777,$A40,СВЦЭМ!$B$34:$B$777,Y$11)+'СЕТ СН'!$F$9+СВЦЭМ!$D$10+'СЕТ СН'!$F$6-'СЕТ СН'!$F$19</f>
        <v>801.08677247999981</v>
      </c>
    </row>
    <row r="41" spans="1:25" ht="15.75" x14ac:dyDescent="0.2">
      <c r="A41" s="35">
        <f t="shared" si="0"/>
        <v>43373</v>
      </c>
      <c r="B41" s="36">
        <f>SUMIFS(СВЦЭМ!$C$34:$C$777,СВЦЭМ!$A$34:$A$777,$A41,СВЦЭМ!$B$34:$B$777,B$11)+'СЕТ СН'!$F$9+СВЦЭМ!$D$10+'СЕТ СН'!$F$6-'СЕТ СН'!$F$19</f>
        <v>982.04232730999979</v>
      </c>
      <c r="C41" s="36">
        <f>SUMIFS(СВЦЭМ!$C$34:$C$777,СВЦЭМ!$A$34:$A$777,$A41,СВЦЭМ!$B$34:$B$777,C$11)+'СЕТ СН'!$F$9+СВЦЭМ!$D$10+'СЕТ СН'!$F$6-'СЕТ СН'!$F$19</f>
        <v>1120.7333097899998</v>
      </c>
      <c r="D41" s="36">
        <f>SUMIFS(СВЦЭМ!$C$34:$C$777,СВЦЭМ!$A$34:$A$777,$A41,СВЦЭМ!$B$34:$B$777,D$11)+'СЕТ СН'!$F$9+СВЦЭМ!$D$10+'СЕТ СН'!$F$6-'СЕТ СН'!$F$19</f>
        <v>1214.9850566299999</v>
      </c>
      <c r="E41" s="36">
        <f>SUMIFS(СВЦЭМ!$C$34:$C$777,СВЦЭМ!$A$34:$A$777,$A41,СВЦЭМ!$B$34:$B$777,E$11)+'СЕТ СН'!$F$9+СВЦЭМ!$D$10+'СЕТ СН'!$F$6-'СЕТ СН'!$F$19</f>
        <v>1293.77242585</v>
      </c>
      <c r="F41" s="36">
        <f>SUMIFS(СВЦЭМ!$C$34:$C$777,СВЦЭМ!$A$34:$A$777,$A41,СВЦЭМ!$B$34:$B$777,F$11)+'СЕТ СН'!$F$9+СВЦЭМ!$D$10+'СЕТ СН'!$F$6-'СЕТ СН'!$F$19</f>
        <v>1318.4825143399999</v>
      </c>
      <c r="G41" s="36">
        <f>SUMIFS(СВЦЭМ!$C$34:$C$777,СВЦЭМ!$A$34:$A$777,$A41,СВЦЭМ!$B$34:$B$777,G$11)+'СЕТ СН'!$F$9+СВЦЭМ!$D$10+'СЕТ СН'!$F$6-'СЕТ СН'!$F$19</f>
        <v>1283.8718644199998</v>
      </c>
      <c r="H41" s="36">
        <f>SUMIFS(СВЦЭМ!$C$34:$C$777,СВЦЭМ!$A$34:$A$777,$A41,СВЦЭМ!$B$34:$B$777,H$11)+'СЕТ СН'!$F$9+СВЦЭМ!$D$10+'СЕТ СН'!$F$6-'СЕТ СН'!$F$19</f>
        <v>1261.4017014999999</v>
      </c>
      <c r="I41" s="36">
        <f>SUMIFS(СВЦЭМ!$C$34:$C$777,СВЦЭМ!$A$34:$A$777,$A41,СВЦЭМ!$B$34:$B$777,I$11)+'СЕТ СН'!$F$9+СВЦЭМ!$D$10+'СЕТ СН'!$F$6-'СЕТ СН'!$F$19</f>
        <v>1212.8330376199999</v>
      </c>
      <c r="J41" s="36">
        <f>SUMIFS(СВЦЭМ!$C$34:$C$777,СВЦЭМ!$A$34:$A$777,$A41,СВЦЭМ!$B$34:$B$777,J$11)+'СЕТ СН'!$F$9+СВЦЭМ!$D$10+'СЕТ СН'!$F$6-'СЕТ СН'!$F$19</f>
        <v>1147.3858685599998</v>
      </c>
      <c r="K41" s="36">
        <f>SUMIFS(СВЦЭМ!$C$34:$C$777,СВЦЭМ!$A$34:$A$777,$A41,СВЦЭМ!$B$34:$B$777,K$11)+'СЕТ СН'!$F$9+СВЦЭМ!$D$10+'СЕТ СН'!$F$6-'СЕТ СН'!$F$19</f>
        <v>1059.6315651899999</v>
      </c>
      <c r="L41" s="36">
        <f>SUMIFS(СВЦЭМ!$C$34:$C$777,СВЦЭМ!$A$34:$A$777,$A41,СВЦЭМ!$B$34:$B$777,L$11)+'СЕТ СН'!$F$9+СВЦЭМ!$D$10+'СЕТ СН'!$F$6-'СЕТ СН'!$F$19</f>
        <v>990.61696441999993</v>
      </c>
      <c r="M41" s="36">
        <f>SUMIFS(СВЦЭМ!$C$34:$C$777,СВЦЭМ!$A$34:$A$777,$A41,СВЦЭМ!$B$34:$B$777,M$11)+'СЕТ СН'!$F$9+СВЦЭМ!$D$10+'СЕТ СН'!$F$6-'СЕТ СН'!$F$19</f>
        <v>902.17032689999996</v>
      </c>
      <c r="N41" s="36">
        <f>SUMIFS(СВЦЭМ!$C$34:$C$777,СВЦЭМ!$A$34:$A$777,$A41,СВЦЭМ!$B$34:$B$777,N$11)+'СЕТ СН'!$F$9+СВЦЭМ!$D$10+'СЕТ СН'!$F$6-'СЕТ СН'!$F$19</f>
        <v>789.19127309999976</v>
      </c>
      <c r="O41" s="36">
        <f>SUMIFS(СВЦЭМ!$C$34:$C$777,СВЦЭМ!$A$34:$A$777,$A41,СВЦЭМ!$B$34:$B$777,O$11)+'СЕТ СН'!$F$9+СВЦЭМ!$D$10+'СЕТ СН'!$F$6-'СЕТ СН'!$F$19</f>
        <v>696.82325982999987</v>
      </c>
      <c r="P41" s="36">
        <f>SUMIFS(СВЦЭМ!$C$34:$C$777,СВЦЭМ!$A$34:$A$777,$A41,СВЦЭМ!$B$34:$B$777,P$11)+'СЕТ СН'!$F$9+СВЦЭМ!$D$10+'СЕТ СН'!$F$6-'СЕТ СН'!$F$19</f>
        <v>696.22254155999985</v>
      </c>
      <c r="Q41" s="36">
        <f>SUMIFS(СВЦЭМ!$C$34:$C$777,СВЦЭМ!$A$34:$A$777,$A41,СВЦЭМ!$B$34:$B$777,Q$11)+'СЕТ СН'!$F$9+СВЦЭМ!$D$10+'СЕТ СН'!$F$6-'СЕТ СН'!$F$19</f>
        <v>700.72101491999979</v>
      </c>
      <c r="R41" s="36">
        <f>SUMIFS(СВЦЭМ!$C$34:$C$777,СВЦЭМ!$A$34:$A$777,$A41,СВЦЭМ!$B$34:$B$777,R$11)+'СЕТ СН'!$F$9+СВЦЭМ!$D$10+'СЕТ СН'!$F$6-'СЕТ СН'!$F$19</f>
        <v>688.7076521099998</v>
      </c>
      <c r="S41" s="36">
        <f>SUMIFS(СВЦЭМ!$C$34:$C$777,СВЦЭМ!$A$34:$A$777,$A41,СВЦЭМ!$B$34:$B$777,S$11)+'СЕТ СН'!$F$9+СВЦЭМ!$D$10+'СЕТ СН'!$F$6-'СЕТ СН'!$F$19</f>
        <v>678.50684440999976</v>
      </c>
      <c r="T41" s="36">
        <f>SUMIFS(СВЦЭМ!$C$34:$C$777,СВЦЭМ!$A$34:$A$777,$A41,СВЦЭМ!$B$34:$B$777,T$11)+'СЕТ СН'!$F$9+СВЦЭМ!$D$10+'СЕТ СН'!$F$6-'СЕТ СН'!$F$19</f>
        <v>676.55956356999991</v>
      </c>
      <c r="U41" s="36">
        <f>SUMIFS(СВЦЭМ!$C$34:$C$777,СВЦЭМ!$A$34:$A$777,$A41,СВЦЭМ!$B$34:$B$777,U$11)+'СЕТ СН'!$F$9+СВЦЭМ!$D$10+'СЕТ СН'!$F$6-'СЕТ СН'!$F$19</f>
        <v>607.96653413999979</v>
      </c>
      <c r="V41" s="36">
        <f>SUMIFS(СВЦЭМ!$C$34:$C$777,СВЦЭМ!$A$34:$A$777,$A41,СВЦЭМ!$B$34:$B$777,V$11)+'СЕТ СН'!$F$9+СВЦЭМ!$D$10+'СЕТ СН'!$F$6-'СЕТ СН'!$F$19</f>
        <v>617.52303648999987</v>
      </c>
      <c r="W41" s="36">
        <f>SUMIFS(СВЦЭМ!$C$34:$C$777,СВЦЭМ!$A$34:$A$777,$A41,СВЦЭМ!$B$34:$B$777,W$11)+'СЕТ СН'!$F$9+СВЦЭМ!$D$10+'СЕТ СН'!$F$6-'СЕТ СН'!$F$19</f>
        <v>623.28562336999994</v>
      </c>
      <c r="X41" s="36">
        <f>SUMIFS(СВЦЭМ!$C$34:$C$777,СВЦЭМ!$A$34:$A$777,$A41,СВЦЭМ!$B$34:$B$777,X$11)+'СЕТ СН'!$F$9+СВЦЭМ!$D$10+'СЕТ СН'!$F$6-'СЕТ СН'!$F$19</f>
        <v>688.25713689999975</v>
      </c>
      <c r="Y41" s="36">
        <f>SUMIFS(СВЦЭМ!$C$34:$C$777,СВЦЭМ!$A$34:$A$777,$A41,СВЦЭМ!$B$34:$B$777,Y$11)+'СЕТ СН'!$F$9+СВЦЭМ!$D$10+'СЕТ СН'!$F$6-'СЕТ СН'!$F$19</f>
        <v>864.06804123999996</v>
      </c>
    </row>
    <row r="42" spans="1:25" ht="15.75" hidden="1" x14ac:dyDescent="0.2">
      <c r="A42" s="35">
        <f t="shared" si="0"/>
        <v>43374</v>
      </c>
      <c r="B42" s="36">
        <f>SUMIFS(СВЦЭМ!$C$34:$C$777,СВЦЭМ!$A$34:$A$777,$A42,СВЦЭМ!$B$34:$B$777,B$11)+'СЕТ СН'!$F$9+СВЦЭМ!$D$10+'СЕТ СН'!$F$6-'СЕТ СН'!$F$19</f>
        <v>126.20170194999997</v>
      </c>
      <c r="C42" s="36">
        <f>SUMIFS(СВЦЭМ!$C$34:$C$777,СВЦЭМ!$A$34:$A$777,$A42,СВЦЭМ!$B$34:$B$777,C$11)+'СЕТ СН'!$F$9+СВЦЭМ!$D$10+'СЕТ СН'!$F$6-'СЕТ СН'!$F$19</f>
        <v>126.20170194999997</v>
      </c>
      <c r="D42" s="36">
        <f>SUMIFS(СВЦЭМ!$C$34:$C$777,СВЦЭМ!$A$34:$A$777,$A42,СВЦЭМ!$B$34:$B$777,D$11)+'СЕТ СН'!$F$9+СВЦЭМ!$D$10+'СЕТ СН'!$F$6-'СЕТ СН'!$F$19</f>
        <v>126.20170194999997</v>
      </c>
      <c r="E42" s="36">
        <f>SUMIFS(СВЦЭМ!$C$34:$C$777,СВЦЭМ!$A$34:$A$777,$A42,СВЦЭМ!$B$34:$B$777,E$11)+'СЕТ СН'!$F$9+СВЦЭМ!$D$10+'СЕТ СН'!$F$6-'СЕТ СН'!$F$19</f>
        <v>126.20170194999997</v>
      </c>
      <c r="F42" s="36">
        <f>SUMIFS(СВЦЭМ!$C$34:$C$777,СВЦЭМ!$A$34:$A$777,$A42,СВЦЭМ!$B$34:$B$777,F$11)+'СЕТ СН'!$F$9+СВЦЭМ!$D$10+'СЕТ СН'!$F$6-'СЕТ СН'!$F$19</f>
        <v>126.20170194999997</v>
      </c>
      <c r="G42" s="36">
        <f>SUMIFS(СВЦЭМ!$C$34:$C$777,СВЦЭМ!$A$34:$A$777,$A42,СВЦЭМ!$B$34:$B$777,G$11)+'СЕТ СН'!$F$9+СВЦЭМ!$D$10+'СЕТ СН'!$F$6-'СЕТ СН'!$F$19</f>
        <v>126.20170194999997</v>
      </c>
      <c r="H42" s="36">
        <f>SUMIFS(СВЦЭМ!$C$34:$C$777,СВЦЭМ!$A$34:$A$777,$A42,СВЦЭМ!$B$34:$B$777,H$11)+'СЕТ СН'!$F$9+СВЦЭМ!$D$10+'СЕТ СН'!$F$6-'СЕТ СН'!$F$19</f>
        <v>126.20170194999997</v>
      </c>
      <c r="I42" s="36">
        <f>SUMIFS(СВЦЭМ!$C$34:$C$777,СВЦЭМ!$A$34:$A$777,$A42,СВЦЭМ!$B$34:$B$777,I$11)+'СЕТ СН'!$F$9+СВЦЭМ!$D$10+'СЕТ СН'!$F$6-'СЕТ СН'!$F$19</f>
        <v>126.20170194999997</v>
      </c>
      <c r="J42" s="36">
        <f>SUMIFS(СВЦЭМ!$C$34:$C$777,СВЦЭМ!$A$34:$A$777,$A42,СВЦЭМ!$B$34:$B$777,J$11)+'СЕТ СН'!$F$9+СВЦЭМ!$D$10+'СЕТ СН'!$F$6-'СЕТ СН'!$F$19</f>
        <v>126.20170194999997</v>
      </c>
      <c r="K42" s="36">
        <f>SUMIFS(СВЦЭМ!$C$34:$C$777,СВЦЭМ!$A$34:$A$777,$A42,СВЦЭМ!$B$34:$B$777,K$11)+'СЕТ СН'!$F$9+СВЦЭМ!$D$10+'СЕТ СН'!$F$6-'СЕТ СН'!$F$19</f>
        <v>126.20170194999997</v>
      </c>
      <c r="L42" s="36">
        <f>SUMIFS(СВЦЭМ!$C$34:$C$777,СВЦЭМ!$A$34:$A$777,$A42,СВЦЭМ!$B$34:$B$777,L$11)+'СЕТ СН'!$F$9+СВЦЭМ!$D$10+'СЕТ СН'!$F$6-'СЕТ СН'!$F$19</f>
        <v>126.20170194999997</v>
      </c>
      <c r="M42" s="36">
        <f>SUMIFS(СВЦЭМ!$C$34:$C$777,СВЦЭМ!$A$34:$A$777,$A42,СВЦЭМ!$B$34:$B$777,M$11)+'СЕТ СН'!$F$9+СВЦЭМ!$D$10+'СЕТ СН'!$F$6-'СЕТ СН'!$F$19</f>
        <v>126.20170194999997</v>
      </c>
      <c r="N42" s="36">
        <f>SUMIFS(СВЦЭМ!$C$34:$C$777,СВЦЭМ!$A$34:$A$777,$A42,СВЦЭМ!$B$34:$B$777,N$11)+'СЕТ СН'!$F$9+СВЦЭМ!$D$10+'СЕТ СН'!$F$6-'СЕТ СН'!$F$19</f>
        <v>126.20170194999997</v>
      </c>
      <c r="O42" s="36">
        <f>SUMIFS(СВЦЭМ!$C$34:$C$777,СВЦЭМ!$A$34:$A$777,$A42,СВЦЭМ!$B$34:$B$777,O$11)+'СЕТ СН'!$F$9+СВЦЭМ!$D$10+'СЕТ СН'!$F$6-'СЕТ СН'!$F$19</f>
        <v>126.20170194999997</v>
      </c>
      <c r="P42" s="36">
        <f>SUMIFS(СВЦЭМ!$C$34:$C$777,СВЦЭМ!$A$34:$A$777,$A42,СВЦЭМ!$B$34:$B$777,P$11)+'СЕТ СН'!$F$9+СВЦЭМ!$D$10+'СЕТ СН'!$F$6-'СЕТ СН'!$F$19</f>
        <v>126.20170194999997</v>
      </c>
      <c r="Q42" s="36">
        <f>SUMIFS(СВЦЭМ!$C$34:$C$777,СВЦЭМ!$A$34:$A$777,$A42,СВЦЭМ!$B$34:$B$777,Q$11)+'СЕТ СН'!$F$9+СВЦЭМ!$D$10+'СЕТ СН'!$F$6-'СЕТ СН'!$F$19</f>
        <v>126.20170194999997</v>
      </c>
      <c r="R42" s="36">
        <f>SUMIFS(СВЦЭМ!$C$34:$C$777,СВЦЭМ!$A$34:$A$777,$A42,СВЦЭМ!$B$34:$B$777,R$11)+'СЕТ СН'!$F$9+СВЦЭМ!$D$10+'СЕТ СН'!$F$6-'СЕТ СН'!$F$19</f>
        <v>126.20170194999997</v>
      </c>
      <c r="S42" s="36">
        <f>SUMIFS(СВЦЭМ!$C$34:$C$777,СВЦЭМ!$A$34:$A$777,$A42,СВЦЭМ!$B$34:$B$777,S$11)+'СЕТ СН'!$F$9+СВЦЭМ!$D$10+'СЕТ СН'!$F$6-'СЕТ СН'!$F$19</f>
        <v>126.20170194999997</v>
      </c>
      <c r="T42" s="36">
        <f>SUMIFS(СВЦЭМ!$C$34:$C$777,СВЦЭМ!$A$34:$A$777,$A42,СВЦЭМ!$B$34:$B$777,T$11)+'СЕТ СН'!$F$9+СВЦЭМ!$D$10+'СЕТ СН'!$F$6-'СЕТ СН'!$F$19</f>
        <v>126.20170194999997</v>
      </c>
      <c r="U42" s="36">
        <f>SUMIFS(СВЦЭМ!$C$34:$C$777,СВЦЭМ!$A$34:$A$777,$A42,СВЦЭМ!$B$34:$B$777,U$11)+'СЕТ СН'!$F$9+СВЦЭМ!$D$10+'СЕТ СН'!$F$6-'СЕТ СН'!$F$19</f>
        <v>126.20170194999997</v>
      </c>
      <c r="V42" s="36">
        <f>SUMIFS(СВЦЭМ!$C$34:$C$777,СВЦЭМ!$A$34:$A$777,$A42,СВЦЭМ!$B$34:$B$777,V$11)+'СЕТ СН'!$F$9+СВЦЭМ!$D$10+'СЕТ СН'!$F$6-'СЕТ СН'!$F$19</f>
        <v>126.20170194999997</v>
      </c>
      <c r="W42" s="36">
        <f>SUMIFS(СВЦЭМ!$C$34:$C$777,СВЦЭМ!$A$34:$A$777,$A42,СВЦЭМ!$B$34:$B$777,W$11)+'СЕТ СН'!$F$9+СВЦЭМ!$D$10+'СЕТ СН'!$F$6-'СЕТ СН'!$F$19</f>
        <v>126.20170194999997</v>
      </c>
      <c r="X42" s="36">
        <f>SUMIFS(СВЦЭМ!$C$34:$C$777,СВЦЭМ!$A$34:$A$777,$A42,СВЦЭМ!$B$34:$B$777,X$11)+'СЕТ СН'!$F$9+СВЦЭМ!$D$10+'СЕТ СН'!$F$6-'СЕТ СН'!$F$19</f>
        <v>126.20170194999997</v>
      </c>
      <c r="Y42" s="36">
        <f>SUMIFS(СВЦЭМ!$C$34:$C$777,СВЦЭМ!$A$34:$A$777,$A42,СВЦЭМ!$B$34:$B$777,Y$11)+'СЕТ СН'!$F$9+СВЦЭМ!$D$10+'СЕТ СН'!$F$6-'СЕТ СН'!$F$19</f>
        <v>126.20170194999997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01.09.2018</v>
      </c>
      <c r="B48" s="36">
        <f>SUMIFS(СВЦЭМ!$C$34:$C$777,СВЦЭМ!$A$34:$A$777,$A48,СВЦЭМ!$B$34:$B$777,B$47)+'СЕТ СН'!$G$9+СВЦЭМ!$D$10+'СЕТ СН'!$G$6-'СЕТ СН'!$G$19</f>
        <v>1246.7902366399999</v>
      </c>
      <c r="C48" s="36">
        <f>SUMIFS(СВЦЭМ!$C$34:$C$777,СВЦЭМ!$A$34:$A$777,$A48,СВЦЭМ!$B$34:$B$777,C$47)+'СЕТ СН'!$G$9+СВЦЭМ!$D$10+'СЕТ СН'!$G$6-'СЕТ СН'!$G$19</f>
        <v>1429.1476635499998</v>
      </c>
      <c r="D48" s="36">
        <f>SUMIFS(СВЦЭМ!$C$34:$C$777,СВЦЭМ!$A$34:$A$777,$A48,СВЦЭМ!$B$34:$B$777,D$47)+'СЕТ СН'!$G$9+СВЦЭМ!$D$10+'СЕТ СН'!$G$6-'СЕТ СН'!$G$19</f>
        <v>1567.05010685</v>
      </c>
      <c r="E48" s="36">
        <f>SUMIFS(СВЦЭМ!$C$34:$C$777,СВЦЭМ!$A$34:$A$777,$A48,СВЦЭМ!$B$34:$B$777,E$47)+'СЕТ СН'!$G$9+СВЦЭМ!$D$10+'СЕТ СН'!$G$6-'СЕТ СН'!$G$19</f>
        <v>1602.5120275199997</v>
      </c>
      <c r="F48" s="36">
        <f>SUMIFS(СВЦЭМ!$C$34:$C$777,СВЦЭМ!$A$34:$A$777,$A48,СВЦЭМ!$B$34:$B$777,F$47)+'СЕТ СН'!$G$9+СВЦЭМ!$D$10+'СЕТ СН'!$G$6-'СЕТ СН'!$G$19</f>
        <v>1598.09958514</v>
      </c>
      <c r="G48" s="36">
        <f>SUMIFS(СВЦЭМ!$C$34:$C$777,СВЦЭМ!$A$34:$A$777,$A48,СВЦЭМ!$B$34:$B$777,G$47)+'СЕТ СН'!$G$9+СВЦЭМ!$D$10+'СЕТ СН'!$G$6-'СЕТ СН'!$G$19</f>
        <v>1603.5349519199999</v>
      </c>
      <c r="H48" s="36">
        <f>SUMIFS(СВЦЭМ!$C$34:$C$777,СВЦЭМ!$A$34:$A$777,$A48,СВЦЭМ!$B$34:$B$777,H$47)+'СЕТ СН'!$G$9+СВЦЭМ!$D$10+'СЕТ СН'!$G$6-'СЕТ СН'!$G$19</f>
        <v>1613.73360817</v>
      </c>
      <c r="I48" s="36">
        <f>SUMIFS(СВЦЭМ!$C$34:$C$777,СВЦЭМ!$A$34:$A$777,$A48,СВЦЭМ!$B$34:$B$777,I$47)+'СЕТ СН'!$G$9+СВЦЭМ!$D$10+'СЕТ СН'!$G$6-'СЕТ СН'!$G$19</f>
        <v>1587.9989759099999</v>
      </c>
      <c r="J48" s="36">
        <f>SUMIFS(СВЦЭМ!$C$34:$C$777,СВЦЭМ!$A$34:$A$777,$A48,СВЦЭМ!$B$34:$B$777,J$47)+'СЕТ СН'!$G$9+СВЦЭМ!$D$10+'СЕТ СН'!$G$6-'СЕТ СН'!$G$19</f>
        <v>1479.5580071499999</v>
      </c>
      <c r="K48" s="36">
        <f>SUMIFS(СВЦЭМ!$C$34:$C$777,СВЦЭМ!$A$34:$A$777,$A48,СВЦЭМ!$B$34:$B$777,K$47)+'СЕТ СН'!$G$9+СВЦЭМ!$D$10+'СЕТ СН'!$G$6-'СЕТ СН'!$G$19</f>
        <v>1416.59815753</v>
      </c>
      <c r="L48" s="36">
        <f>SUMIFS(СВЦЭМ!$C$34:$C$777,СВЦЭМ!$A$34:$A$777,$A48,СВЦЭМ!$B$34:$B$777,L$47)+'СЕТ СН'!$G$9+СВЦЭМ!$D$10+'СЕТ СН'!$G$6-'СЕТ СН'!$G$19</f>
        <v>1316.3998816799999</v>
      </c>
      <c r="M48" s="36">
        <f>SUMIFS(СВЦЭМ!$C$34:$C$777,СВЦЭМ!$A$34:$A$777,$A48,СВЦЭМ!$B$34:$B$777,M$47)+'СЕТ СН'!$G$9+СВЦЭМ!$D$10+'СЕТ СН'!$G$6-'СЕТ СН'!$G$19</f>
        <v>1212.16625178</v>
      </c>
      <c r="N48" s="36">
        <f>SUMIFS(СВЦЭМ!$C$34:$C$777,СВЦЭМ!$A$34:$A$777,$A48,СВЦЭМ!$B$34:$B$777,N$47)+'СЕТ СН'!$G$9+СВЦЭМ!$D$10+'СЕТ СН'!$G$6-'СЕТ СН'!$G$19</f>
        <v>1114.9339561100001</v>
      </c>
      <c r="O48" s="36">
        <f>SUMIFS(СВЦЭМ!$C$34:$C$777,СВЦЭМ!$A$34:$A$777,$A48,СВЦЭМ!$B$34:$B$777,O$47)+'СЕТ СН'!$G$9+СВЦЭМ!$D$10+'СЕТ СН'!$G$6-'СЕТ СН'!$G$19</f>
        <v>1024.00910776</v>
      </c>
      <c r="P48" s="36">
        <f>SUMIFS(СВЦЭМ!$C$34:$C$777,СВЦЭМ!$A$34:$A$777,$A48,СВЦЭМ!$B$34:$B$777,P$47)+'СЕТ СН'!$G$9+СВЦЭМ!$D$10+'СЕТ СН'!$G$6-'СЕТ СН'!$G$19</f>
        <v>1035.95478613</v>
      </c>
      <c r="Q48" s="36">
        <f>SUMIFS(СВЦЭМ!$C$34:$C$777,СВЦЭМ!$A$34:$A$777,$A48,СВЦЭМ!$B$34:$B$777,Q$47)+'СЕТ СН'!$G$9+СВЦЭМ!$D$10+'СЕТ СН'!$G$6-'СЕТ СН'!$G$19</f>
        <v>1051.24128163</v>
      </c>
      <c r="R48" s="36">
        <f>SUMIFS(СВЦЭМ!$C$34:$C$777,СВЦЭМ!$A$34:$A$777,$A48,СВЦЭМ!$B$34:$B$777,R$47)+'СЕТ СН'!$G$9+СВЦЭМ!$D$10+'СЕТ СН'!$G$6-'СЕТ СН'!$G$19</f>
        <v>1054.3458957099999</v>
      </c>
      <c r="S48" s="36">
        <f>SUMIFS(СВЦЭМ!$C$34:$C$777,СВЦЭМ!$A$34:$A$777,$A48,СВЦЭМ!$B$34:$B$777,S$47)+'СЕТ СН'!$G$9+СВЦЭМ!$D$10+'СЕТ СН'!$G$6-'СЕТ СН'!$G$19</f>
        <v>1044.0156534999999</v>
      </c>
      <c r="T48" s="36">
        <f>SUMIFS(СВЦЭМ!$C$34:$C$777,СВЦЭМ!$A$34:$A$777,$A48,СВЦЭМ!$B$34:$B$777,T$47)+'СЕТ СН'!$G$9+СВЦЭМ!$D$10+'СЕТ СН'!$G$6-'СЕТ СН'!$G$19</f>
        <v>1047.8376039899999</v>
      </c>
      <c r="U48" s="36">
        <f>SUMIFS(СВЦЭМ!$C$34:$C$777,СВЦЭМ!$A$34:$A$777,$A48,СВЦЭМ!$B$34:$B$777,U$47)+'СЕТ СН'!$G$9+СВЦЭМ!$D$10+'СЕТ СН'!$G$6-'СЕТ СН'!$G$19</f>
        <v>1039.41652869</v>
      </c>
      <c r="V48" s="36">
        <f>SUMIFS(СВЦЭМ!$C$34:$C$777,СВЦЭМ!$A$34:$A$777,$A48,СВЦЭМ!$B$34:$B$777,V$47)+'СЕТ СН'!$G$9+СВЦЭМ!$D$10+'СЕТ СН'!$G$6-'СЕТ СН'!$G$19</f>
        <v>1025.70838865</v>
      </c>
      <c r="W48" s="36">
        <f>SUMIFS(СВЦЭМ!$C$34:$C$777,СВЦЭМ!$A$34:$A$777,$A48,СВЦЭМ!$B$34:$B$777,W$47)+'СЕТ СН'!$G$9+СВЦЭМ!$D$10+'СЕТ СН'!$G$6-'СЕТ СН'!$G$19</f>
        <v>1018.5518847399999</v>
      </c>
      <c r="X48" s="36">
        <f>SUMIFS(СВЦЭМ!$C$34:$C$777,СВЦЭМ!$A$34:$A$777,$A48,СВЦЭМ!$B$34:$B$777,X$47)+'СЕТ СН'!$G$9+СВЦЭМ!$D$10+'СЕТ СН'!$G$6-'СЕТ СН'!$G$19</f>
        <v>1046.1475428399999</v>
      </c>
      <c r="Y48" s="36">
        <f>SUMIFS(СВЦЭМ!$C$34:$C$777,СВЦЭМ!$A$34:$A$777,$A48,СВЦЭМ!$B$34:$B$777,Y$47)+'СЕТ СН'!$G$9+СВЦЭМ!$D$10+'СЕТ СН'!$G$6-'СЕТ СН'!$G$19</f>
        <v>1125.84953989</v>
      </c>
    </row>
    <row r="49" spans="1:25" ht="15.75" x14ac:dyDescent="0.2">
      <c r="A49" s="35">
        <f>A48+1</f>
        <v>43345</v>
      </c>
      <c r="B49" s="36">
        <f>SUMIFS(СВЦЭМ!$C$34:$C$777,СВЦЭМ!$A$34:$A$777,$A49,СВЦЭМ!$B$34:$B$777,B$47)+'СЕТ СН'!$G$9+СВЦЭМ!$D$10+'СЕТ СН'!$G$6-'СЕТ СН'!$G$19</f>
        <v>1245.47171379</v>
      </c>
      <c r="C49" s="36">
        <f>SUMIFS(СВЦЭМ!$C$34:$C$777,СВЦЭМ!$A$34:$A$777,$A49,СВЦЭМ!$B$34:$B$777,C$47)+'СЕТ СН'!$G$9+СВЦЭМ!$D$10+'СЕТ СН'!$G$6-'СЕТ СН'!$G$19</f>
        <v>1388.4541616899999</v>
      </c>
      <c r="D49" s="36">
        <f>SUMIFS(СВЦЭМ!$C$34:$C$777,СВЦЭМ!$A$34:$A$777,$A49,СВЦЭМ!$B$34:$B$777,D$47)+'СЕТ СН'!$G$9+СВЦЭМ!$D$10+'СЕТ СН'!$G$6-'СЕТ СН'!$G$19</f>
        <v>1528.273717</v>
      </c>
      <c r="E49" s="36">
        <f>SUMIFS(СВЦЭМ!$C$34:$C$777,СВЦЭМ!$A$34:$A$777,$A49,СВЦЭМ!$B$34:$B$777,E$47)+'СЕТ СН'!$G$9+СВЦЭМ!$D$10+'СЕТ СН'!$G$6-'СЕТ СН'!$G$19</f>
        <v>1592.08859097</v>
      </c>
      <c r="F49" s="36">
        <f>SUMIFS(СВЦЭМ!$C$34:$C$777,СВЦЭМ!$A$34:$A$777,$A49,СВЦЭМ!$B$34:$B$777,F$47)+'СЕТ СН'!$G$9+СВЦЭМ!$D$10+'СЕТ СН'!$G$6-'СЕТ СН'!$G$19</f>
        <v>1595.27755353</v>
      </c>
      <c r="G49" s="36">
        <f>SUMIFS(СВЦЭМ!$C$34:$C$777,СВЦЭМ!$A$34:$A$777,$A49,СВЦЭМ!$B$34:$B$777,G$47)+'СЕТ СН'!$G$9+СВЦЭМ!$D$10+'СЕТ СН'!$G$6-'СЕТ СН'!$G$19</f>
        <v>1598.7621437</v>
      </c>
      <c r="H49" s="36">
        <f>SUMIFS(СВЦЭМ!$C$34:$C$777,СВЦЭМ!$A$34:$A$777,$A49,СВЦЭМ!$B$34:$B$777,H$47)+'СЕТ СН'!$G$9+СВЦЭМ!$D$10+'СЕТ СН'!$G$6-'СЕТ СН'!$G$19</f>
        <v>1609.8789801499997</v>
      </c>
      <c r="I49" s="36">
        <f>SUMIFS(СВЦЭМ!$C$34:$C$777,СВЦЭМ!$A$34:$A$777,$A49,СВЦЭМ!$B$34:$B$777,I$47)+'СЕТ СН'!$G$9+СВЦЭМ!$D$10+'СЕТ СН'!$G$6-'СЕТ СН'!$G$19</f>
        <v>1589.9398778100001</v>
      </c>
      <c r="J49" s="36">
        <f>SUMIFS(СВЦЭМ!$C$34:$C$777,СВЦЭМ!$A$34:$A$777,$A49,СВЦЭМ!$B$34:$B$777,J$47)+'СЕТ СН'!$G$9+СВЦЭМ!$D$10+'СЕТ СН'!$G$6-'СЕТ СН'!$G$19</f>
        <v>1524.99255593</v>
      </c>
      <c r="K49" s="36">
        <f>SUMIFS(СВЦЭМ!$C$34:$C$777,СВЦЭМ!$A$34:$A$777,$A49,СВЦЭМ!$B$34:$B$777,K$47)+'СЕТ СН'!$G$9+СВЦЭМ!$D$10+'СЕТ СН'!$G$6-'СЕТ СН'!$G$19</f>
        <v>1465.48262598</v>
      </c>
      <c r="L49" s="36">
        <f>SUMIFS(СВЦЭМ!$C$34:$C$777,СВЦЭМ!$A$34:$A$777,$A49,СВЦЭМ!$B$34:$B$777,L$47)+'СЕТ СН'!$G$9+СВЦЭМ!$D$10+'СЕТ СН'!$G$6-'СЕТ СН'!$G$19</f>
        <v>1377.48524195</v>
      </c>
      <c r="M49" s="36">
        <f>SUMIFS(СВЦЭМ!$C$34:$C$777,СВЦЭМ!$A$34:$A$777,$A49,СВЦЭМ!$B$34:$B$777,M$47)+'СЕТ СН'!$G$9+СВЦЭМ!$D$10+'СЕТ СН'!$G$6-'СЕТ СН'!$G$19</f>
        <v>1279.09564815</v>
      </c>
      <c r="N49" s="36">
        <f>SUMIFS(СВЦЭМ!$C$34:$C$777,СВЦЭМ!$A$34:$A$777,$A49,СВЦЭМ!$B$34:$B$777,N$47)+'СЕТ СН'!$G$9+СВЦЭМ!$D$10+'СЕТ СН'!$G$6-'СЕТ СН'!$G$19</f>
        <v>1136.5399683599999</v>
      </c>
      <c r="O49" s="36">
        <f>SUMIFS(СВЦЭМ!$C$34:$C$777,СВЦЭМ!$A$34:$A$777,$A49,СВЦЭМ!$B$34:$B$777,O$47)+'СЕТ СН'!$G$9+СВЦЭМ!$D$10+'СЕТ СН'!$G$6-'СЕТ СН'!$G$19</f>
        <v>1067.4308441999999</v>
      </c>
      <c r="P49" s="36">
        <f>SUMIFS(СВЦЭМ!$C$34:$C$777,СВЦЭМ!$A$34:$A$777,$A49,СВЦЭМ!$B$34:$B$777,P$47)+'СЕТ СН'!$G$9+СВЦЭМ!$D$10+'СЕТ СН'!$G$6-'СЕТ СН'!$G$19</f>
        <v>1067.63655954</v>
      </c>
      <c r="Q49" s="36">
        <f>SUMIFS(СВЦЭМ!$C$34:$C$777,СВЦЭМ!$A$34:$A$777,$A49,СВЦЭМ!$B$34:$B$777,Q$47)+'СЕТ СН'!$G$9+СВЦЭМ!$D$10+'СЕТ СН'!$G$6-'СЕТ СН'!$G$19</f>
        <v>1073.0974139299999</v>
      </c>
      <c r="R49" s="36">
        <f>SUMIFS(СВЦЭМ!$C$34:$C$777,СВЦЭМ!$A$34:$A$777,$A49,СВЦЭМ!$B$34:$B$777,R$47)+'СЕТ СН'!$G$9+СВЦЭМ!$D$10+'СЕТ СН'!$G$6-'СЕТ СН'!$G$19</f>
        <v>1076.7233287499998</v>
      </c>
      <c r="S49" s="36">
        <f>SUMIFS(СВЦЭМ!$C$34:$C$777,СВЦЭМ!$A$34:$A$777,$A49,СВЦЭМ!$B$34:$B$777,S$47)+'СЕТ СН'!$G$9+СВЦЭМ!$D$10+'СЕТ СН'!$G$6-'СЕТ СН'!$G$19</f>
        <v>1091.9820645299999</v>
      </c>
      <c r="T49" s="36">
        <f>SUMIFS(СВЦЭМ!$C$34:$C$777,СВЦЭМ!$A$34:$A$777,$A49,СВЦЭМ!$B$34:$B$777,T$47)+'СЕТ СН'!$G$9+СВЦЭМ!$D$10+'СЕТ СН'!$G$6-'СЕТ СН'!$G$19</f>
        <v>1084.36828444</v>
      </c>
      <c r="U49" s="36">
        <f>SUMIFS(СВЦЭМ!$C$34:$C$777,СВЦЭМ!$A$34:$A$777,$A49,СВЦЭМ!$B$34:$B$777,U$47)+'СЕТ СН'!$G$9+СВЦЭМ!$D$10+'СЕТ СН'!$G$6-'СЕТ СН'!$G$19</f>
        <v>1051.0422706099998</v>
      </c>
      <c r="V49" s="36">
        <f>SUMIFS(СВЦЭМ!$C$34:$C$777,СВЦЭМ!$A$34:$A$777,$A49,СВЦЭМ!$B$34:$B$777,V$47)+'СЕТ СН'!$G$9+СВЦЭМ!$D$10+'СЕТ СН'!$G$6-'СЕТ СН'!$G$19</f>
        <v>1047.74452638</v>
      </c>
      <c r="W49" s="36">
        <f>SUMIFS(СВЦЭМ!$C$34:$C$777,СВЦЭМ!$A$34:$A$777,$A49,СВЦЭМ!$B$34:$B$777,W$47)+'СЕТ СН'!$G$9+СВЦЭМ!$D$10+'СЕТ СН'!$G$6-'СЕТ СН'!$G$19</f>
        <v>1049.2501914899999</v>
      </c>
      <c r="X49" s="36">
        <f>SUMIFS(СВЦЭМ!$C$34:$C$777,СВЦЭМ!$A$34:$A$777,$A49,СВЦЭМ!$B$34:$B$777,X$47)+'СЕТ СН'!$G$9+СВЦЭМ!$D$10+'СЕТ СН'!$G$6-'СЕТ СН'!$G$19</f>
        <v>1058.68954125</v>
      </c>
      <c r="Y49" s="36">
        <f>SUMIFS(СВЦЭМ!$C$34:$C$777,СВЦЭМ!$A$34:$A$777,$A49,СВЦЭМ!$B$34:$B$777,Y$47)+'СЕТ СН'!$G$9+СВЦЭМ!$D$10+'СЕТ СН'!$G$6-'СЕТ СН'!$G$19</f>
        <v>1166.17027424</v>
      </c>
    </row>
    <row r="50" spans="1:25" ht="15.75" x14ac:dyDescent="0.2">
      <c r="A50" s="35">
        <f t="shared" ref="A50:A78" si="1">A49+1</f>
        <v>43346</v>
      </c>
      <c r="B50" s="36">
        <f>SUMIFS(СВЦЭМ!$C$34:$C$777,СВЦЭМ!$A$34:$A$777,$A50,СВЦЭМ!$B$34:$B$777,B$47)+'СЕТ СН'!$G$9+СВЦЭМ!$D$10+'СЕТ СН'!$G$6-'СЕТ СН'!$G$19</f>
        <v>1315.8829915199999</v>
      </c>
      <c r="C50" s="36">
        <f>SUMIFS(СВЦЭМ!$C$34:$C$777,СВЦЭМ!$A$34:$A$777,$A50,СВЦЭМ!$B$34:$B$777,C$47)+'СЕТ СН'!$G$9+СВЦЭМ!$D$10+'СЕТ СН'!$G$6-'СЕТ СН'!$G$19</f>
        <v>1386.66112765</v>
      </c>
      <c r="D50" s="36">
        <f>SUMIFS(СВЦЭМ!$C$34:$C$777,СВЦЭМ!$A$34:$A$777,$A50,СВЦЭМ!$B$34:$B$777,D$47)+'СЕТ СН'!$G$9+СВЦЭМ!$D$10+'СЕТ СН'!$G$6-'СЕТ СН'!$G$19</f>
        <v>1495.0929716099999</v>
      </c>
      <c r="E50" s="36">
        <f>SUMIFS(СВЦЭМ!$C$34:$C$777,СВЦЭМ!$A$34:$A$777,$A50,СВЦЭМ!$B$34:$B$777,E$47)+'СЕТ СН'!$G$9+СВЦЭМ!$D$10+'СЕТ СН'!$G$6-'СЕТ СН'!$G$19</f>
        <v>1569.02398855</v>
      </c>
      <c r="F50" s="36">
        <f>SUMIFS(СВЦЭМ!$C$34:$C$777,СВЦЭМ!$A$34:$A$777,$A50,СВЦЭМ!$B$34:$B$777,F$47)+'СЕТ СН'!$G$9+СВЦЭМ!$D$10+'СЕТ СН'!$G$6-'СЕТ СН'!$G$19</f>
        <v>1566.3505826099999</v>
      </c>
      <c r="G50" s="36">
        <f>SUMIFS(СВЦЭМ!$C$34:$C$777,СВЦЭМ!$A$34:$A$777,$A50,СВЦЭМ!$B$34:$B$777,G$47)+'СЕТ СН'!$G$9+СВЦЭМ!$D$10+'СЕТ СН'!$G$6-'СЕТ СН'!$G$19</f>
        <v>1571.2115463600001</v>
      </c>
      <c r="H50" s="36">
        <f>SUMIFS(СВЦЭМ!$C$34:$C$777,СВЦЭМ!$A$34:$A$777,$A50,СВЦЭМ!$B$34:$B$777,H$47)+'СЕТ СН'!$G$9+СВЦЭМ!$D$10+'СЕТ СН'!$G$6-'СЕТ СН'!$G$19</f>
        <v>1568.3215533499999</v>
      </c>
      <c r="I50" s="36">
        <f>SUMIFS(СВЦЭМ!$C$34:$C$777,СВЦЭМ!$A$34:$A$777,$A50,СВЦЭМ!$B$34:$B$777,I$47)+'СЕТ СН'!$G$9+СВЦЭМ!$D$10+'СЕТ СН'!$G$6-'СЕТ СН'!$G$19</f>
        <v>1474.278114</v>
      </c>
      <c r="J50" s="36">
        <f>SUMIFS(СВЦЭМ!$C$34:$C$777,СВЦЭМ!$A$34:$A$777,$A50,СВЦЭМ!$B$34:$B$777,J$47)+'СЕТ СН'!$G$9+СВЦЭМ!$D$10+'СЕТ СН'!$G$6-'СЕТ СН'!$G$19</f>
        <v>1456.70749183</v>
      </c>
      <c r="K50" s="36">
        <f>SUMIFS(СВЦЭМ!$C$34:$C$777,СВЦЭМ!$A$34:$A$777,$A50,СВЦЭМ!$B$34:$B$777,K$47)+'СЕТ СН'!$G$9+СВЦЭМ!$D$10+'СЕТ СН'!$G$6-'СЕТ СН'!$G$19</f>
        <v>1427.1956716299999</v>
      </c>
      <c r="L50" s="36">
        <f>SUMIFS(СВЦЭМ!$C$34:$C$777,СВЦЭМ!$A$34:$A$777,$A50,СВЦЭМ!$B$34:$B$777,L$47)+'СЕТ СН'!$G$9+СВЦЭМ!$D$10+'СЕТ СН'!$G$6-'СЕТ СН'!$G$19</f>
        <v>1338.1128670999999</v>
      </c>
      <c r="M50" s="36">
        <f>SUMIFS(СВЦЭМ!$C$34:$C$777,СВЦЭМ!$A$34:$A$777,$A50,СВЦЭМ!$B$34:$B$777,M$47)+'СЕТ СН'!$G$9+СВЦЭМ!$D$10+'СЕТ СН'!$G$6-'СЕТ СН'!$G$19</f>
        <v>1256.91171042</v>
      </c>
      <c r="N50" s="36">
        <f>SUMIFS(СВЦЭМ!$C$34:$C$777,СВЦЭМ!$A$34:$A$777,$A50,СВЦЭМ!$B$34:$B$777,N$47)+'СЕТ СН'!$G$9+СВЦЭМ!$D$10+'СЕТ СН'!$G$6-'СЕТ СН'!$G$19</f>
        <v>1140.55392441</v>
      </c>
      <c r="O50" s="36">
        <f>SUMIFS(СВЦЭМ!$C$34:$C$777,СВЦЭМ!$A$34:$A$777,$A50,СВЦЭМ!$B$34:$B$777,O$47)+'СЕТ СН'!$G$9+СВЦЭМ!$D$10+'СЕТ СН'!$G$6-'СЕТ СН'!$G$19</f>
        <v>1068.3593602999999</v>
      </c>
      <c r="P50" s="36">
        <f>SUMIFS(СВЦЭМ!$C$34:$C$777,СВЦЭМ!$A$34:$A$777,$A50,СВЦЭМ!$B$34:$B$777,P$47)+'СЕТ СН'!$G$9+СВЦЭМ!$D$10+'СЕТ СН'!$G$6-'СЕТ СН'!$G$19</f>
        <v>1072.0147197399999</v>
      </c>
      <c r="Q50" s="36">
        <f>SUMIFS(СВЦЭМ!$C$34:$C$777,СВЦЭМ!$A$34:$A$777,$A50,СВЦЭМ!$B$34:$B$777,Q$47)+'СЕТ СН'!$G$9+СВЦЭМ!$D$10+'СЕТ СН'!$G$6-'СЕТ СН'!$G$19</f>
        <v>1086.10762374</v>
      </c>
      <c r="R50" s="36">
        <f>SUMIFS(СВЦЭМ!$C$34:$C$777,СВЦЭМ!$A$34:$A$777,$A50,СВЦЭМ!$B$34:$B$777,R$47)+'СЕТ СН'!$G$9+СВЦЭМ!$D$10+'СЕТ СН'!$G$6-'СЕТ СН'!$G$19</f>
        <v>1080.2392890799999</v>
      </c>
      <c r="S50" s="36">
        <f>SUMIFS(СВЦЭМ!$C$34:$C$777,СВЦЭМ!$A$34:$A$777,$A50,СВЦЭМ!$B$34:$B$777,S$47)+'СЕТ СН'!$G$9+СВЦЭМ!$D$10+'СЕТ СН'!$G$6-'СЕТ СН'!$G$19</f>
        <v>1027.6867924999999</v>
      </c>
      <c r="T50" s="36">
        <f>SUMIFS(СВЦЭМ!$C$34:$C$777,СВЦЭМ!$A$34:$A$777,$A50,СВЦЭМ!$B$34:$B$777,T$47)+'СЕТ СН'!$G$9+СВЦЭМ!$D$10+'СЕТ СН'!$G$6-'СЕТ СН'!$G$19</f>
        <v>1024.53473222</v>
      </c>
      <c r="U50" s="36">
        <f>SUMIFS(СВЦЭМ!$C$34:$C$777,СВЦЭМ!$A$34:$A$777,$A50,СВЦЭМ!$B$34:$B$777,U$47)+'СЕТ СН'!$G$9+СВЦЭМ!$D$10+'СЕТ СН'!$G$6-'СЕТ СН'!$G$19</f>
        <v>1063.6863356899999</v>
      </c>
      <c r="V50" s="36">
        <f>SUMIFS(СВЦЭМ!$C$34:$C$777,СВЦЭМ!$A$34:$A$777,$A50,СВЦЭМ!$B$34:$B$777,V$47)+'СЕТ СН'!$G$9+СВЦЭМ!$D$10+'СЕТ СН'!$G$6-'СЕТ СН'!$G$19</f>
        <v>1109.8817897699998</v>
      </c>
      <c r="W50" s="36">
        <f>SUMIFS(СВЦЭМ!$C$34:$C$777,СВЦЭМ!$A$34:$A$777,$A50,СВЦЭМ!$B$34:$B$777,W$47)+'СЕТ СН'!$G$9+СВЦЭМ!$D$10+'СЕТ СН'!$G$6-'СЕТ СН'!$G$19</f>
        <v>1113.1756366</v>
      </c>
      <c r="X50" s="36">
        <f>SUMIFS(СВЦЭМ!$C$34:$C$777,СВЦЭМ!$A$34:$A$777,$A50,СВЦЭМ!$B$34:$B$777,X$47)+'СЕТ СН'!$G$9+СВЦЭМ!$D$10+'СЕТ СН'!$G$6-'СЕТ СН'!$G$19</f>
        <v>1065.6821805</v>
      </c>
      <c r="Y50" s="36">
        <f>SUMIFS(СВЦЭМ!$C$34:$C$777,СВЦЭМ!$A$34:$A$777,$A50,СВЦЭМ!$B$34:$B$777,Y$47)+'СЕТ СН'!$G$9+СВЦЭМ!$D$10+'СЕТ СН'!$G$6-'СЕТ СН'!$G$19</f>
        <v>1163.4325138499999</v>
      </c>
    </row>
    <row r="51" spans="1:25" ht="15.75" x14ac:dyDescent="0.2">
      <c r="A51" s="35">
        <f t="shared" si="1"/>
        <v>43347</v>
      </c>
      <c r="B51" s="36">
        <f>SUMIFS(СВЦЭМ!$C$34:$C$777,СВЦЭМ!$A$34:$A$777,$A51,СВЦЭМ!$B$34:$B$777,B$47)+'СЕТ СН'!$G$9+СВЦЭМ!$D$10+'СЕТ СН'!$G$6-'СЕТ СН'!$G$19</f>
        <v>1284.2207288299999</v>
      </c>
      <c r="C51" s="36">
        <f>SUMIFS(СВЦЭМ!$C$34:$C$777,СВЦЭМ!$A$34:$A$777,$A51,СВЦЭМ!$B$34:$B$777,C$47)+'СЕТ СН'!$G$9+СВЦЭМ!$D$10+'СЕТ СН'!$G$6-'СЕТ СН'!$G$19</f>
        <v>1464.47030503</v>
      </c>
      <c r="D51" s="36">
        <f>SUMIFS(СВЦЭМ!$C$34:$C$777,СВЦЭМ!$A$34:$A$777,$A51,СВЦЭМ!$B$34:$B$777,D$47)+'СЕТ СН'!$G$9+СВЦЭМ!$D$10+'СЕТ СН'!$G$6-'СЕТ СН'!$G$19</f>
        <v>1591.1683511900001</v>
      </c>
      <c r="E51" s="36">
        <f>SUMIFS(СВЦЭМ!$C$34:$C$777,СВЦЭМ!$A$34:$A$777,$A51,СВЦЭМ!$B$34:$B$777,E$47)+'СЕТ СН'!$G$9+СВЦЭМ!$D$10+'СЕТ СН'!$G$6-'СЕТ СН'!$G$19</f>
        <v>1621.64510217</v>
      </c>
      <c r="F51" s="36">
        <f>SUMIFS(СВЦЭМ!$C$34:$C$777,СВЦЭМ!$A$34:$A$777,$A51,СВЦЭМ!$B$34:$B$777,F$47)+'СЕТ СН'!$G$9+СВЦЭМ!$D$10+'СЕТ СН'!$G$6-'СЕТ СН'!$G$19</f>
        <v>1618.5030086400002</v>
      </c>
      <c r="G51" s="36">
        <f>SUMIFS(СВЦЭМ!$C$34:$C$777,СВЦЭМ!$A$34:$A$777,$A51,СВЦЭМ!$B$34:$B$777,G$47)+'СЕТ СН'!$G$9+СВЦЭМ!$D$10+'СЕТ СН'!$G$6-'СЕТ СН'!$G$19</f>
        <v>1625.56585262</v>
      </c>
      <c r="H51" s="36">
        <f>SUMIFS(СВЦЭМ!$C$34:$C$777,СВЦЭМ!$A$34:$A$777,$A51,СВЦЭМ!$B$34:$B$777,H$47)+'СЕТ СН'!$G$9+СВЦЭМ!$D$10+'СЕТ СН'!$G$6-'СЕТ СН'!$G$19</f>
        <v>1605.0351837999997</v>
      </c>
      <c r="I51" s="36">
        <f>SUMIFS(СВЦЭМ!$C$34:$C$777,СВЦЭМ!$A$34:$A$777,$A51,СВЦЭМ!$B$34:$B$777,I$47)+'СЕТ СН'!$G$9+СВЦЭМ!$D$10+'СЕТ СН'!$G$6-'СЕТ СН'!$G$19</f>
        <v>1554.1846400100001</v>
      </c>
      <c r="J51" s="36">
        <f>SUMIFS(СВЦЭМ!$C$34:$C$777,СВЦЭМ!$A$34:$A$777,$A51,СВЦЭМ!$B$34:$B$777,J$47)+'СЕТ СН'!$G$9+СВЦЭМ!$D$10+'СЕТ СН'!$G$6-'СЕТ СН'!$G$19</f>
        <v>1477.9215402</v>
      </c>
      <c r="K51" s="36">
        <f>SUMIFS(СВЦЭМ!$C$34:$C$777,СВЦЭМ!$A$34:$A$777,$A51,СВЦЭМ!$B$34:$B$777,K$47)+'СЕТ СН'!$G$9+СВЦЭМ!$D$10+'СЕТ СН'!$G$6-'СЕТ СН'!$G$19</f>
        <v>1422.1907575999999</v>
      </c>
      <c r="L51" s="36">
        <f>SUMIFS(СВЦЭМ!$C$34:$C$777,СВЦЭМ!$A$34:$A$777,$A51,СВЦЭМ!$B$34:$B$777,L$47)+'СЕТ СН'!$G$9+СВЦЭМ!$D$10+'СЕТ СН'!$G$6-'СЕТ СН'!$G$19</f>
        <v>1322.71127718</v>
      </c>
      <c r="M51" s="36">
        <f>SUMIFS(СВЦЭМ!$C$34:$C$777,СВЦЭМ!$A$34:$A$777,$A51,СВЦЭМ!$B$34:$B$777,M$47)+'СЕТ СН'!$G$9+СВЦЭМ!$D$10+'СЕТ СН'!$G$6-'СЕТ СН'!$G$19</f>
        <v>1237.6427785199999</v>
      </c>
      <c r="N51" s="36">
        <f>SUMIFS(СВЦЭМ!$C$34:$C$777,СВЦЭМ!$A$34:$A$777,$A51,СВЦЭМ!$B$34:$B$777,N$47)+'СЕТ СН'!$G$9+СВЦЭМ!$D$10+'СЕТ СН'!$G$6-'СЕТ СН'!$G$19</f>
        <v>1145.2699510699999</v>
      </c>
      <c r="O51" s="36">
        <f>SUMIFS(СВЦЭМ!$C$34:$C$777,СВЦЭМ!$A$34:$A$777,$A51,СВЦЭМ!$B$34:$B$777,O$47)+'СЕТ СН'!$G$9+СВЦЭМ!$D$10+'СЕТ СН'!$G$6-'СЕТ СН'!$G$19</f>
        <v>1048.4030480399999</v>
      </c>
      <c r="P51" s="36">
        <f>SUMIFS(СВЦЭМ!$C$34:$C$777,СВЦЭМ!$A$34:$A$777,$A51,СВЦЭМ!$B$34:$B$777,P$47)+'СЕТ СН'!$G$9+СВЦЭМ!$D$10+'СЕТ СН'!$G$6-'СЕТ СН'!$G$19</f>
        <v>1040.90900513</v>
      </c>
      <c r="Q51" s="36">
        <f>SUMIFS(СВЦЭМ!$C$34:$C$777,СВЦЭМ!$A$34:$A$777,$A51,СВЦЭМ!$B$34:$B$777,Q$47)+'СЕТ СН'!$G$9+СВЦЭМ!$D$10+'СЕТ СН'!$G$6-'СЕТ СН'!$G$19</f>
        <v>1057.28045331</v>
      </c>
      <c r="R51" s="36">
        <f>SUMIFS(СВЦЭМ!$C$34:$C$777,СВЦЭМ!$A$34:$A$777,$A51,СВЦЭМ!$B$34:$B$777,R$47)+'СЕТ СН'!$G$9+СВЦЭМ!$D$10+'СЕТ СН'!$G$6-'СЕТ СН'!$G$19</f>
        <v>1054.3711977599999</v>
      </c>
      <c r="S51" s="36">
        <f>SUMIFS(СВЦЭМ!$C$34:$C$777,СВЦЭМ!$A$34:$A$777,$A51,СВЦЭМ!$B$34:$B$777,S$47)+'СЕТ СН'!$G$9+СВЦЭМ!$D$10+'СЕТ СН'!$G$6-'СЕТ СН'!$G$19</f>
        <v>1046.29272797</v>
      </c>
      <c r="T51" s="36">
        <f>SUMIFS(СВЦЭМ!$C$34:$C$777,СВЦЭМ!$A$34:$A$777,$A51,СВЦЭМ!$B$34:$B$777,T$47)+'СЕТ СН'!$G$9+СВЦЭМ!$D$10+'СЕТ СН'!$G$6-'СЕТ СН'!$G$19</f>
        <v>1039.0680788</v>
      </c>
      <c r="U51" s="36">
        <f>SUMIFS(СВЦЭМ!$C$34:$C$777,СВЦЭМ!$A$34:$A$777,$A51,СВЦЭМ!$B$34:$B$777,U$47)+'СЕТ СН'!$G$9+СВЦЭМ!$D$10+'СЕТ СН'!$G$6-'СЕТ СН'!$G$19</f>
        <v>1036.09359156</v>
      </c>
      <c r="V51" s="36">
        <f>SUMIFS(СВЦЭМ!$C$34:$C$777,СВЦЭМ!$A$34:$A$777,$A51,СВЦЭМ!$B$34:$B$777,V$47)+'СЕТ СН'!$G$9+СВЦЭМ!$D$10+'СЕТ СН'!$G$6-'СЕТ СН'!$G$19</f>
        <v>1049.1046380399998</v>
      </c>
      <c r="W51" s="36">
        <f>SUMIFS(СВЦЭМ!$C$34:$C$777,СВЦЭМ!$A$34:$A$777,$A51,СВЦЭМ!$B$34:$B$777,W$47)+'СЕТ СН'!$G$9+СВЦЭМ!$D$10+'СЕТ СН'!$G$6-'СЕТ СН'!$G$19</f>
        <v>1023.50057917</v>
      </c>
      <c r="X51" s="36">
        <f>SUMIFS(СВЦЭМ!$C$34:$C$777,СВЦЭМ!$A$34:$A$777,$A51,СВЦЭМ!$B$34:$B$777,X$47)+'СЕТ СН'!$G$9+СВЦЭМ!$D$10+'СЕТ СН'!$G$6-'СЕТ СН'!$G$19</f>
        <v>1020.6716543</v>
      </c>
      <c r="Y51" s="36">
        <f>SUMIFS(СВЦЭМ!$C$34:$C$777,СВЦЭМ!$A$34:$A$777,$A51,СВЦЭМ!$B$34:$B$777,Y$47)+'СЕТ СН'!$G$9+СВЦЭМ!$D$10+'СЕТ СН'!$G$6-'СЕТ СН'!$G$19</f>
        <v>1122.2452394499999</v>
      </c>
    </row>
    <row r="52" spans="1:25" ht="15.75" x14ac:dyDescent="0.2">
      <c r="A52" s="35">
        <f t="shared" si="1"/>
        <v>43348</v>
      </c>
      <c r="B52" s="36">
        <f>SUMIFS(СВЦЭМ!$C$34:$C$777,СВЦЭМ!$A$34:$A$777,$A52,СВЦЭМ!$B$34:$B$777,B$47)+'СЕТ СН'!$G$9+СВЦЭМ!$D$10+'СЕТ СН'!$G$6-'СЕТ СН'!$G$19</f>
        <v>1284.30975631</v>
      </c>
      <c r="C52" s="36">
        <f>SUMIFS(СВЦЭМ!$C$34:$C$777,СВЦЭМ!$A$34:$A$777,$A52,СВЦЭМ!$B$34:$B$777,C$47)+'СЕТ СН'!$G$9+СВЦЭМ!$D$10+'СЕТ СН'!$G$6-'СЕТ СН'!$G$19</f>
        <v>1486.3650841599999</v>
      </c>
      <c r="D52" s="36">
        <f>SUMIFS(СВЦЭМ!$C$34:$C$777,СВЦЭМ!$A$34:$A$777,$A52,СВЦЭМ!$B$34:$B$777,D$47)+'СЕТ СН'!$G$9+СВЦЭМ!$D$10+'СЕТ СН'!$G$6-'СЕТ СН'!$G$19</f>
        <v>1582.3215923499999</v>
      </c>
      <c r="E52" s="36">
        <f>SUMIFS(СВЦЭМ!$C$34:$C$777,СВЦЭМ!$A$34:$A$777,$A52,СВЦЭМ!$B$34:$B$777,E$47)+'СЕТ СН'!$G$9+СВЦЭМ!$D$10+'СЕТ СН'!$G$6-'СЕТ СН'!$G$19</f>
        <v>1621.9635760599999</v>
      </c>
      <c r="F52" s="36">
        <f>SUMIFS(СВЦЭМ!$C$34:$C$777,СВЦЭМ!$A$34:$A$777,$A52,СВЦЭМ!$B$34:$B$777,F$47)+'СЕТ СН'!$G$9+СВЦЭМ!$D$10+'СЕТ СН'!$G$6-'СЕТ СН'!$G$19</f>
        <v>1614.9520671499999</v>
      </c>
      <c r="G52" s="36">
        <f>SUMIFS(СВЦЭМ!$C$34:$C$777,СВЦЭМ!$A$34:$A$777,$A52,СВЦЭМ!$B$34:$B$777,G$47)+'СЕТ СН'!$G$9+СВЦЭМ!$D$10+'СЕТ СН'!$G$6-'СЕТ СН'!$G$19</f>
        <v>1624.7918862699998</v>
      </c>
      <c r="H52" s="36">
        <f>SUMIFS(СВЦЭМ!$C$34:$C$777,СВЦЭМ!$A$34:$A$777,$A52,СВЦЭМ!$B$34:$B$777,H$47)+'СЕТ СН'!$G$9+СВЦЭМ!$D$10+'СЕТ СН'!$G$6-'СЕТ СН'!$G$19</f>
        <v>1602.3500515999999</v>
      </c>
      <c r="I52" s="36">
        <f>SUMIFS(СВЦЭМ!$C$34:$C$777,СВЦЭМ!$A$34:$A$777,$A52,СВЦЭМ!$B$34:$B$777,I$47)+'СЕТ СН'!$G$9+СВЦЭМ!$D$10+'СЕТ СН'!$G$6-'СЕТ СН'!$G$19</f>
        <v>1576.4411661900001</v>
      </c>
      <c r="J52" s="36">
        <f>SUMIFS(СВЦЭМ!$C$34:$C$777,СВЦЭМ!$A$34:$A$777,$A52,СВЦЭМ!$B$34:$B$777,J$47)+'СЕТ СН'!$G$9+СВЦЭМ!$D$10+'СЕТ СН'!$G$6-'СЕТ СН'!$G$19</f>
        <v>1513.86477711</v>
      </c>
      <c r="K52" s="36">
        <f>SUMIFS(СВЦЭМ!$C$34:$C$777,СВЦЭМ!$A$34:$A$777,$A52,СВЦЭМ!$B$34:$B$777,K$47)+'СЕТ СН'!$G$9+СВЦЭМ!$D$10+'СЕТ СН'!$G$6-'СЕТ СН'!$G$19</f>
        <v>1476.71274642</v>
      </c>
      <c r="L52" s="36">
        <f>SUMIFS(СВЦЭМ!$C$34:$C$777,СВЦЭМ!$A$34:$A$777,$A52,СВЦЭМ!$B$34:$B$777,L$47)+'СЕТ СН'!$G$9+СВЦЭМ!$D$10+'СЕТ СН'!$G$6-'СЕТ СН'!$G$19</f>
        <v>1373.6975181099999</v>
      </c>
      <c r="M52" s="36">
        <f>SUMIFS(СВЦЭМ!$C$34:$C$777,СВЦЭМ!$A$34:$A$777,$A52,СВЦЭМ!$B$34:$B$777,M$47)+'СЕТ СН'!$G$9+СВЦЭМ!$D$10+'СЕТ СН'!$G$6-'СЕТ СН'!$G$19</f>
        <v>1291.49738293</v>
      </c>
      <c r="N52" s="36">
        <f>SUMIFS(СВЦЭМ!$C$34:$C$777,СВЦЭМ!$A$34:$A$777,$A52,СВЦЭМ!$B$34:$B$777,N$47)+'СЕТ СН'!$G$9+СВЦЭМ!$D$10+'СЕТ СН'!$G$6-'СЕТ СН'!$G$19</f>
        <v>1161.64976157</v>
      </c>
      <c r="O52" s="36">
        <f>SUMIFS(СВЦЭМ!$C$34:$C$777,СВЦЭМ!$A$34:$A$777,$A52,СВЦЭМ!$B$34:$B$777,O$47)+'СЕТ СН'!$G$9+СВЦЭМ!$D$10+'СЕТ СН'!$G$6-'СЕТ СН'!$G$19</f>
        <v>1063.9666009</v>
      </c>
      <c r="P52" s="36">
        <f>SUMIFS(СВЦЭМ!$C$34:$C$777,СВЦЭМ!$A$34:$A$777,$A52,СВЦЭМ!$B$34:$B$777,P$47)+'СЕТ СН'!$G$9+СВЦЭМ!$D$10+'СЕТ СН'!$G$6-'СЕТ СН'!$G$19</f>
        <v>1049.19323758</v>
      </c>
      <c r="Q52" s="36">
        <f>SUMIFS(СВЦЭМ!$C$34:$C$777,СВЦЭМ!$A$34:$A$777,$A52,СВЦЭМ!$B$34:$B$777,Q$47)+'СЕТ СН'!$G$9+СВЦЭМ!$D$10+'СЕТ СН'!$G$6-'СЕТ СН'!$G$19</f>
        <v>1050.01058928</v>
      </c>
      <c r="R52" s="36">
        <f>SUMIFS(СВЦЭМ!$C$34:$C$777,СВЦЭМ!$A$34:$A$777,$A52,СВЦЭМ!$B$34:$B$777,R$47)+'СЕТ СН'!$G$9+СВЦЭМ!$D$10+'СЕТ СН'!$G$6-'СЕТ СН'!$G$19</f>
        <v>1050.5867338199998</v>
      </c>
      <c r="S52" s="36">
        <f>SUMIFS(СВЦЭМ!$C$34:$C$777,СВЦЭМ!$A$34:$A$777,$A52,СВЦЭМ!$B$34:$B$777,S$47)+'СЕТ СН'!$G$9+СВЦЭМ!$D$10+'СЕТ СН'!$G$6-'СЕТ СН'!$G$19</f>
        <v>1049.3142459599999</v>
      </c>
      <c r="T52" s="36">
        <f>SUMIFS(СВЦЭМ!$C$34:$C$777,СВЦЭМ!$A$34:$A$777,$A52,СВЦЭМ!$B$34:$B$777,T$47)+'СЕТ СН'!$G$9+СВЦЭМ!$D$10+'СЕТ СН'!$G$6-'СЕТ СН'!$G$19</f>
        <v>1046.42132141</v>
      </c>
      <c r="U52" s="36">
        <f>SUMIFS(СВЦЭМ!$C$34:$C$777,СВЦЭМ!$A$34:$A$777,$A52,СВЦЭМ!$B$34:$B$777,U$47)+'СЕТ СН'!$G$9+СВЦЭМ!$D$10+'СЕТ СН'!$G$6-'СЕТ СН'!$G$19</f>
        <v>1041.9568622899999</v>
      </c>
      <c r="V52" s="36">
        <f>SUMIFS(СВЦЭМ!$C$34:$C$777,СВЦЭМ!$A$34:$A$777,$A52,СВЦЭМ!$B$34:$B$777,V$47)+'СЕТ СН'!$G$9+СВЦЭМ!$D$10+'СЕТ СН'!$G$6-'СЕТ СН'!$G$19</f>
        <v>1049.0748558</v>
      </c>
      <c r="W52" s="36">
        <f>SUMIFS(СВЦЭМ!$C$34:$C$777,СВЦЭМ!$A$34:$A$777,$A52,СВЦЭМ!$B$34:$B$777,W$47)+'СЕТ СН'!$G$9+СВЦЭМ!$D$10+'СЕТ СН'!$G$6-'СЕТ СН'!$G$19</f>
        <v>1037.66377377</v>
      </c>
      <c r="X52" s="36">
        <f>SUMIFS(СВЦЭМ!$C$34:$C$777,СВЦЭМ!$A$34:$A$777,$A52,СВЦЭМ!$B$34:$B$777,X$47)+'СЕТ СН'!$G$9+СВЦЭМ!$D$10+'СЕТ СН'!$G$6-'СЕТ СН'!$G$19</f>
        <v>1022.38162717</v>
      </c>
      <c r="Y52" s="36">
        <f>SUMIFS(СВЦЭМ!$C$34:$C$777,СВЦЭМ!$A$34:$A$777,$A52,СВЦЭМ!$B$34:$B$777,Y$47)+'СЕТ СН'!$G$9+СВЦЭМ!$D$10+'СЕТ СН'!$G$6-'СЕТ СН'!$G$19</f>
        <v>1112.8938155599999</v>
      </c>
    </row>
    <row r="53" spans="1:25" ht="15.75" x14ac:dyDescent="0.2">
      <c r="A53" s="35">
        <f t="shared" si="1"/>
        <v>43349</v>
      </c>
      <c r="B53" s="36">
        <f>SUMIFS(СВЦЭМ!$C$34:$C$777,СВЦЭМ!$A$34:$A$777,$A53,СВЦЭМ!$B$34:$B$777,B$47)+'СЕТ СН'!$G$9+СВЦЭМ!$D$10+'СЕТ СН'!$G$6-'СЕТ СН'!$G$19</f>
        <v>1308.0266134599999</v>
      </c>
      <c r="C53" s="36">
        <f>SUMIFS(СВЦЭМ!$C$34:$C$777,СВЦЭМ!$A$34:$A$777,$A53,СВЦЭМ!$B$34:$B$777,C$47)+'СЕТ СН'!$G$9+СВЦЭМ!$D$10+'СЕТ СН'!$G$6-'СЕТ СН'!$G$19</f>
        <v>1532.9034904299999</v>
      </c>
      <c r="D53" s="36">
        <f>SUMIFS(СВЦЭМ!$C$34:$C$777,СВЦЭМ!$A$34:$A$777,$A53,СВЦЭМ!$B$34:$B$777,D$47)+'СЕТ СН'!$G$9+СВЦЭМ!$D$10+'СЕТ СН'!$G$6-'СЕТ СН'!$G$19</f>
        <v>1648.3308093799997</v>
      </c>
      <c r="E53" s="36">
        <f>SUMIFS(СВЦЭМ!$C$34:$C$777,СВЦЭМ!$A$34:$A$777,$A53,СВЦЭМ!$B$34:$B$777,E$47)+'СЕТ СН'!$G$9+СВЦЭМ!$D$10+'СЕТ СН'!$G$6-'СЕТ СН'!$G$19</f>
        <v>1666.4287475700003</v>
      </c>
      <c r="F53" s="36">
        <f>SUMIFS(СВЦЭМ!$C$34:$C$777,СВЦЭМ!$A$34:$A$777,$A53,СВЦЭМ!$B$34:$B$777,F$47)+'СЕТ СН'!$G$9+СВЦЭМ!$D$10+'СЕТ СН'!$G$6-'СЕТ СН'!$G$19</f>
        <v>1663.5810843700001</v>
      </c>
      <c r="G53" s="36">
        <f>SUMIFS(СВЦЭМ!$C$34:$C$777,СВЦЭМ!$A$34:$A$777,$A53,СВЦЭМ!$B$34:$B$777,G$47)+'СЕТ СН'!$G$9+СВЦЭМ!$D$10+'СЕТ СН'!$G$6-'СЕТ СН'!$G$19</f>
        <v>1670.7411839400002</v>
      </c>
      <c r="H53" s="36">
        <f>SUMIFS(СВЦЭМ!$C$34:$C$777,СВЦЭМ!$A$34:$A$777,$A53,СВЦЭМ!$B$34:$B$777,H$47)+'СЕТ СН'!$G$9+СВЦЭМ!$D$10+'СЕТ СН'!$G$6-'СЕТ СН'!$G$19</f>
        <v>1655.3749882800003</v>
      </c>
      <c r="I53" s="36">
        <f>SUMIFS(СВЦЭМ!$C$34:$C$777,СВЦЭМ!$A$34:$A$777,$A53,СВЦЭМ!$B$34:$B$777,I$47)+'СЕТ СН'!$G$9+СВЦЭМ!$D$10+'СЕТ СН'!$G$6-'СЕТ СН'!$G$19</f>
        <v>1583.4991939500001</v>
      </c>
      <c r="J53" s="36">
        <f>SUMIFS(СВЦЭМ!$C$34:$C$777,СВЦЭМ!$A$34:$A$777,$A53,СВЦЭМ!$B$34:$B$777,J$47)+'СЕТ СН'!$G$9+СВЦЭМ!$D$10+'СЕТ СН'!$G$6-'СЕТ СН'!$G$19</f>
        <v>1499.5411167899999</v>
      </c>
      <c r="K53" s="36">
        <f>SUMIFS(СВЦЭМ!$C$34:$C$777,СВЦЭМ!$A$34:$A$777,$A53,СВЦЭМ!$B$34:$B$777,K$47)+'СЕТ СН'!$G$9+СВЦЭМ!$D$10+'СЕТ СН'!$G$6-'СЕТ СН'!$G$19</f>
        <v>1430.0076065599999</v>
      </c>
      <c r="L53" s="36">
        <f>SUMIFS(СВЦЭМ!$C$34:$C$777,СВЦЭМ!$A$34:$A$777,$A53,СВЦЭМ!$B$34:$B$777,L$47)+'СЕТ СН'!$G$9+СВЦЭМ!$D$10+'СЕТ СН'!$G$6-'СЕТ СН'!$G$19</f>
        <v>1344.89143605</v>
      </c>
      <c r="M53" s="36">
        <f>SUMIFS(СВЦЭМ!$C$34:$C$777,СВЦЭМ!$A$34:$A$777,$A53,СВЦЭМ!$B$34:$B$777,M$47)+'СЕТ СН'!$G$9+СВЦЭМ!$D$10+'СЕТ СН'!$G$6-'СЕТ СН'!$G$19</f>
        <v>1206.7281708599999</v>
      </c>
      <c r="N53" s="36">
        <f>SUMIFS(СВЦЭМ!$C$34:$C$777,СВЦЭМ!$A$34:$A$777,$A53,СВЦЭМ!$B$34:$B$777,N$47)+'СЕТ СН'!$G$9+СВЦЭМ!$D$10+'СЕТ СН'!$G$6-'СЕТ СН'!$G$19</f>
        <v>1105.50729755</v>
      </c>
      <c r="O53" s="36">
        <f>SUMIFS(СВЦЭМ!$C$34:$C$777,СВЦЭМ!$A$34:$A$777,$A53,СВЦЭМ!$B$34:$B$777,O$47)+'СЕТ СН'!$G$9+СВЦЭМ!$D$10+'СЕТ СН'!$G$6-'СЕТ СН'!$G$19</f>
        <v>1006.5595686199999</v>
      </c>
      <c r="P53" s="36">
        <f>SUMIFS(СВЦЭМ!$C$34:$C$777,СВЦЭМ!$A$34:$A$777,$A53,СВЦЭМ!$B$34:$B$777,P$47)+'СЕТ СН'!$G$9+СВЦЭМ!$D$10+'СЕТ СН'!$G$6-'СЕТ СН'!$G$19</f>
        <v>990.94877976999987</v>
      </c>
      <c r="Q53" s="36">
        <f>SUMIFS(СВЦЭМ!$C$34:$C$777,СВЦЭМ!$A$34:$A$777,$A53,СВЦЭМ!$B$34:$B$777,Q$47)+'СЕТ СН'!$G$9+СВЦЭМ!$D$10+'СЕТ СН'!$G$6-'СЕТ СН'!$G$19</f>
        <v>996.21919107999997</v>
      </c>
      <c r="R53" s="36">
        <f>SUMIFS(СВЦЭМ!$C$34:$C$777,СВЦЭМ!$A$34:$A$777,$A53,СВЦЭМ!$B$34:$B$777,R$47)+'СЕТ СН'!$G$9+СВЦЭМ!$D$10+'СЕТ СН'!$G$6-'СЕТ СН'!$G$19</f>
        <v>1017.5183520399999</v>
      </c>
      <c r="S53" s="36">
        <f>SUMIFS(СВЦЭМ!$C$34:$C$777,СВЦЭМ!$A$34:$A$777,$A53,СВЦЭМ!$B$34:$B$777,S$47)+'СЕТ СН'!$G$9+СВЦЭМ!$D$10+'СЕТ СН'!$G$6-'СЕТ СН'!$G$19</f>
        <v>1015.14182375</v>
      </c>
      <c r="T53" s="36">
        <f>SUMIFS(СВЦЭМ!$C$34:$C$777,СВЦЭМ!$A$34:$A$777,$A53,СВЦЭМ!$B$34:$B$777,T$47)+'СЕТ СН'!$G$9+СВЦЭМ!$D$10+'СЕТ СН'!$G$6-'СЕТ СН'!$G$19</f>
        <v>1019.02158001</v>
      </c>
      <c r="U53" s="36">
        <f>SUMIFS(СВЦЭМ!$C$34:$C$777,СВЦЭМ!$A$34:$A$777,$A53,СВЦЭМ!$B$34:$B$777,U$47)+'СЕТ СН'!$G$9+СВЦЭМ!$D$10+'СЕТ СН'!$G$6-'СЕТ СН'!$G$19</f>
        <v>1016.7372157299999</v>
      </c>
      <c r="V53" s="36">
        <f>SUMIFS(СВЦЭМ!$C$34:$C$777,СВЦЭМ!$A$34:$A$777,$A53,СВЦЭМ!$B$34:$B$777,V$47)+'СЕТ СН'!$G$9+СВЦЭМ!$D$10+'СЕТ СН'!$G$6-'СЕТ СН'!$G$19</f>
        <v>1023.9950446099999</v>
      </c>
      <c r="W53" s="36">
        <f>SUMIFS(СВЦЭМ!$C$34:$C$777,СВЦЭМ!$A$34:$A$777,$A53,СВЦЭМ!$B$34:$B$777,W$47)+'СЕТ СН'!$G$9+СВЦЭМ!$D$10+'СЕТ СН'!$G$6-'СЕТ СН'!$G$19</f>
        <v>1023.0367587999999</v>
      </c>
      <c r="X53" s="36">
        <f>SUMIFS(СВЦЭМ!$C$34:$C$777,СВЦЭМ!$A$34:$A$777,$A53,СВЦЭМ!$B$34:$B$777,X$47)+'СЕТ СН'!$G$9+СВЦЭМ!$D$10+'СЕТ СН'!$G$6-'СЕТ СН'!$G$19</f>
        <v>1016.80530318</v>
      </c>
      <c r="Y53" s="36">
        <f>SUMIFS(СВЦЭМ!$C$34:$C$777,СВЦЭМ!$A$34:$A$777,$A53,СВЦЭМ!$B$34:$B$777,Y$47)+'СЕТ СН'!$G$9+СВЦЭМ!$D$10+'СЕТ СН'!$G$6-'СЕТ СН'!$G$19</f>
        <v>1138.12687448</v>
      </c>
    </row>
    <row r="54" spans="1:25" ht="15.75" x14ac:dyDescent="0.2">
      <c r="A54" s="35">
        <f t="shared" si="1"/>
        <v>43350</v>
      </c>
      <c r="B54" s="36">
        <f>SUMIFS(СВЦЭМ!$C$34:$C$777,СВЦЭМ!$A$34:$A$777,$A54,СВЦЭМ!$B$34:$B$777,B$47)+'СЕТ СН'!$G$9+СВЦЭМ!$D$10+'СЕТ СН'!$G$6-'СЕТ СН'!$G$19</f>
        <v>1328.3168300899999</v>
      </c>
      <c r="C54" s="36">
        <f>SUMIFS(СВЦЭМ!$C$34:$C$777,СВЦЭМ!$A$34:$A$777,$A54,СВЦЭМ!$B$34:$B$777,C$47)+'СЕТ СН'!$G$9+СВЦЭМ!$D$10+'СЕТ СН'!$G$6-'СЕТ СН'!$G$19</f>
        <v>1489.02757514</v>
      </c>
      <c r="D54" s="36">
        <f>SUMIFS(СВЦЭМ!$C$34:$C$777,СВЦЭМ!$A$34:$A$777,$A54,СВЦЭМ!$B$34:$B$777,D$47)+'СЕТ СН'!$G$9+СВЦЭМ!$D$10+'СЕТ СН'!$G$6-'СЕТ СН'!$G$19</f>
        <v>1606.30377937</v>
      </c>
      <c r="E54" s="36">
        <f>SUMIFS(СВЦЭМ!$C$34:$C$777,СВЦЭМ!$A$34:$A$777,$A54,СВЦЭМ!$B$34:$B$777,E$47)+'СЕТ СН'!$G$9+СВЦЭМ!$D$10+'СЕТ СН'!$G$6-'СЕТ СН'!$G$19</f>
        <v>1659.2295829599998</v>
      </c>
      <c r="F54" s="36">
        <f>SUMIFS(СВЦЭМ!$C$34:$C$777,СВЦЭМ!$A$34:$A$777,$A54,СВЦЭМ!$B$34:$B$777,F$47)+'СЕТ СН'!$G$9+СВЦЭМ!$D$10+'СЕТ СН'!$G$6-'СЕТ СН'!$G$19</f>
        <v>1656.4062717500001</v>
      </c>
      <c r="G54" s="36">
        <f>SUMIFS(СВЦЭМ!$C$34:$C$777,СВЦЭМ!$A$34:$A$777,$A54,СВЦЭМ!$B$34:$B$777,G$47)+'СЕТ СН'!$G$9+СВЦЭМ!$D$10+'СЕТ СН'!$G$6-'СЕТ СН'!$G$19</f>
        <v>1659.0712728500002</v>
      </c>
      <c r="H54" s="36">
        <f>SUMIFS(СВЦЭМ!$C$34:$C$777,СВЦЭМ!$A$34:$A$777,$A54,СВЦЭМ!$B$34:$B$777,H$47)+'СЕТ СН'!$G$9+СВЦЭМ!$D$10+'СЕТ СН'!$G$6-'СЕТ СН'!$G$19</f>
        <v>1660.7219923399998</v>
      </c>
      <c r="I54" s="36">
        <f>SUMIFS(СВЦЭМ!$C$34:$C$777,СВЦЭМ!$A$34:$A$777,$A54,СВЦЭМ!$B$34:$B$777,I$47)+'СЕТ СН'!$G$9+СВЦЭМ!$D$10+'СЕТ СН'!$G$6-'СЕТ СН'!$G$19</f>
        <v>1597.71823791</v>
      </c>
      <c r="J54" s="36">
        <f>SUMIFS(СВЦЭМ!$C$34:$C$777,СВЦЭМ!$A$34:$A$777,$A54,СВЦЭМ!$B$34:$B$777,J$47)+'СЕТ СН'!$G$9+СВЦЭМ!$D$10+'СЕТ СН'!$G$6-'СЕТ СН'!$G$19</f>
        <v>1504.8194438399998</v>
      </c>
      <c r="K54" s="36">
        <f>SUMIFS(СВЦЭМ!$C$34:$C$777,СВЦЭМ!$A$34:$A$777,$A54,СВЦЭМ!$B$34:$B$777,K$47)+'СЕТ СН'!$G$9+СВЦЭМ!$D$10+'СЕТ СН'!$G$6-'СЕТ СН'!$G$19</f>
        <v>1458.40879862</v>
      </c>
      <c r="L54" s="36">
        <f>SUMIFS(СВЦЭМ!$C$34:$C$777,СВЦЭМ!$A$34:$A$777,$A54,СВЦЭМ!$B$34:$B$777,L$47)+'СЕТ СН'!$G$9+СВЦЭМ!$D$10+'СЕТ СН'!$G$6-'СЕТ СН'!$G$19</f>
        <v>1328.34144186</v>
      </c>
      <c r="M54" s="36">
        <f>SUMIFS(СВЦЭМ!$C$34:$C$777,СВЦЭМ!$A$34:$A$777,$A54,СВЦЭМ!$B$34:$B$777,M$47)+'СЕТ СН'!$G$9+СВЦЭМ!$D$10+'СЕТ СН'!$G$6-'СЕТ СН'!$G$19</f>
        <v>1232.019135</v>
      </c>
      <c r="N54" s="36">
        <f>SUMIFS(СВЦЭМ!$C$34:$C$777,СВЦЭМ!$A$34:$A$777,$A54,СВЦЭМ!$B$34:$B$777,N$47)+'СЕТ СН'!$G$9+СВЦЭМ!$D$10+'СЕТ СН'!$G$6-'СЕТ СН'!$G$19</f>
        <v>1099.97197914</v>
      </c>
      <c r="O54" s="36">
        <f>SUMIFS(СВЦЭМ!$C$34:$C$777,СВЦЭМ!$A$34:$A$777,$A54,СВЦЭМ!$B$34:$B$777,O$47)+'СЕТ СН'!$G$9+СВЦЭМ!$D$10+'СЕТ СН'!$G$6-'СЕТ СН'!$G$19</f>
        <v>1025.7266921099999</v>
      </c>
      <c r="P54" s="36">
        <f>SUMIFS(СВЦЭМ!$C$34:$C$777,СВЦЭМ!$A$34:$A$777,$A54,СВЦЭМ!$B$34:$B$777,P$47)+'СЕТ СН'!$G$9+СВЦЭМ!$D$10+'СЕТ СН'!$G$6-'СЕТ СН'!$G$19</f>
        <v>1016.6991834</v>
      </c>
      <c r="Q54" s="36">
        <f>SUMIFS(СВЦЭМ!$C$34:$C$777,СВЦЭМ!$A$34:$A$777,$A54,СВЦЭМ!$B$34:$B$777,Q$47)+'СЕТ СН'!$G$9+СВЦЭМ!$D$10+'СЕТ СН'!$G$6-'СЕТ СН'!$G$19</f>
        <v>980.19127481999999</v>
      </c>
      <c r="R54" s="36">
        <f>SUMIFS(СВЦЭМ!$C$34:$C$777,СВЦЭМ!$A$34:$A$777,$A54,СВЦЭМ!$B$34:$B$777,R$47)+'СЕТ СН'!$G$9+СВЦЭМ!$D$10+'СЕТ СН'!$G$6-'СЕТ СН'!$G$19</f>
        <v>1007.7116675</v>
      </c>
      <c r="S54" s="36">
        <f>SUMIFS(СВЦЭМ!$C$34:$C$777,СВЦЭМ!$A$34:$A$777,$A54,СВЦЭМ!$B$34:$B$777,S$47)+'СЕТ СН'!$G$9+СВЦЭМ!$D$10+'СЕТ СН'!$G$6-'СЕТ СН'!$G$19</f>
        <v>1020.88438746</v>
      </c>
      <c r="T54" s="36">
        <f>SUMIFS(СВЦЭМ!$C$34:$C$777,СВЦЭМ!$A$34:$A$777,$A54,СВЦЭМ!$B$34:$B$777,T$47)+'СЕТ СН'!$G$9+СВЦЭМ!$D$10+'СЕТ СН'!$G$6-'СЕТ СН'!$G$19</f>
        <v>1011.7048327099999</v>
      </c>
      <c r="U54" s="36">
        <f>SUMIFS(СВЦЭМ!$C$34:$C$777,СВЦЭМ!$A$34:$A$777,$A54,СВЦЭМ!$B$34:$B$777,U$47)+'СЕТ СН'!$G$9+СВЦЭМ!$D$10+'СЕТ СН'!$G$6-'СЕТ СН'!$G$19</f>
        <v>1022.06572592</v>
      </c>
      <c r="V54" s="36">
        <f>SUMIFS(СВЦЭМ!$C$34:$C$777,СВЦЭМ!$A$34:$A$777,$A54,СВЦЭМ!$B$34:$B$777,V$47)+'СЕТ СН'!$G$9+СВЦЭМ!$D$10+'СЕТ СН'!$G$6-'СЕТ СН'!$G$19</f>
        <v>1012.6994598399999</v>
      </c>
      <c r="W54" s="36">
        <f>SUMIFS(СВЦЭМ!$C$34:$C$777,СВЦЭМ!$A$34:$A$777,$A54,СВЦЭМ!$B$34:$B$777,W$47)+'СЕТ СН'!$G$9+СВЦЭМ!$D$10+'СЕТ СН'!$G$6-'СЕТ СН'!$G$19</f>
        <v>1045.92946942</v>
      </c>
      <c r="X54" s="36">
        <f>SUMIFS(СВЦЭМ!$C$34:$C$777,СВЦЭМ!$A$34:$A$777,$A54,СВЦЭМ!$B$34:$B$777,X$47)+'СЕТ СН'!$G$9+СВЦЭМ!$D$10+'СЕТ СН'!$G$6-'СЕТ СН'!$G$19</f>
        <v>1034.24803215</v>
      </c>
      <c r="Y54" s="36">
        <f>SUMIFS(СВЦЭМ!$C$34:$C$777,СВЦЭМ!$A$34:$A$777,$A54,СВЦЭМ!$B$34:$B$777,Y$47)+'СЕТ СН'!$G$9+СВЦЭМ!$D$10+'СЕТ СН'!$G$6-'СЕТ СН'!$G$19</f>
        <v>1088.6901150899998</v>
      </c>
    </row>
    <row r="55" spans="1:25" ht="15.75" x14ac:dyDescent="0.2">
      <c r="A55" s="35">
        <f t="shared" si="1"/>
        <v>43351</v>
      </c>
      <c r="B55" s="36">
        <f>SUMIFS(СВЦЭМ!$C$34:$C$777,СВЦЭМ!$A$34:$A$777,$A55,СВЦЭМ!$B$34:$B$777,B$47)+'СЕТ СН'!$G$9+СВЦЭМ!$D$10+'СЕТ СН'!$G$6-'СЕТ СН'!$G$19</f>
        <v>1291.9734237299999</v>
      </c>
      <c r="C55" s="36">
        <f>SUMIFS(СВЦЭМ!$C$34:$C$777,СВЦЭМ!$A$34:$A$777,$A55,СВЦЭМ!$B$34:$B$777,C$47)+'СЕТ СН'!$G$9+СВЦЭМ!$D$10+'СЕТ СН'!$G$6-'СЕТ СН'!$G$19</f>
        <v>1468.4508076899999</v>
      </c>
      <c r="D55" s="36">
        <f>SUMIFS(СВЦЭМ!$C$34:$C$777,СВЦЭМ!$A$34:$A$777,$A55,СВЦЭМ!$B$34:$B$777,D$47)+'СЕТ СН'!$G$9+СВЦЭМ!$D$10+'СЕТ СН'!$G$6-'СЕТ СН'!$G$19</f>
        <v>1582.3403254699999</v>
      </c>
      <c r="E55" s="36">
        <f>SUMIFS(СВЦЭМ!$C$34:$C$777,СВЦЭМ!$A$34:$A$777,$A55,СВЦЭМ!$B$34:$B$777,E$47)+'СЕТ СН'!$G$9+СВЦЭМ!$D$10+'СЕТ СН'!$G$6-'СЕТ СН'!$G$19</f>
        <v>1631.40533443</v>
      </c>
      <c r="F55" s="36">
        <f>SUMIFS(СВЦЭМ!$C$34:$C$777,СВЦЭМ!$A$34:$A$777,$A55,СВЦЭМ!$B$34:$B$777,F$47)+'СЕТ СН'!$G$9+СВЦЭМ!$D$10+'СЕТ СН'!$G$6-'СЕТ СН'!$G$19</f>
        <v>1588.8057303099999</v>
      </c>
      <c r="G55" s="36">
        <f>SUMIFS(СВЦЭМ!$C$34:$C$777,СВЦЭМ!$A$34:$A$777,$A55,СВЦЭМ!$B$34:$B$777,G$47)+'СЕТ СН'!$G$9+СВЦЭМ!$D$10+'СЕТ СН'!$G$6-'СЕТ СН'!$G$19</f>
        <v>1593.38459481</v>
      </c>
      <c r="H55" s="36">
        <f>SUMIFS(СВЦЭМ!$C$34:$C$777,СВЦЭМ!$A$34:$A$777,$A55,СВЦЭМ!$B$34:$B$777,H$47)+'СЕТ СН'!$G$9+СВЦЭМ!$D$10+'СЕТ СН'!$G$6-'СЕТ СН'!$G$19</f>
        <v>1592.9248987000001</v>
      </c>
      <c r="I55" s="36">
        <f>SUMIFS(СВЦЭМ!$C$34:$C$777,СВЦЭМ!$A$34:$A$777,$A55,СВЦЭМ!$B$34:$B$777,I$47)+'СЕТ СН'!$G$9+СВЦЭМ!$D$10+'СЕТ СН'!$G$6-'СЕТ СН'!$G$19</f>
        <v>1601.8507637100001</v>
      </c>
      <c r="J55" s="36">
        <f>SUMIFS(СВЦЭМ!$C$34:$C$777,СВЦЭМ!$A$34:$A$777,$A55,СВЦЭМ!$B$34:$B$777,J$47)+'СЕТ СН'!$G$9+СВЦЭМ!$D$10+'СЕТ СН'!$G$6-'СЕТ СН'!$G$19</f>
        <v>1533.8063987</v>
      </c>
      <c r="K55" s="36">
        <f>SUMIFS(СВЦЭМ!$C$34:$C$777,СВЦЭМ!$A$34:$A$777,$A55,СВЦЭМ!$B$34:$B$777,K$47)+'СЕТ СН'!$G$9+СВЦЭМ!$D$10+'СЕТ СН'!$G$6-'СЕТ СН'!$G$19</f>
        <v>1457.5010112699999</v>
      </c>
      <c r="L55" s="36">
        <f>SUMIFS(СВЦЭМ!$C$34:$C$777,СВЦЭМ!$A$34:$A$777,$A55,СВЦЭМ!$B$34:$B$777,L$47)+'СЕТ СН'!$G$9+СВЦЭМ!$D$10+'СЕТ СН'!$G$6-'СЕТ СН'!$G$19</f>
        <v>1352.5293820099998</v>
      </c>
      <c r="M55" s="36">
        <f>SUMIFS(СВЦЭМ!$C$34:$C$777,СВЦЭМ!$A$34:$A$777,$A55,СВЦЭМ!$B$34:$B$777,M$47)+'СЕТ СН'!$G$9+СВЦЭМ!$D$10+'СЕТ СН'!$G$6-'СЕТ СН'!$G$19</f>
        <v>1269.9603163100001</v>
      </c>
      <c r="N55" s="36">
        <f>SUMIFS(СВЦЭМ!$C$34:$C$777,СВЦЭМ!$A$34:$A$777,$A55,СВЦЭМ!$B$34:$B$777,N$47)+'СЕТ СН'!$G$9+СВЦЭМ!$D$10+'СЕТ СН'!$G$6-'СЕТ СН'!$G$19</f>
        <v>1145.8996556499999</v>
      </c>
      <c r="O55" s="36">
        <f>SUMIFS(СВЦЭМ!$C$34:$C$777,СВЦЭМ!$A$34:$A$777,$A55,СВЦЭМ!$B$34:$B$777,O$47)+'СЕТ СН'!$G$9+СВЦЭМ!$D$10+'СЕТ СН'!$G$6-'СЕТ СН'!$G$19</f>
        <v>1063.65942505</v>
      </c>
      <c r="P55" s="36">
        <f>SUMIFS(СВЦЭМ!$C$34:$C$777,СВЦЭМ!$A$34:$A$777,$A55,СВЦЭМ!$B$34:$B$777,P$47)+'СЕТ СН'!$G$9+СВЦЭМ!$D$10+'СЕТ СН'!$G$6-'СЕТ СН'!$G$19</f>
        <v>1046.33718847</v>
      </c>
      <c r="Q55" s="36">
        <f>SUMIFS(СВЦЭМ!$C$34:$C$777,СВЦЭМ!$A$34:$A$777,$A55,СВЦЭМ!$B$34:$B$777,Q$47)+'СЕТ СН'!$G$9+СВЦЭМ!$D$10+'СЕТ СН'!$G$6-'СЕТ СН'!$G$19</f>
        <v>1056.60781344</v>
      </c>
      <c r="R55" s="36">
        <f>SUMIFS(СВЦЭМ!$C$34:$C$777,СВЦЭМ!$A$34:$A$777,$A55,СВЦЭМ!$B$34:$B$777,R$47)+'СЕТ СН'!$G$9+СВЦЭМ!$D$10+'СЕТ СН'!$G$6-'СЕТ СН'!$G$19</f>
        <v>1048.46145624</v>
      </c>
      <c r="S55" s="36">
        <f>SUMIFS(СВЦЭМ!$C$34:$C$777,СВЦЭМ!$A$34:$A$777,$A55,СВЦЭМ!$B$34:$B$777,S$47)+'СЕТ СН'!$G$9+СВЦЭМ!$D$10+'СЕТ СН'!$G$6-'СЕТ СН'!$G$19</f>
        <v>1040.47986246</v>
      </c>
      <c r="T55" s="36">
        <f>SUMIFS(СВЦЭМ!$C$34:$C$777,СВЦЭМ!$A$34:$A$777,$A55,СВЦЭМ!$B$34:$B$777,T$47)+'СЕТ СН'!$G$9+СВЦЭМ!$D$10+'СЕТ СН'!$G$6-'СЕТ СН'!$G$19</f>
        <v>1034.31856064</v>
      </c>
      <c r="U55" s="36">
        <f>SUMIFS(СВЦЭМ!$C$34:$C$777,СВЦЭМ!$A$34:$A$777,$A55,СВЦЭМ!$B$34:$B$777,U$47)+'СЕТ СН'!$G$9+СВЦЭМ!$D$10+'СЕТ СН'!$G$6-'СЕТ СН'!$G$19</f>
        <v>1053.83186744</v>
      </c>
      <c r="V55" s="36">
        <f>SUMIFS(СВЦЭМ!$C$34:$C$777,СВЦЭМ!$A$34:$A$777,$A55,СВЦЭМ!$B$34:$B$777,V$47)+'СЕТ СН'!$G$9+СВЦЭМ!$D$10+'СЕТ СН'!$G$6-'СЕТ СН'!$G$19</f>
        <v>1058.3215534999999</v>
      </c>
      <c r="W55" s="36">
        <f>SUMIFS(СВЦЭМ!$C$34:$C$777,СВЦЭМ!$A$34:$A$777,$A55,СВЦЭМ!$B$34:$B$777,W$47)+'СЕТ СН'!$G$9+СВЦЭМ!$D$10+'СЕТ СН'!$G$6-'СЕТ СН'!$G$19</f>
        <v>1054.3555380799999</v>
      </c>
      <c r="X55" s="36">
        <f>SUMIFS(СВЦЭМ!$C$34:$C$777,СВЦЭМ!$A$34:$A$777,$A55,СВЦЭМ!$B$34:$B$777,X$47)+'СЕТ СН'!$G$9+СВЦЭМ!$D$10+'СЕТ СН'!$G$6-'СЕТ СН'!$G$19</f>
        <v>1066.6568300500001</v>
      </c>
      <c r="Y55" s="36">
        <f>SUMIFS(СВЦЭМ!$C$34:$C$777,СВЦЭМ!$A$34:$A$777,$A55,СВЦЭМ!$B$34:$B$777,Y$47)+'СЕТ СН'!$G$9+СВЦЭМ!$D$10+'СЕТ СН'!$G$6-'СЕТ СН'!$G$19</f>
        <v>1148.8880677099999</v>
      </c>
    </row>
    <row r="56" spans="1:25" ht="15.75" x14ac:dyDescent="0.2">
      <c r="A56" s="35">
        <f t="shared" si="1"/>
        <v>43352</v>
      </c>
      <c r="B56" s="36">
        <f>SUMIFS(СВЦЭМ!$C$34:$C$777,СВЦЭМ!$A$34:$A$777,$A56,СВЦЭМ!$B$34:$B$777,B$47)+'СЕТ СН'!$G$9+СВЦЭМ!$D$10+'СЕТ СН'!$G$6-'СЕТ СН'!$G$19</f>
        <v>1247.3913859899999</v>
      </c>
      <c r="C56" s="36">
        <f>SUMIFS(СВЦЭМ!$C$34:$C$777,СВЦЭМ!$A$34:$A$777,$A56,СВЦЭМ!$B$34:$B$777,C$47)+'СЕТ СН'!$G$9+СВЦЭМ!$D$10+'СЕТ СН'!$G$6-'СЕТ СН'!$G$19</f>
        <v>1400.4371050899999</v>
      </c>
      <c r="D56" s="36">
        <f>SUMIFS(СВЦЭМ!$C$34:$C$777,СВЦЭМ!$A$34:$A$777,$A56,СВЦЭМ!$B$34:$B$777,D$47)+'СЕТ СН'!$G$9+СВЦЭМ!$D$10+'СЕТ СН'!$G$6-'СЕТ СН'!$G$19</f>
        <v>1582.70749925</v>
      </c>
      <c r="E56" s="36">
        <f>SUMIFS(СВЦЭМ!$C$34:$C$777,СВЦЭМ!$A$34:$A$777,$A56,СВЦЭМ!$B$34:$B$777,E$47)+'СЕТ СН'!$G$9+СВЦЭМ!$D$10+'СЕТ СН'!$G$6-'СЕТ СН'!$G$19</f>
        <v>1616.4243793999999</v>
      </c>
      <c r="F56" s="36">
        <f>SUMIFS(СВЦЭМ!$C$34:$C$777,СВЦЭМ!$A$34:$A$777,$A56,СВЦЭМ!$B$34:$B$777,F$47)+'СЕТ СН'!$G$9+СВЦЭМ!$D$10+'СЕТ СН'!$G$6-'СЕТ СН'!$G$19</f>
        <v>1613.4201456700002</v>
      </c>
      <c r="G56" s="36">
        <f>SUMIFS(СВЦЭМ!$C$34:$C$777,СВЦЭМ!$A$34:$A$777,$A56,СВЦЭМ!$B$34:$B$777,G$47)+'СЕТ СН'!$G$9+СВЦЭМ!$D$10+'СЕТ СН'!$G$6-'СЕТ СН'!$G$19</f>
        <v>1606.88493505</v>
      </c>
      <c r="H56" s="36">
        <f>SUMIFS(СВЦЭМ!$C$34:$C$777,СВЦЭМ!$A$34:$A$777,$A56,СВЦЭМ!$B$34:$B$777,H$47)+'СЕТ СН'!$G$9+СВЦЭМ!$D$10+'СЕТ СН'!$G$6-'СЕТ СН'!$G$19</f>
        <v>1615.8618442300003</v>
      </c>
      <c r="I56" s="36">
        <f>SUMIFS(СВЦЭМ!$C$34:$C$777,СВЦЭМ!$A$34:$A$777,$A56,СВЦЭМ!$B$34:$B$777,I$47)+'СЕТ СН'!$G$9+СВЦЭМ!$D$10+'СЕТ СН'!$G$6-'СЕТ СН'!$G$19</f>
        <v>1598.0320223399999</v>
      </c>
      <c r="J56" s="36">
        <f>SUMIFS(СВЦЭМ!$C$34:$C$777,СВЦЭМ!$A$34:$A$777,$A56,СВЦЭМ!$B$34:$B$777,J$47)+'СЕТ СН'!$G$9+СВЦЭМ!$D$10+'СЕТ СН'!$G$6-'СЕТ СН'!$G$19</f>
        <v>1538.5791656399999</v>
      </c>
      <c r="K56" s="36">
        <f>SUMIFS(СВЦЭМ!$C$34:$C$777,СВЦЭМ!$A$34:$A$777,$A56,СВЦЭМ!$B$34:$B$777,K$47)+'СЕТ СН'!$G$9+СВЦЭМ!$D$10+'СЕТ СН'!$G$6-'СЕТ СН'!$G$19</f>
        <v>1473.9463003999999</v>
      </c>
      <c r="L56" s="36">
        <f>SUMIFS(СВЦЭМ!$C$34:$C$777,СВЦЭМ!$A$34:$A$777,$A56,СВЦЭМ!$B$34:$B$777,L$47)+'СЕТ СН'!$G$9+СВЦЭМ!$D$10+'СЕТ СН'!$G$6-'СЕТ СН'!$G$19</f>
        <v>1354.9792366499998</v>
      </c>
      <c r="M56" s="36">
        <f>SUMIFS(СВЦЭМ!$C$34:$C$777,СВЦЭМ!$A$34:$A$777,$A56,СВЦЭМ!$B$34:$B$777,M$47)+'СЕТ СН'!$G$9+СВЦЭМ!$D$10+'СЕТ СН'!$G$6-'СЕТ СН'!$G$19</f>
        <v>1219.4385253099999</v>
      </c>
      <c r="N56" s="36">
        <f>SUMIFS(СВЦЭМ!$C$34:$C$777,СВЦЭМ!$A$34:$A$777,$A56,СВЦЭМ!$B$34:$B$777,N$47)+'СЕТ СН'!$G$9+СВЦЭМ!$D$10+'СЕТ СН'!$G$6-'СЕТ СН'!$G$19</f>
        <v>1150.7424909699998</v>
      </c>
      <c r="O56" s="36">
        <f>SUMIFS(СВЦЭМ!$C$34:$C$777,СВЦЭМ!$A$34:$A$777,$A56,СВЦЭМ!$B$34:$B$777,O$47)+'СЕТ СН'!$G$9+СВЦЭМ!$D$10+'СЕТ СН'!$G$6-'СЕТ СН'!$G$19</f>
        <v>1064.9345156899999</v>
      </c>
      <c r="P56" s="36">
        <f>SUMIFS(СВЦЭМ!$C$34:$C$777,СВЦЭМ!$A$34:$A$777,$A56,СВЦЭМ!$B$34:$B$777,P$47)+'СЕТ СН'!$G$9+СВЦЭМ!$D$10+'СЕТ СН'!$G$6-'СЕТ СН'!$G$19</f>
        <v>1065.7377151799999</v>
      </c>
      <c r="Q56" s="36">
        <f>SUMIFS(СВЦЭМ!$C$34:$C$777,СВЦЭМ!$A$34:$A$777,$A56,СВЦЭМ!$B$34:$B$777,Q$47)+'СЕТ СН'!$G$9+СВЦЭМ!$D$10+'СЕТ СН'!$G$6-'СЕТ СН'!$G$19</f>
        <v>1068.8016394199999</v>
      </c>
      <c r="R56" s="36">
        <f>SUMIFS(СВЦЭМ!$C$34:$C$777,СВЦЭМ!$A$34:$A$777,$A56,СВЦЭМ!$B$34:$B$777,R$47)+'СЕТ СН'!$G$9+СВЦЭМ!$D$10+'СЕТ СН'!$G$6-'СЕТ СН'!$G$19</f>
        <v>1068.46232826</v>
      </c>
      <c r="S56" s="36">
        <f>SUMIFS(СВЦЭМ!$C$34:$C$777,СВЦЭМ!$A$34:$A$777,$A56,СВЦЭМ!$B$34:$B$777,S$47)+'СЕТ СН'!$G$9+СВЦЭМ!$D$10+'СЕТ СН'!$G$6-'СЕТ СН'!$G$19</f>
        <v>1063.44689728</v>
      </c>
      <c r="T56" s="36">
        <f>SUMIFS(СВЦЭМ!$C$34:$C$777,СВЦЭМ!$A$34:$A$777,$A56,СВЦЭМ!$B$34:$B$777,T$47)+'СЕТ СН'!$G$9+СВЦЭМ!$D$10+'СЕТ СН'!$G$6-'СЕТ СН'!$G$19</f>
        <v>1055.45170484</v>
      </c>
      <c r="U56" s="36">
        <f>SUMIFS(СВЦЭМ!$C$34:$C$777,СВЦЭМ!$A$34:$A$777,$A56,СВЦЭМ!$B$34:$B$777,U$47)+'СЕТ СН'!$G$9+СВЦЭМ!$D$10+'СЕТ СН'!$G$6-'СЕТ СН'!$G$19</f>
        <v>1039.51134938</v>
      </c>
      <c r="V56" s="36">
        <f>SUMIFS(СВЦЭМ!$C$34:$C$777,СВЦЭМ!$A$34:$A$777,$A56,СВЦЭМ!$B$34:$B$777,V$47)+'СЕТ СН'!$G$9+СВЦЭМ!$D$10+'СЕТ СН'!$G$6-'СЕТ СН'!$G$19</f>
        <v>1031.42817474</v>
      </c>
      <c r="W56" s="36">
        <f>SUMIFS(СВЦЭМ!$C$34:$C$777,СВЦЭМ!$A$34:$A$777,$A56,СВЦЭМ!$B$34:$B$777,W$47)+'СЕТ СН'!$G$9+СВЦЭМ!$D$10+'СЕТ СН'!$G$6-'СЕТ СН'!$G$19</f>
        <v>1025.82526349</v>
      </c>
      <c r="X56" s="36">
        <f>SUMIFS(СВЦЭМ!$C$34:$C$777,СВЦЭМ!$A$34:$A$777,$A56,СВЦЭМ!$B$34:$B$777,X$47)+'СЕТ СН'!$G$9+СВЦЭМ!$D$10+'СЕТ СН'!$G$6-'СЕТ СН'!$G$19</f>
        <v>1056.02344709</v>
      </c>
      <c r="Y56" s="36">
        <f>SUMIFS(СВЦЭМ!$C$34:$C$777,СВЦЭМ!$A$34:$A$777,$A56,СВЦЭМ!$B$34:$B$777,Y$47)+'СЕТ СН'!$G$9+СВЦЭМ!$D$10+'СЕТ СН'!$G$6-'СЕТ СН'!$G$19</f>
        <v>1157.0383256499999</v>
      </c>
    </row>
    <row r="57" spans="1:25" ht="15.75" x14ac:dyDescent="0.2">
      <c r="A57" s="35">
        <f t="shared" si="1"/>
        <v>43353</v>
      </c>
      <c r="B57" s="36">
        <f>SUMIFS(СВЦЭМ!$C$34:$C$777,СВЦЭМ!$A$34:$A$777,$A57,СВЦЭМ!$B$34:$B$777,B$47)+'СЕТ СН'!$G$9+СВЦЭМ!$D$10+'СЕТ СН'!$G$6-'СЕТ СН'!$G$19</f>
        <v>1174.5786464099999</v>
      </c>
      <c r="C57" s="36">
        <f>SUMIFS(СВЦЭМ!$C$34:$C$777,СВЦЭМ!$A$34:$A$777,$A57,СВЦЭМ!$B$34:$B$777,C$47)+'СЕТ СН'!$G$9+СВЦЭМ!$D$10+'СЕТ СН'!$G$6-'СЕТ СН'!$G$19</f>
        <v>1340.07356323</v>
      </c>
      <c r="D57" s="36">
        <f>SUMIFS(СВЦЭМ!$C$34:$C$777,СВЦЭМ!$A$34:$A$777,$A57,СВЦЭМ!$B$34:$B$777,D$47)+'СЕТ СН'!$G$9+СВЦЭМ!$D$10+'СЕТ СН'!$G$6-'СЕТ СН'!$G$19</f>
        <v>1449.4253734199999</v>
      </c>
      <c r="E57" s="36">
        <f>SUMIFS(СВЦЭМ!$C$34:$C$777,СВЦЭМ!$A$34:$A$777,$A57,СВЦЭМ!$B$34:$B$777,E$47)+'СЕТ СН'!$G$9+СВЦЭМ!$D$10+'СЕТ СН'!$G$6-'СЕТ СН'!$G$19</f>
        <v>1552.7920122</v>
      </c>
      <c r="F57" s="36">
        <f>SUMIFS(СВЦЭМ!$C$34:$C$777,СВЦЭМ!$A$34:$A$777,$A57,СВЦЭМ!$B$34:$B$777,F$47)+'СЕТ СН'!$G$9+СВЦЭМ!$D$10+'СЕТ СН'!$G$6-'СЕТ СН'!$G$19</f>
        <v>1554.68318628</v>
      </c>
      <c r="G57" s="36">
        <f>SUMIFS(СВЦЭМ!$C$34:$C$777,СВЦЭМ!$A$34:$A$777,$A57,СВЦЭМ!$B$34:$B$777,G$47)+'СЕТ СН'!$G$9+СВЦЭМ!$D$10+'СЕТ СН'!$G$6-'СЕТ СН'!$G$19</f>
        <v>1530.3792274899999</v>
      </c>
      <c r="H57" s="36">
        <f>SUMIFS(СВЦЭМ!$C$34:$C$777,СВЦЭМ!$A$34:$A$777,$A57,СВЦЭМ!$B$34:$B$777,H$47)+'СЕТ СН'!$G$9+СВЦЭМ!$D$10+'СЕТ СН'!$G$6-'СЕТ СН'!$G$19</f>
        <v>1474.8618040599999</v>
      </c>
      <c r="I57" s="36">
        <f>SUMIFS(СВЦЭМ!$C$34:$C$777,СВЦЭМ!$A$34:$A$777,$A57,СВЦЭМ!$B$34:$B$777,I$47)+'СЕТ СН'!$G$9+СВЦЭМ!$D$10+'СЕТ СН'!$G$6-'СЕТ СН'!$G$19</f>
        <v>1404.43874177</v>
      </c>
      <c r="J57" s="36">
        <f>SUMIFS(СВЦЭМ!$C$34:$C$777,СВЦЭМ!$A$34:$A$777,$A57,СВЦЭМ!$B$34:$B$777,J$47)+'СЕТ СН'!$G$9+СВЦЭМ!$D$10+'СЕТ СН'!$G$6-'СЕТ СН'!$G$19</f>
        <v>1352.4281952399999</v>
      </c>
      <c r="K57" s="36">
        <f>SUMIFS(СВЦЭМ!$C$34:$C$777,СВЦЭМ!$A$34:$A$777,$A57,СВЦЭМ!$B$34:$B$777,K$47)+'СЕТ СН'!$G$9+СВЦЭМ!$D$10+'СЕТ СН'!$G$6-'СЕТ СН'!$G$19</f>
        <v>1301.66069277</v>
      </c>
      <c r="L57" s="36">
        <f>SUMIFS(СВЦЭМ!$C$34:$C$777,СВЦЭМ!$A$34:$A$777,$A57,СВЦЭМ!$B$34:$B$777,L$47)+'СЕТ СН'!$G$9+СВЦЭМ!$D$10+'СЕТ СН'!$G$6-'СЕТ СН'!$G$19</f>
        <v>1207.95010697</v>
      </c>
      <c r="M57" s="36">
        <f>SUMIFS(СВЦЭМ!$C$34:$C$777,СВЦЭМ!$A$34:$A$777,$A57,СВЦЭМ!$B$34:$B$777,M$47)+'СЕТ СН'!$G$9+СВЦЭМ!$D$10+'СЕТ СН'!$G$6-'СЕТ СН'!$G$19</f>
        <v>1138.49066423</v>
      </c>
      <c r="N57" s="36">
        <f>SUMIFS(СВЦЭМ!$C$34:$C$777,СВЦЭМ!$A$34:$A$777,$A57,СВЦЭМ!$B$34:$B$777,N$47)+'СЕТ СН'!$G$9+СВЦЭМ!$D$10+'СЕТ СН'!$G$6-'СЕТ СН'!$G$19</f>
        <v>1084.41499284</v>
      </c>
      <c r="O57" s="36">
        <f>SUMIFS(СВЦЭМ!$C$34:$C$777,СВЦЭМ!$A$34:$A$777,$A57,СВЦЭМ!$B$34:$B$777,O$47)+'СЕТ СН'!$G$9+СВЦЭМ!$D$10+'СЕТ СН'!$G$6-'СЕТ СН'!$G$19</f>
        <v>986.18299548000005</v>
      </c>
      <c r="P57" s="36">
        <f>SUMIFS(СВЦЭМ!$C$34:$C$777,СВЦЭМ!$A$34:$A$777,$A57,СВЦЭМ!$B$34:$B$777,P$47)+'СЕТ СН'!$G$9+СВЦЭМ!$D$10+'СЕТ СН'!$G$6-'СЕТ СН'!$G$19</f>
        <v>954.0905567599998</v>
      </c>
      <c r="Q57" s="36">
        <f>SUMIFS(СВЦЭМ!$C$34:$C$777,СВЦЭМ!$A$34:$A$777,$A57,СВЦЭМ!$B$34:$B$777,Q$47)+'СЕТ СН'!$G$9+СВЦЭМ!$D$10+'СЕТ СН'!$G$6-'СЕТ СН'!$G$19</f>
        <v>955.81987079999999</v>
      </c>
      <c r="R57" s="36">
        <f>SUMIFS(СВЦЭМ!$C$34:$C$777,СВЦЭМ!$A$34:$A$777,$A57,СВЦЭМ!$B$34:$B$777,R$47)+'СЕТ СН'!$G$9+СВЦЭМ!$D$10+'СЕТ СН'!$G$6-'СЕТ СН'!$G$19</f>
        <v>946.26540321999983</v>
      </c>
      <c r="S57" s="36">
        <f>SUMIFS(СВЦЭМ!$C$34:$C$777,СВЦЭМ!$A$34:$A$777,$A57,СВЦЭМ!$B$34:$B$777,S$47)+'СЕТ СН'!$G$9+СВЦЭМ!$D$10+'СЕТ СН'!$G$6-'СЕТ СН'!$G$19</f>
        <v>954.57035230999986</v>
      </c>
      <c r="T57" s="36">
        <f>SUMIFS(СВЦЭМ!$C$34:$C$777,СВЦЭМ!$A$34:$A$777,$A57,СВЦЭМ!$B$34:$B$777,T$47)+'СЕТ СН'!$G$9+СВЦЭМ!$D$10+'СЕТ СН'!$G$6-'СЕТ СН'!$G$19</f>
        <v>958.29305859999999</v>
      </c>
      <c r="U57" s="36">
        <f>SUMIFS(СВЦЭМ!$C$34:$C$777,СВЦЭМ!$A$34:$A$777,$A57,СВЦЭМ!$B$34:$B$777,U$47)+'СЕТ СН'!$G$9+СВЦЭМ!$D$10+'СЕТ СН'!$G$6-'СЕТ СН'!$G$19</f>
        <v>931.08998200999986</v>
      </c>
      <c r="V57" s="36">
        <f>SUMIFS(СВЦЭМ!$C$34:$C$777,СВЦЭМ!$A$34:$A$777,$A57,СВЦЭМ!$B$34:$B$777,V$47)+'СЕТ СН'!$G$9+СВЦЭМ!$D$10+'СЕТ СН'!$G$6-'СЕТ СН'!$G$19</f>
        <v>959.43996700999992</v>
      </c>
      <c r="W57" s="36">
        <f>SUMIFS(СВЦЭМ!$C$34:$C$777,СВЦЭМ!$A$34:$A$777,$A57,СВЦЭМ!$B$34:$B$777,W$47)+'СЕТ СН'!$G$9+СВЦЭМ!$D$10+'СЕТ СН'!$G$6-'СЕТ СН'!$G$19</f>
        <v>947.56179625999994</v>
      </c>
      <c r="X57" s="36">
        <f>SUMIFS(СВЦЭМ!$C$34:$C$777,СВЦЭМ!$A$34:$A$777,$A57,СВЦЭМ!$B$34:$B$777,X$47)+'СЕТ СН'!$G$9+СВЦЭМ!$D$10+'СЕТ СН'!$G$6-'СЕТ СН'!$G$19</f>
        <v>918.30596579999997</v>
      </c>
      <c r="Y57" s="36">
        <f>SUMIFS(СВЦЭМ!$C$34:$C$777,СВЦЭМ!$A$34:$A$777,$A57,СВЦЭМ!$B$34:$B$777,Y$47)+'СЕТ СН'!$G$9+СВЦЭМ!$D$10+'СЕТ СН'!$G$6-'СЕТ СН'!$G$19</f>
        <v>1016.3180659899999</v>
      </c>
    </row>
    <row r="58" spans="1:25" ht="15.75" x14ac:dyDescent="0.2">
      <c r="A58" s="35">
        <f t="shared" si="1"/>
        <v>43354</v>
      </c>
      <c r="B58" s="36">
        <f>SUMIFS(СВЦЭМ!$C$34:$C$777,СВЦЭМ!$A$34:$A$777,$A58,СВЦЭМ!$B$34:$B$777,B$47)+'СЕТ СН'!$G$9+СВЦЭМ!$D$10+'СЕТ СН'!$G$6-'СЕТ СН'!$G$19</f>
        <v>1200.38688209</v>
      </c>
      <c r="C58" s="36">
        <f>SUMIFS(СВЦЭМ!$C$34:$C$777,СВЦЭМ!$A$34:$A$777,$A58,СВЦЭМ!$B$34:$B$777,C$47)+'СЕТ СН'!$G$9+СВЦЭМ!$D$10+'СЕТ СН'!$G$6-'СЕТ СН'!$G$19</f>
        <v>1368.27653384</v>
      </c>
      <c r="D58" s="36">
        <f>SUMIFS(СВЦЭМ!$C$34:$C$777,СВЦЭМ!$A$34:$A$777,$A58,СВЦЭМ!$B$34:$B$777,D$47)+'СЕТ СН'!$G$9+СВЦЭМ!$D$10+'СЕТ СН'!$G$6-'СЕТ СН'!$G$19</f>
        <v>1492.36852011</v>
      </c>
      <c r="E58" s="36">
        <f>SUMIFS(СВЦЭМ!$C$34:$C$777,СВЦЭМ!$A$34:$A$777,$A58,СВЦЭМ!$B$34:$B$777,E$47)+'СЕТ СН'!$G$9+СВЦЭМ!$D$10+'СЕТ СН'!$G$6-'СЕТ СН'!$G$19</f>
        <v>1570.21429382</v>
      </c>
      <c r="F58" s="36">
        <f>SUMIFS(СВЦЭМ!$C$34:$C$777,СВЦЭМ!$A$34:$A$777,$A58,СВЦЭМ!$B$34:$B$777,F$47)+'СЕТ СН'!$G$9+СВЦЭМ!$D$10+'СЕТ СН'!$G$6-'СЕТ СН'!$G$19</f>
        <v>1570.1888747099999</v>
      </c>
      <c r="G58" s="36">
        <f>SUMIFS(СВЦЭМ!$C$34:$C$777,СВЦЭМ!$A$34:$A$777,$A58,СВЦЭМ!$B$34:$B$777,G$47)+'СЕТ СН'!$G$9+СВЦЭМ!$D$10+'СЕТ СН'!$G$6-'СЕТ СН'!$G$19</f>
        <v>1561.0722492</v>
      </c>
      <c r="H58" s="36">
        <f>SUMIFS(СВЦЭМ!$C$34:$C$777,СВЦЭМ!$A$34:$A$777,$A58,СВЦЭМ!$B$34:$B$777,H$47)+'СЕТ СН'!$G$9+СВЦЭМ!$D$10+'СЕТ СН'!$G$6-'СЕТ СН'!$G$19</f>
        <v>1487.81233069</v>
      </c>
      <c r="I58" s="36">
        <f>SUMIFS(СВЦЭМ!$C$34:$C$777,СВЦЭМ!$A$34:$A$777,$A58,СВЦЭМ!$B$34:$B$777,I$47)+'СЕТ СН'!$G$9+СВЦЭМ!$D$10+'СЕТ СН'!$G$6-'СЕТ СН'!$G$19</f>
        <v>1422.8088074</v>
      </c>
      <c r="J58" s="36">
        <f>SUMIFS(СВЦЭМ!$C$34:$C$777,СВЦЭМ!$A$34:$A$777,$A58,СВЦЭМ!$B$34:$B$777,J$47)+'СЕТ СН'!$G$9+СВЦЭМ!$D$10+'СЕТ СН'!$G$6-'СЕТ СН'!$G$19</f>
        <v>1397.3620023999999</v>
      </c>
      <c r="K58" s="36">
        <f>SUMIFS(СВЦЭМ!$C$34:$C$777,СВЦЭМ!$A$34:$A$777,$A58,СВЦЭМ!$B$34:$B$777,K$47)+'СЕТ СН'!$G$9+СВЦЭМ!$D$10+'СЕТ СН'!$G$6-'СЕТ СН'!$G$19</f>
        <v>1378.8777156599999</v>
      </c>
      <c r="L58" s="36">
        <f>SUMIFS(СВЦЭМ!$C$34:$C$777,СВЦЭМ!$A$34:$A$777,$A58,СВЦЭМ!$B$34:$B$777,L$47)+'СЕТ СН'!$G$9+СВЦЭМ!$D$10+'СЕТ СН'!$G$6-'СЕТ СН'!$G$19</f>
        <v>1260.4996914999999</v>
      </c>
      <c r="M58" s="36">
        <f>SUMIFS(СВЦЭМ!$C$34:$C$777,СВЦЭМ!$A$34:$A$777,$A58,СВЦЭМ!$B$34:$B$777,M$47)+'СЕТ СН'!$G$9+СВЦЭМ!$D$10+'СЕТ СН'!$G$6-'СЕТ СН'!$G$19</f>
        <v>1170.38364757</v>
      </c>
      <c r="N58" s="36">
        <f>SUMIFS(СВЦЭМ!$C$34:$C$777,СВЦЭМ!$A$34:$A$777,$A58,СВЦЭМ!$B$34:$B$777,N$47)+'СЕТ СН'!$G$9+СВЦЭМ!$D$10+'СЕТ СН'!$G$6-'СЕТ СН'!$G$19</f>
        <v>1077.0853422499999</v>
      </c>
      <c r="O58" s="36">
        <f>SUMIFS(СВЦЭМ!$C$34:$C$777,СВЦЭМ!$A$34:$A$777,$A58,СВЦЭМ!$B$34:$B$777,O$47)+'СЕТ СН'!$G$9+СВЦЭМ!$D$10+'СЕТ СН'!$G$6-'СЕТ СН'!$G$19</f>
        <v>982.32890537000003</v>
      </c>
      <c r="P58" s="36">
        <f>SUMIFS(СВЦЭМ!$C$34:$C$777,СВЦЭМ!$A$34:$A$777,$A58,СВЦЭМ!$B$34:$B$777,P$47)+'СЕТ СН'!$G$9+СВЦЭМ!$D$10+'СЕТ СН'!$G$6-'СЕТ СН'!$G$19</f>
        <v>986.82406507999985</v>
      </c>
      <c r="Q58" s="36">
        <f>SUMIFS(СВЦЭМ!$C$34:$C$777,СВЦЭМ!$A$34:$A$777,$A58,СВЦЭМ!$B$34:$B$777,Q$47)+'СЕТ СН'!$G$9+СВЦЭМ!$D$10+'СЕТ СН'!$G$6-'СЕТ СН'!$G$19</f>
        <v>987.90159691999997</v>
      </c>
      <c r="R58" s="36">
        <f>SUMIFS(СВЦЭМ!$C$34:$C$777,СВЦЭМ!$A$34:$A$777,$A58,СВЦЭМ!$B$34:$B$777,R$47)+'СЕТ СН'!$G$9+СВЦЭМ!$D$10+'СЕТ СН'!$G$6-'СЕТ СН'!$G$19</f>
        <v>991.86778550000008</v>
      </c>
      <c r="S58" s="36">
        <f>SUMIFS(СВЦЭМ!$C$34:$C$777,СВЦЭМ!$A$34:$A$777,$A58,СВЦЭМ!$B$34:$B$777,S$47)+'СЕТ СН'!$G$9+СВЦЭМ!$D$10+'СЕТ СН'!$G$6-'СЕТ СН'!$G$19</f>
        <v>1011.66704787</v>
      </c>
      <c r="T58" s="36">
        <f>SUMIFS(СВЦЭМ!$C$34:$C$777,СВЦЭМ!$A$34:$A$777,$A58,СВЦЭМ!$B$34:$B$777,T$47)+'СЕТ СН'!$G$9+СВЦЭМ!$D$10+'СЕТ СН'!$G$6-'СЕТ СН'!$G$19</f>
        <v>1015.7282008899999</v>
      </c>
      <c r="U58" s="36">
        <f>SUMIFS(СВЦЭМ!$C$34:$C$777,СВЦЭМ!$A$34:$A$777,$A58,СВЦЭМ!$B$34:$B$777,U$47)+'СЕТ СН'!$G$9+СВЦЭМ!$D$10+'СЕТ СН'!$G$6-'СЕТ СН'!$G$19</f>
        <v>1039.7977312199998</v>
      </c>
      <c r="V58" s="36">
        <f>SUMIFS(СВЦЭМ!$C$34:$C$777,СВЦЭМ!$A$34:$A$777,$A58,СВЦЭМ!$B$34:$B$777,V$47)+'СЕТ СН'!$G$9+СВЦЭМ!$D$10+'СЕТ СН'!$G$6-'СЕТ СН'!$G$19</f>
        <v>1058.20947475</v>
      </c>
      <c r="W58" s="36">
        <f>SUMIFS(СВЦЭМ!$C$34:$C$777,СВЦЭМ!$A$34:$A$777,$A58,СВЦЭМ!$B$34:$B$777,W$47)+'СЕТ СН'!$G$9+СВЦЭМ!$D$10+'СЕТ СН'!$G$6-'СЕТ СН'!$G$19</f>
        <v>1062.62871331</v>
      </c>
      <c r="X58" s="36">
        <f>SUMIFS(СВЦЭМ!$C$34:$C$777,СВЦЭМ!$A$34:$A$777,$A58,СВЦЭМ!$B$34:$B$777,X$47)+'СЕТ СН'!$G$9+СВЦЭМ!$D$10+'СЕТ СН'!$G$6-'СЕТ СН'!$G$19</f>
        <v>992.09448609999981</v>
      </c>
      <c r="Y58" s="36">
        <f>SUMIFS(СВЦЭМ!$C$34:$C$777,СВЦЭМ!$A$34:$A$777,$A58,СВЦЭМ!$B$34:$B$777,Y$47)+'СЕТ СН'!$G$9+СВЦЭМ!$D$10+'СЕТ СН'!$G$6-'СЕТ СН'!$G$19</f>
        <v>1059.2314491299999</v>
      </c>
    </row>
    <row r="59" spans="1:25" ht="15.75" x14ac:dyDescent="0.2">
      <c r="A59" s="35">
        <f t="shared" si="1"/>
        <v>43355</v>
      </c>
      <c r="B59" s="36">
        <f>SUMIFS(СВЦЭМ!$C$34:$C$777,СВЦЭМ!$A$34:$A$777,$A59,СВЦЭМ!$B$34:$B$777,B$47)+'СЕТ СН'!$G$9+СВЦЭМ!$D$10+'СЕТ СН'!$G$6-'СЕТ СН'!$G$19</f>
        <v>1237.0461346899999</v>
      </c>
      <c r="C59" s="36">
        <f>SUMIFS(СВЦЭМ!$C$34:$C$777,СВЦЭМ!$A$34:$A$777,$A59,СВЦЭМ!$B$34:$B$777,C$47)+'СЕТ СН'!$G$9+СВЦЭМ!$D$10+'СЕТ СН'!$G$6-'СЕТ СН'!$G$19</f>
        <v>1408.8079276199999</v>
      </c>
      <c r="D59" s="36">
        <f>SUMIFS(СВЦЭМ!$C$34:$C$777,СВЦЭМ!$A$34:$A$777,$A59,СВЦЭМ!$B$34:$B$777,D$47)+'СЕТ СН'!$G$9+СВЦЭМ!$D$10+'СЕТ СН'!$G$6-'СЕТ СН'!$G$19</f>
        <v>1512.9017837199999</v>
      </c>
      <c r="E59" s="36">
        <f>SUMIFS(СВЦЭМ!$C$34:$C$777,СВЦЭМ!$A$34:$A$777,$A59,СВЦЭМ!$B$34:$B$777,E$47)+'СЕТ СН'!$G$9+СВЦЭМ!$D$10+'СЕТ СН'!$G$6-'СЕТ СН'!$G$19</f>
        <v>1596.7336438699999</v>
      </c>
      <c r="F59" s="36">
        <f>SUMIFS(СВЦЭМ!$C$34:$C$777,СВЦЭМ!$A$34:$A$777,$A59,СВЦЭМ!$B$34:$B$777,F$47)+'СЕТ СН'!$G$9+СВЦЭМ!$D$10+'СЕТ СН'!$G$6-'СЕТ СН'!$G$19</f>
        <v>1590.69704443</v>
      </c>
      <c r="G59" s="36">
        <f>SUMIFS(СВЦЭМ!$C$34:$C$777,СВЦЭМ!$A$34:$A$777,$A59,СВЦЭМ!$B$34:$B$777,G$47)+'СЕТ СН'!$G$9+СВЦЭМ!$D$10+'СЕТ СН'!$G$6-'СЕТ СН'!$G$19</f>
        <v>1563.4280672899999</v>
      </c>
      <c r="H59" s="36">
        <f>SUMIFS(СВЦЭМ!$C$34:$C$777,СВЦЭМ!$A$34:$A$777,$A59,СВЦЭМ!$B$34:$B$777,H$47)+'СЕТ СН'!$G$9+СВЦЭМ!$D$10+'СЕТ СН'!$G$6-'СЕТ СН'!$G$19</f>
        <v>1490.08589846</v>
      </c>
      <c r="I59" s="36">
        <f>SUMIFS(СВЦЭМ!$C$34:$C$777,СВЦЭМ!$A$34:$A$777,$A59,СВЦЭМ!$B$34:$B$777,I$47)+'СЕТ СН'!$G$9+СВЦЭМ!$D$10+'СЕТ СН'!$G$6-'СЕТ СН'!$G$19</f>
        <v>1442.55987994</v>
      </c>
      <c r="J59" s="36">
        <f>SUMIFS(СВЦЭМ!$C$34:$C$777,СВЦЭМ!$A$34:$A$777,$A59,СВЦЭМ!$B$34:$B$777,J$47)+'СЕТ СН'!$G$9+СВЦЭМ!$D$10+'СЕТ СН'!$G$6-'СЕТ СН'!$G$19</f>
        <v>1404.10287163</v>
      </c>
      <c r="K59" s="36">
        <f>SUMIFS(СВЦЭМ!$C$34:$C$777,СВЦЭМ!$A$34:$A$777,$A59,СВЦЭМ!$B$34:$B$777,K$47)+'СЕТ СН'!$G$9+СВЦЭМ!$D$10+'СЕТ СН'!$G$6-'СЕТ СН'!$G$19</f>
        <v>1373.55871366</v>
      </c>
      <c r="L59" s="36">
        <f>SUMIFS(СВЦЭМ!$C$34:$C$777,СВЦЭМ!$A$34:$A$777,$A59,СВЦЭМ!$B$34:$B$777,L$47)+'СЕТ СН'!$G$9+СВЦЭМ!$D$10+'СЕТ СН'!$G$6-'СЕТ СН'!$G$19</f>
        <v>1290.9129051099999</v>
      </c>
      <c r="M59" s="36">
        <f>SUMIFS(СВЦЭМ!$C$34:$C$777,СВЦЭМ!$A$34:$A$777,$A59,СВЦЭМ!$B$34:$B$777,M$47)+'СЕТ СН'!$G$9+СВЦЭМ!$D$10+'СЕТ СН'!$G$6-'СЕТ СН'!$G$19</f>
        <v>1214.53697992</v>
      </c>
      <c r="N59" s="36">
        <f>SUMIFS(СВЦЭМ!$C$34:$C$777,СВЦЭМ!$A$34:$A$777,$A59,СВЦЭМ!$B$34:$B$777,N$47)+'СЕТ СН'!$G$9+СВЦЭМ!$D$10+'СЕТ СН'!$G$6-'СЕТ СН'!$G$19</f>
        <v>1128.26598979</v>
      </c>
      <c r="O59" s="36">
        <f>SUMIFS(СВЦЭМ!$C$34:$C$777,СВЦЭМ!$A$34:$A$777,$A59,СВЦЭМ!$B$34:$B$777,O$47)+'СЕТ СН'!$G$9+СВЦЭМ!$D$10+'СЕТ СН'!$G$6-'СЕТ СН'!$G$19</f>
        <v>1044.64538137</v>
      </c>
      <c r="P59" s="36">
        <f>SUMIFS(СВЦЭМ!$C$34:$C$777,СВЦЭМ!$A$34:$A$777,$A59,СВЦЭМ!$B$34:$B$777,P$47)+'СЕТ СН'!$G$9+СВЦЭМ!$D$10+'СЕТ СН'!$G$6-'СЕТ СН'!$G$19</f>
        <v>1029.94873446</v>
      </c>
      <c r="Q59" s="36">
        <f>SUMIFS(СВЦЭМ!$C$34:$C$777,СВЦЭМ!$A$34:$A$777,$A59,СВЦЭМ!$B$34:$B$777,Q$47)+'СЕТ СН'!$G$9+СВЦЭМ!$D$10+'СЕТ СН'!$G$6-'СЕТ СН'!$G$19</f>
        <v>1046.9256991499999</v>
      </c>
      <c r="R59" s="36">
        <f>SUMIFS(СВЦЭМ!$C$34:$C$777,СВЦЭМ!$A$34:$A$777,$A59,СВЦЭМ!$B$34:$B$777,R$47)+'СЕТ СН'!$G$9+СВЦЭМ!$D$10+'СЕТ СН'!$G$6-'СЕТ СН'!$G$19</f>
        <v>1039.9648932299999</v>
      </c>
      <c r="S59" s="36">
        <f>SUMIFS(СВЦЭМ!$C$34:$C$777,СВЦЭМ!$A$34:$A$777,$A59,СВЦЭМ!$B$34:$B$777,S$47)+'СЕТ СН'!$G$9+СВЦЭМ!$D$10+'СЕТ СН'!$G$6-'СЕТ СН'!$G$19</f>
        <v>1033.6939651499999</v>
      </c>
      <c r="T59" s="36">
        <f>SUMIFS(СВЦЭМ!$C$34:$C$777,СВЦЭМ!$A$34:$A$777,$A59,СВЦЭМ!$B$34:$B$777,T$47)+'СЕТ СН'!$G$9+СВЦЭМ!$D$10+'СЕТ СН'!$G$6-'СЕТ СН'!$G$19</f>
        <v>1029.77043493</v>
      </c>
      <c r="U59" s="36">
        <f>SUMIFS(СВЦЭМ!$C$34:$C$777,СВЦЭМ!$A$34:$A$777,$A59,СВЦЭМ!$B$34:$B$777,U$47)+'СЕТ СН'!$G$9+СВЦЭМ!$D$10+'СЕТ СН'!$G$6-'СЕТ СН'!$G$19</f>
        <v>1040.5325226</v>
      </c>
      <c r="V59" s="36">
        <f>SUMIFS(СВЦЭМ!$C$34:$C$777,СВЦЭМ!$A$34:$A$777,$A59,СВЦЭМ!$B$34:$B$777,V$47)+'СЕТ СН'!$G$9+СВЦЭМ!$D$10+'СЕТ СН'!$G$6-'СЕТ СН'!$G$19</f>
        <v>1044.12495567</v>
      </c>
      <c r="W59" s="36">
        <f>SUMIFS(СВЦЭМ!$C$34:$C$777,СВЦЭМ!$A$34:$A$777,$A59,СВЦЭМ!$B$34:$B$777,W$47)+'СЕТ СН'!$G$9+СВЦЭМ!$D$10+'СЕТ СН'!$G$6-'СЕТ СН'!$G$19</f>
        <v>1056.6957188899999</v>
      </c>
      <c r="X59" s="36">
        <f>SUMIFS(СВЦЭМ!$C$34:$C$777,СВЦЭМ!$A$34:$A$777,$A59,СВЦЭМ!$B$34:$B$777,X$47)+'СЕТ СН'!$G$9+СВЦЭМ!$D$10+'СЕТ СН'!$G$6-'СЕТ СН'!$G$19</f>
        <v>1033.3177601800001</v>
      </c>
      <c r="Y59" s="36">
        <f>SUMIFS(СВЦЭМ!$C$34:$C$777,СВЦЭМ!$A$34:$A$777,$A59,СВЦЭМ!$B$34:$B$777,Y$47)+'СЕТ СН'!$G$9+СВЦЭМ!$D$10+'СЕТ СН'!$G$6-'СЕТ СН'!$G$19</f>
        <v>1088.9852793299999</v>
      </c>
    </row>
    <row r="60" spans="1:25" ht="15.75" x14ac:dyDescent="0.2">
      <c r="A60" s="35">
        <f t="shared" si="1"/>
        <v>43356</v>
      </c>
      <c r="B60" s="36">
        <f>SUMIFS(СВЦЭМ!$C$34:$C$777,СВЦЭМ!$A$34:$A$777,$A60,СВЦЭМ!$B$34:$B$777,B$47)+'СЕТ СН'!$G$9+СВЦЭМ!$D$10+'СЕТ СН'!$G$6-'СЕТ СН'!$G$19</f>
        <v>1348.9598303299999</v>
      </c>
      <c r="C60" s="36">
        <f>SUMIFS(СВЦЭМ!$C$34:$C$777,СВЦЭМ!$A$34:$A$777,$A60,СВЦЭМ!$B$34:$B$777,C$47)+'СЕТ СН'!$G$9+СВЦЭМ!$D$10+'СЕТ СН'!$G$6-'СЕТ СН'!$G$19</f>
        <v>1513.0766066599999</v>
      </c>
      <c r="D60" s="36">
        <f>SUMIFS(СВЦЭМ!$C$34:$C$777,СВЦЭМ!$A$34:$A$777,$A60,СВЦЭМ!$B$34:$B$777,D$47)+'СЕТ СН'!$G$9+СВЦЭМ!$D$10+'СЕТ СН'!$G$6-'СЕТ СН'!$G$19</f>
        <v>1608.87915681</v>
      </c>
      <c r="E60" s="36">
        <f>SUMIFS(СВЦЭМ!$C$34:$C$777,СВЦЭМ!$A$34:$A$777,$A60,СВЦЭМ!$B$34:$B$777,E$47)+'СЕТ СН'!$G$9+СВЦЭМ!$D$10+'СЕТ СН'!$G$6-'СЕТ СН'!$G$19</f>
        <v>1644.4754973899999</v>
      </c>
      <c r="F60" s="36">
        <f>SUMIFS(СВЦЭМ!$C$34:$C$777,СВЦЭМ!$A$34:$A$777,$A60,СВЦЭМ!$B$34:$B$777,F$47)+'СЕТ СН'!$G$9+СВЦЭМ!$D$10+'СЕТ СН'!$G$6-'СЕТ СН'!$G$19</f>
        <v>1640.0960341700002</v>
      </c>
      <c r="G60" s="36">
        <f>SUMIFS(СВЦЭМ!$C$34:$C$777,СВЦЭМ!$A$34:$A$777,$A60,СВЦЭМ!$B$34:$B$777,G$47)+'СЕТ СН'!$G$9+СВЦЭМ!$D$10+'СЕТ СН'!$G$6-'СЕТ СН'!$G$19</f>
        <v>1618.5940897600003</v>
      </c>
      <c r="H60" s="36">
        <f>SUMIFS(СВЦЭМ!$C$34:$C$777,СВЦЭМ!$A$34:$A$777,$A60,СВЦЭМ!$B$34:$B$777,H$47)+'СЕТ СН'!$G$9+СВЦЭМ!$D$10+'СЕТ СН'!$G$6-'СЕТ СН'!$G$19</f>
        <v>1582.31737077</v>
      </c>
      <c r="I60" s="36">
        <f>SUMIFS(СВЦЭМ!$C$34:$C$777,СВЦЭМ!$A$34:$A$777,$A60,СВЦЭМ!$B$34:$B$777,I$47)+'СЕТ СН'!$G$9+СВЦЭМ!$D$10+'СЕТ СН'!$G$6-'СЕТ СН'!$G$19</f>
        <v>1506.77890834</v>
      </c>
      <c r="J60" s="36">
        <f>SUMIFS(СВЦЭМ!$C$34:$C$777,СВЦЭМ!$A$34:$A$777,$A60,СВЦЭМ!$B$34:$B$777,J$47)+'СЕТ СН'!$G$9+СВЦЭМ!$D$10+'СЕТ СН'!$G$6-'СЕТ СН'!$G$19</f>
        <v>1476.1359379199998</v>
      </c>
      <c r="K60" s="36">
        <f>SUMIFS(СВЦЭМ!$C$34:$C$777,СВЦЭМ!$A$34:$A$777,$A60,СВЦЭМ!$B$34:$B$777,K$47)+'СЕТ СН'!$G$9+СВЦЭМ!$D$10+'СЕТ СН'!$G$6-'СЕТ СН'!$G$19</f>
        <v>1459.6423430999998</v>
      </c>
      <c r="L60" s="36">
        <f>SUMIFS(СВЦЭМ!$C$34:$C$777,СВЦЭМ!$A$34:$A$777,$A60,СВЦЭМ!$B$34:$B$777,L$47)+'СЕТ СН'!$G$9+СВЦЭМ!$D$10+'СЕТ СН'!$G$6-'СЕТ СН'!$G$19</f>
        <v>1383.293678</v>
      </c>
      <c r="M60" s="36">
        <f>SUMIFS(СВЦЭМ!$C$34:$C$777,СВЦЭМ!$A$34:$A$777,$A60,СВЦЭМ!$B$34:$B$777,M$47)+'СЕТ СН'!$G$9+СВЦЭМ!$D$10+'СЕТ СН'!$G$6-'СЕТ СН'!$G$19</f>
        <v>1301.0593782399999</v>
      </c>
      <c r="N60" s="36">
        <f>SUMIFS(СВЦЭМ!$C$34:$C$777,СВЦЭМ!$A$34:$A$777,$A60,СВЦЭМ!$B$34:$B$777,N$47)+'СЕТ СН'!$G$9+СВЦЭМ!$D$10+'СЕТ СН'!$G$6-'СЕТ СН'!$G$19</f>
        <v>1185.8838534699998</v>
      </c>
      <c r="O60" s="36">
        <f>SUMIFS(СВЦЭМ!$C$34:$C$777,СВЦЭМ!$A$34:$A$777,$A60,СВЦЭМ!$B$34:$B$777,O$47)+'СЕТ СН'!$G$9+СВЦЭМ!$D$10+'СЕТ СН'!$G$6-'СЕТ СН'!$G$19</f>
        <v>1089.59721902</v>
      </c>
      <c r="P60" s="36">
        <f>SUMIFS(СВЦЭМ!$C$34:$C$777,СВЦЭМ!$A$34:$A$777,$A60,СВЦЭМ!$B$34:$B$777,P$47)+'СЕТ СН'!$G$9+СВЦЭМ!$D$10+'СЕТ СН'!$G$6-'СЕТ СН'!$G$19</f>
        <v>1087.52589094</v>
      </c>
      <c r="Q60" s="36">
        <f>SUMIFS(СВЦЭМ!$C$34:$C$777,СВЦЭМ!$A$34:$A$777,$A60,СВЦЭМ!$B$34:$B$777,Q$47)+'СЕТ СН'!$G$9+СВЦЭМ!$D$10+'СЕТ СН'!$G$6-'СЕТ СН'!$G$19</f>
        <v>1089.3982383999999</v>
      </c>
      <c r="R60" s="36">
        <f>SUMIFS(СВЦЭМ!$C$34:$C$777,СВЦЭМ!$A$34:$A$777,$A60,СВЦЭМ!$B$34:$B$777,R$47)+'СЕТ СН'!$G$9+СВЦЭМ!$D$10+'СЕТ СН'!$G$6-'СЕТ СН'!$G$19</f>
        <v>1101.22763267</v>
      </c>
      <c r="S60" s="36">
        <f>SUMIFS(СВЦЭМ!$C$34:$C$777,СВЦЭМ!$A$34:$A$777,$A60,СВЦЭМ!$B$34:$B$777,S$47)+'СЕТ СН'!$G$9+СВЦЭМ!$D$10+'СЕТ СН'!$G$6-'СЕТ СН'!$G$19</f>
        <v>1112.2326240899999</v>
      </c>
      <c r="T60" s="36">
        <f>SUMIFS(СВЦЭМ!$C$34:$C$777,СВЦЭМ!$A$34:$A$777,$A60,СВЦЭМ!$B$34:$B$777,T$47)+'СЕТ СН'!$G$9+СВЦЭМ!$D$10+'СЕТ СН'!$G$6-'СЕТ СН'!$G$19</f>
        <v>1097.36097356</v>
      </c>
      <c r="U60" s="36">
        <f>SUMIFS(СВЦЭМ!$C$34:$C$777,СВЦЭМ!$A$34:$A$777,$A60,СВЦЭМ!$B$34:$B$777,U$47)+'СЕТ СН'!$G$9+СВЦЭМ!$D$10+'СЕТ СН'!$G$6-'СЕТ СН'!$G$19</f>
        <v>1084.9569951599999</v>
      </c>
      <c r="V60" s="36">
        <f>SUMIFS(СВЦЭМ!$C$34:$C$777,СВЦЭМ!$A$34:$A$777,$A60,СВЦЭМ!$B$34:$B$777,V$47)+'СЕТ СН'!$G$9+СВЦЭМ!$D$10+'СЕТ СН'!$G$6-'СЕТ СН'!$G$19</f>
        <v>1063.98025674</v>
      </c>
      <c r="W60" s="36">
        <f>SUMIFS(СВЦЭМ!$C$34:$C$777,СВЦЭМ!$A$34:$A$777,$A60,СВЦЭМ!$B$34:$B$777,W$47)+'СЕТ СН'!$G$9+СВЦЭМ!$D$10+'СЕТ СН'!$G$6-'СЕТ СН'!$G$19</f>
        <v>1074.2141892299999</v>
      </c>
      <c r="X60" s="36">
        <f>SUMIFS(СВЦЭМ!$C$34:$C$777,СВЦЭМ!$A$34:$A$777,$A60,СВЦЭМ!$B$34:$B$777,X$47)+'СЕТ СН'!$G$9+СВЦЭМ!$D$10+'СЕТ СН'!$G$6-'СЕТ СН'!$G$19</f>
        <v>1111.4206218499999</v>
      </c>
      <c r="Y60" s="36">
        <f>SUMIFS(СВЦЭМ!$C$34:$C$777,СВЦЭМ!$A$34:$A$777,$A60,СВЦЭМ!$B$34:$B$777,Y$47)+'СЕТ СН'!$G$9+СВЦЭМ!$D$10+'СЕТ СН'!$G$6-'СЕТ СН'!$G$19</f>
        <v>1198.80555168</v>
      </c>
    </row>
    <row r="61" spans="1:25" ht="15.75" x14ac:dyDescent="0.2">
      <c r="A61" s="35">
        <f t="shared" si="1"/>
        <v>43357</v>
      </c>
      <c r="B61" s="36">
        <f>SUMIFS(СВЦЭМ!$C$34:$C$777,СВЦЭМ!$A$34:$A$777,$A61,СВЦЭМ!$B$34:$B$777,B$47)+'СЕТ СН'!$G$9+СВЦЭМ!$D$10+'СЕТ СН'!$G$6-'СЕТ СН'!$G$19</f>
        <v>1357.2819773799999</v>
      </c>
      <c r="C61" s="36">
        <f>SUMIFS(СВЦЭМ!$C$34:$C$777,СВЦЭМ!$A$34:$A$777,$A61,СВЦЭМ!$B$34:$B$777,C$47)+'СЕТ СН'!$G$9+СВЦЭМ!$D$10+'СЕТ СН'!$G$6-'СЕТ СН'!$G$19</f>
        <v>1523.0055287800001</v>
      </c>
      <c r="D61" s="36">
        <f>SUMIFS(СВЦЭМ!$C$34:$C$777,СВЦЭМ!$A$34:$A$777,$A61,СВЦЭМ!$B$34:$B$777,D$47)+'СЕТ СН'!$G$9+СВЦЭМ!$D$10+'СЕТ СН'!$G$6-'СЕТ СН'!$G$19</f>
        <v>1565.3944391499999</v>
      </c>
      <c r="E61" s="36">
        <f>SUMIFS(СВЦЭМ!$C$34:$C$777,СВЦЭМ!$A$34:$A$777,$A61,СВЦЭМ!$B$34:$B$777,E$47)+'СЕТ СН'!$G$9+СВЦЭМ!$D$10+'СЕТ СН'!$G$6-'СЕТ СН'!$G$19</f>
        <v>1599.6219448500001</v>
      </c>
      <c r="F61" s="36">
        <f>SUMIFS(СВЦЭМ!$C$34:$C$777,СВЦЭМ!$A$34:$A$777,$A61,СВЦЭМ!$B$34:$B$777,F$47)+'СЕТ СН'!$G$9+СВЦЭМ!$D$10+'СЕТ СН'!$G$6-'СЕТ СН'!$G$19</f>
        <v>1593.3464689699999</v>
      </c>
      <c r="G61" s="36">
        <f>SUMIFS(СВЦЭМ!$C$34:$C$777,СВЦЭМ!$A$34:$A$777,$A61,СВЦЭМ!$B$34:$B$777,G$47)+'СЕТ СН'!$G$9+СВЦЭМ!$D$10+'СЕТ СН'!$G$6-'СЕТ СН'!$G$19</f>
        <v>1573.28361073</v>
      </c>
      <c r="H61" s="36">
        <f>SUMIFS(СВЦЭМ!$C$34:$C$777,СВЦЭМ!$A$34:$A$777,$A61,СВЦЭМ!$B$34:$B$777,H$47)+'СЕТ СН'!$G$9+СВЦЭМ!$D$10+'СЕТ СН'!$G$6-'СЕТ СН'!$G$19</f>
        <v>1573.1968414600001</v>
      </c>
      <c r="I61" s="36">
        <f>SUMIFS(СВЦЭМ!$C$34:$C$777,СВЦЭМ!$A$34:$A$777,$A61,СВЦЭМ!$B$34:$B$777,I$47)+'СЕТ СН'!$G$9+СВЦЭМ!$D$10+'СЕТ СН'!$G$6-'СЕТ СН'!$G$19</f>
        <v>1504.3732958999999</v>
      </c>
      <c r="J61" s="36">
        <f>SUMIFS(СВЦЭМ!$C$34:$C$777,СВЦЭМ!$A$34:$A$777,$A61,СВЦЭМ!$B$34:$B$777,J$47)+'СЕТ СН'!$G$9+СВЦЭМ!$D$10+'СЕТ СН'!$G$6-'СЕТ СН'!$G$19</f>
        <v>1462.4815558599998</v>
      </c>
      <c r="K61" s="36">
        <f>SUMIFS(СВЦЭМ!$C$34:$C$777,СВЦЭМ!$A$34:$A$777,$A61,СВЦЭМ!$B$34:$B$777,K$47)+'СЕТ СН'!$G$9+СВЦЭМ!$D$10+'СЕТ СН'!$G$6-'СЕТ СН'!$G$19</f>
        <v>1467.5290797999999</v>
      </c>
      <c r="L61" s="36">
        <f>SUMIFS(СВЦЭМ!$C$34:$C$777,СВЦЭМ!$A$34:$A$777,$A61,СВЦЭМ!$B$34:$B$777,L$47)+'СЕТ СН'!$G$9+СВЦЭМ!$D$10+'СЕТ СН'!$G$6-'СЕТ СН'!$G$19</f>
        <v>1381.43512265</v>
      </c>
      <c r="M61" s="36">
        <f>SUMIFS(СВЦЭМ!$C$34:$C$777,СВЦЭМ!$A$34:$A$777,$A61,СВЦЭМ!$B$34:$B$777,M$47)+'СЕТ СН'!$G$9+СВЦЭМ!$D$10+'СЕТ СН'!$G$6-'СЕТ СН'!$G$19</f>
        <v>1311.87148357</v>
      </c>
      <c r="N61" s="36">
        <f>SUMIFS(СВЦЭМ!$C$34:$C$777,СВЦЭМ!$A$34:$A$777,$A61,СВЦЭМ!$B$34:$B$777,N$47)+'СЕТ СН'!$G$9+СВЦЭМ!$D$10+'СЕТ СН'!$G$6-'СЕТ СН'!$G$19</f>
        <v>1181.4136300299999</v>
      </c>
      <c r="O61" s="36">
        <f>SUMIFS(СВЦЭМ!$C$34:$C$777,СВЦЭМ!$A$34:$A$777,$A61,СВЦЭМ!$B$34:$B$777,O$47)+'СЕТ СН'!$G$9+СВЦЭМ!$D$10+'СЕТ СН'!$G$6-'СЕТ СН'!$G$19</f>
        <v>1090.1517308799998</v>
      </c>
      <c r="P61" s="36">
        <f>SUMIFS(СВЦЭМ!$C$34:$C$777,СВЦЭМ!$A$34:$A$777,$A61,СВЦЭМ!$B$34:$B$777,P$47)+'СЕТ СН'!$G$9+СВЦЭМ!$D$10+'СЕТ СН'!$G$6-'СЕТ СН'!$G$19</f>
        <v>1090.18417929</v>
      </c>
      <c r="Q61" s="36">
        <f>SUMIFS(СВЦЭМ!$C$34:$C$777,СВЦЭМ!$A$34:$A$777,$A61,СВЦЭМ!$B$34:$B$777,Q$47)+'СЕТ СН'!$G$9+СВЦЭМ!$D$10+'СЕТ СН'!$G$6-'СЕТ СН'!$G$19</f>
        <v>1100.4977111199998</v>
      </c>
      <c r="R61" s="36">
        <f>SUMIFS(СВЦЭМ!$C$34:$C$777,СВЦЭМ!$A$34:$A$777,$A61,СВЦЭМ!$B$34:$B$777,R$47)+'СЕТ СН'!$G$9+СВЦЭМ!$D$10+'СЕТ СН'!$G$6-'СЕТ СН'!$G$19</f>
        <v>1092.7524062999998</v>
      </c>
      <c r="S61" s="36">
        <f>SUMIFS(СВЦЭМ!$C$34:$C$777,СВЦЭМ!$A$34:$A$777,$A61,СВЦЭМ!$B$34:$B$777,S$47)+'СЕТ СН'!$G$9+СВЦЭМ!$D$10+'СЕТ СН'!$G$6-'СЕТ СН'!$G$19</f>
        <v>1111.9206798</v>
      </c>
      <c r="T61" s="36">
        <f>SUMIFS(СВЦЭМ!$C$34:$C$777,СВЦЭМ!$A$34:$A$777,$A61,СВЦЭМ!$B$34:$B$777,T$47)+'СЕТ СН'!$G$9+СВЦЭМ!$D$10+'СЕТ СН'!$G$6-'СЕТ СН'!$G$19</f>
        <v>1112.4866825399999</v>
      </c>
      <c r="U61" s="36">
        <f>SUMIFS(СВЦЭМ!$C$34:$C$777,СВЦЭМ!$A$34:$A$777,$A61,СВЦЭМ!$B$34:$B$777,U$47)+'СЕТ СН'!$G$9+СВЦЭМ!$D$10+'СЕТ СН'!$G$6-'СЕТ СН'!$G$19</f>
        <v>1098.2221632599999</v>
      </c>
      <c r="V61" s="36">
        <f>SUMIFS(СВЦЭМ!$C$34:$C$777,СВЦЭМ!$A$34:$A$777,$A61,СВЦЭМ!$B$34:$B$777,V$47)+'СЕТ СН'!$G$9+СВЦЭМ!$D$10+'СЕТ СН'!$G$6-'СЕТ СН'!$G$19</f>
        <v>1073.0283107999999</v>
      </c>
      <c r="W61" s="36">
        <f>SUMIFS(СВЦЭМ!$C$34:$C$777,СВЦЭМ!$A$34:$A$777,$A61,СВЦЭМ!$B$34:$B$777,W$47)+'СЕТ СН'!$G$9+СВЦЭМ!$D$10+'СЕТ СН'!$G$6-'СЕТ СН'!$G$19</f>
        <v>1023.2023900899999</v>
      </c>
      <c r="X61" s="36">
        <f>SUMIFS(СВЦЭМ!$C$34:$C$777,СВЦЭМ!$A$34:$A$777,$A61,СВЦЭМ!$B$34:$B$777,X$47)+'СЕТ СН'!$G$9+СВЦЭМ!$D$10+'СЕТ СН'!$G$6-'СЕТ СН'!$G$19</f>
        <v>1068.7438083299999</v>
      </c>
      <c r="Y61" s="36">
        <f>SUMIFS(СВЦЭМ!$C$34:$C$777,СВЦЭМ!$A$34:$A$777,$A61,СВЦЭМ!$B$34:$B$777,Y$47)+'СЕТ СН'!$G$9+СВЦЭМ!$D$10+'СЕТ СН'!$G$6-'СЕТ СН'!$G$19</f>
        <v>1173.95390398</v>
      </c>
    </row>
    <row r="62" spans="1:25" ht="15.75" x14ac:dyDescent="0.2">
      <c r="A62" s="35">
        <f t="shared" si="1"/>
        <v>43358</v>
      </c>
      <c r="B62" s="36">
        <f>SUMIFS(СВЦЭМ!$C$34:$C$777,СВЦЭМ!$A$34:$A$777,$A62,СВЦЭМ!$B$34:$B$777,B$47)+'СЕТ СН'!$G$9+СВЦЭМ!$D$10+'СЕТ СН'!$G$6-'СЕТ СН'!$G$19</f>
        <v>1348.4397219099999</v>
      </c>
      <c r="C62" s="36">
        <f>SUMIFS(СВЦЭМ!$C$34:$C$777,СВЦЭМ!$A$34:$A$777,$A62,СВЦЭМ!$B$34:$B$777,C$47)+'СЕТ СН'!$G$9+СВЦЭМ!$D$10+'СЕТ СН'!$G$6-'СЕТ СН'!$G$19</f>
        <v>1418.31318354</v>
      </c>
      <c r="D62" s="36">
        <f>SUMIFS(СВЦЭМ!$C$34:$C$777,СВЦЭМ!$A$34:$A$777,$A62,СВЦЭМ!$B$34:$B$777,D$47)+'СЕТ СН'!$G$9+СВЦЭМ!$D$10+'СЕТ СН'!$G$6-'СЕТ СН'!$G$19</f>
        <v>1519.2529704000001</v>
      </c>
      <c r="E62" s="36">
        <f>SUMIFS(СВЦЭМ!$C$34:$C$777,СВЦЭМ!$A$34:$A$777,$A62,СВЦЭМ!$B$34:$B$777,E$47)+'СЕТ СН'!$G$9+СВЦЭМ!$D$10+'СЕТ СН'!$G$6-'СЕТ СН'!$G$19</f>
        <v>1616.5552943100001</v>
      </c>
      <c r="F62" s="36">
        <f>SUMIFS(СВЦЭМ!$C$34:$C$777,СВЦЭМ!$A$34:$A$777,$A62,СВЦЭМ!$B$34:$B$777,F$47)+'СЕТ СН'!$G$9+СВЦЭМ!$D$10+'СЕТ СН'!$G$6-'СЕТ СН'!$G$19</f>
        <v>1604.80513522</v>
      </c>
      <c r="G62" s="36">
        <f>SUMIFS(СВЦЭМ!$C$34:$C$777,СВЦЭМ!$A$34:$A$777,$A62,СВЦЭМ!$B$34:$B$777,G$47)+'СЕТ СН'!$G$9+СВЦЭМ!$D$10+'СЕТ СН'!$G$6-'СЕТ СН'!$G$19</f>
        <v>1585.7848704800001</v>
      </c>
      <c r="H62" s="36">
        <f>SUMIFS(СВЦЭМ!$C$34:$C$777,СВЦЭМ!$A$34:$A$777,$A62,СВЦЭМ!$B$34:$B$777,H$47)+'СЕТ СН'!$G$9+СВЦЭМ!$D$10+'СЕТ СН'!$G$6-'СЕТ СН'!$G$19</f>
        <v>1591.1431168399999</v>
      </c>
      <c r="I62" s="36">
        <f>SUMIFS(СВЦЭМ!$C$34:$C$777,СВЦЭМ!$A$34:$A$777,$A62,СВЦЭМ!$B$34:$B$777,I$47)+'СЕТ СН'!$G$9+СВЦЭМ!$D$10+'СЕТ СН'!$G$6-'СЕТ СН'!$G$19</f>
        <v>1514.6130035000001</v>
      </c>
      <c r="J62" s="36">
        <f>SUMIFS(СВЦЭМ!$C$34:$C$777,СВЦЭМ!$A$34:$A$777,$A62,СВЦЭМ!$B$34:$B$777,J$47)+'СЕТ СН'!$G$9+СВЦЭМ!$D$10+'СЕТ СН'!$G$6-'СЕТ СН'!$G$19</f>
        <v>1469.11375092</v>
      </c>
      <c r="K62" s="36">
        <f>SUMIFS(СВЦЭМ!$C$34:$C$777,СВЦЭМ!$A$34:$A$777,$A62,СВЦЭМ!$B$34:$B$777,K$47)+'СЕТ СН'!$G$9+СВЦЭМ!$D$10+'СЕТ СН'!$G$6-'СЕТ СН'!$G$19</f>
        <v>1435.50620112</v>
      </c>
      <c r="L62" s="36">
        <f>SUMIFS(СВЦЭМ!$C$34:$C$777,СВЦЭМ!$A$34:$A$777,$A62,СВЦЭМ!$B$34:$B$777,L$47)+'СЕТ СН'!$G$9+СВЦЭМ!$D$10+'СЕТ СН'!$G$6-'СЕТ СН'!$G$19</f>
        <v>1359.83845458</v>
      </c>
      <c r="M62" s="36">
        <f>SUMIFS(СВЦЭМ!$C$34:$C$777,СВЦЭМ!$A$34:$A$777,$A62,СВЦЭМ!$B$34:$B$777,M$47)+'СЕТ СН'!$G$9+СВЦЭМ!$D$10+'СЕТ СН'!$G$6-'СЕТ СН'!$G$19</f>
        <v>1284.8300491699999</v>
      </c>
      <c r="N62" s="36">
        <f>SUMIFS(СВЦЭМ!$C$34:$C$777,СВЦЭМ!$A$34:$A$777,$A62,СВЦЭМ!$B$34:$B$777,N$47)+'СЕТ СН'!$G$9+СВЦЭМ!$D$10+'СЕТ СН'!$G$6-'СЕТ СН'!$G$19</f>
        <v>1177.57250727</v>
      </c>
      <c r="O62" s="36">
        <f>SUMIFS(СВЦЭМ!$C$34:$C$777,СВЦЭМ!$A$34:$A$777,$A62,СВЦЭМ!$B$34:$B$777,O$47)+'СЕТ СН'!$G$9+СВЦЭМ!$D$10+'СЕТ СН'!$G$6-'СЕТ СН'!$G$19</f>
        <v>1090.9886807799999</v>
      </c>
      <c r="P62" s="36">
        <f>SUMIFS(СВЦЭМ!$C$34:$C$777,СВЦЭМ!$A$34:$A$777,$A62,СВЦЭМ!$B$34:$B$777,P$47)+'СЕТ СН'!$G$9+СВЦЭМ!$D$10+'СЕТ СН'!$G$6-'СЕТ СН'!$G$19</f>
        <v>1095.7647170400001</v>
      </c>
      <c r="Q62" s="36">
        <f>SUMIFS(СВЦЭМ!$C$34:$C$777,СВЦЭМ!$A$34:$A$777,$A62,СВЦЭМ!$B$34:$B$777,Q$47)+'СЕТ СН'!$G$9+СВЦЭМ!$D$10+'СЕТ СН'!$G$6-'СЕТ СН'!$G$19</f>
        <v>1092.0899554699999</v>
      </c>
      <c r="R62" s="36">
        <f>SUMIFS(СВЦЭМ!$C$34:$C$777,СВЦЭМ!$A$34:$A$777,$A62,СВЦЭМ!$B$34:$B$777,R$47)+'СЕТ СН'!$G$9+СВЦЭМ!$D$10+'СЕТ СН'!$G$6-'СЕТ СН'!$G$19</f>
        <v>1081.3288492199999</v>
      </c>
      <c r="S62" s="36">
        <f>SUMIFS(СВЦЭМ!$C$34:$C$777,СВЦЭМ!$A$34:$A$777,$A62,СВЦЭМ!$B$34:$B$777,S$47)+'СЕТ СН'!$G$9+СВЦЭМ!$D$10+'СЕТ СН'!$G$6-'СЕТ СН'!$G$19</f>
        <v>1080.5196633199998</v>
      </c>
      <c r="T62" s="36">
        <f>SUMIFS(СВЦЭМ!$C$34:$C$777,СВЦЭМ!$A$34:$A$777,$A62,СВЦЭМ!$B$34:$B$777,T$47)+'СЕТ СН'!$G$9+СВЦЭМ!$D$10+'СЕТ СН'!$G$6-'СЕТ СН'!$G$19</f>
        <v>1088.5848513799999</v>
      </c>
      <c r="U62" s="36">
        <f>SUMIFS(СВЦЭМ!$C$34:$C$777,СВЦЭМ!$A$34:$A$777,$A62,СВЦЭМ!$B$34:$B$777,U$47)+'СЕТ СН'!$G$9+СВЦЭМ!$D$10+'СЕТ СН'!$G$6-'СЕТ СН'!$G$19</f>
        <v>1076.15921639</v>
      </c>
      <c r="V62" s="36">
        <f>SUMIFS(СВЦЭМ!$C$34:$C$777,СВЦЭМ!$A$34:$A$777,$A62,СВЦЭМ!$B$34:$B$777,V$47)+'СЕТ СН'!$G$9+СВЦЭМ!$D$10+'СЕТ СН'!$G$6-'СЕТ СН'!$G$19</f>
        <v>1055.8550890199999</v>
      </c>
      <c r="W62" s="36">
        <f>SUMIFS(СВЦЭМ!$C$34:$C$777,СВЦЭМ!$A$34:$A$777,$A62,СВЦЭМ!$B$34:$B$777,W$47)+'СЕТ СН'!$G$9+СВЦЭМ!$D$10+'СЕТ СН'!$G$6-'СЕТ СН'!$G$19</f>
        <v>1065.23751565</v>
      </c>
      <c r="X62" s="36">
        <f>SUMIFS(СВЦЭМ!$C$34:$C$777,СВЦЭМ!$A$34:$A$777,$A62,СВЦЭМ!$B$34:$B$777,X$47)+'СЕТ СН'!$G$9+СВЦЭМ!$D$10+'СЕТ СН'!$G$6-'СЕТ СН'!$G$19</f>
        <v>1100.3580639499999</v>
      </c>
      <c r="Y62" s="36">
        <f>SUMIFS(СВЦЭМ!$C$34:$C$777,СВЦЭМ!$A$34:$A$777,$A62,СВЦЭМ!$B$34:$B$777,Y$47)+'СЕТ СН'!$G$9+СВЦЭМ!$D$10+'СЕТ СН'!$G$6-'СЕТ СН'!$G$19</f>
        <v>1217.1282708799999</v>
      </c>
    </row>
    <row r="63" spans="1:25" ht="15.75" x14ac:dyDescent="0.2">
      <c r="A63" s="35">
        <f t="shared" si="1"/>
        <v>43359</v>
      </c>
      <c r="B63" s="36">
        <f>SUMIFS(СВЦЭМ!$C$34:$C$777,СВЦЭМ!$A$34:$A$777,$A63,СВЦЭМ!$B$34:$B$777,B$47)+'СЕТ СН'!$G$9+СВЦЭМ!$D$10+'СЕТ СН'!$G$6-'СЕТ СН'!$G$19</f>
        <v>1362.43824997</v>
      </c>
      <c r="C63" s="36">
        <f>SUMIFS(СВЦЭМ!$C$34:$C$777,СВЦЭМ!$A$34:$A$777,$A63,СВЦЭМ!$B$34:$B$777,C$47)+'СЕТ СН'!$G$9+СВЦЭМ!$D$10+'СЕТ СН'!$G$6-'СЕТ СН'!$G$19</f>
        <v>1443.3697974899999</v>
      </c>
      <c r="D63" s="36">
        <f>SUMIFS(СВЦЭМ!$C$34:$C$777,СВЦЭМ!$A$34:$A$777,$A63,СВЦЭМ!$B$34:$B$777,D$47)+'СЕТ СН'!$G$9+СВЦЭМ!$D$10+'СЕТ СН'!$G$6-'СЕТ СН'!$G$19</f>
        <v>1528.81802457</v>
      </c>
      <c r="E63" s="36">
        <f>SUMIFS(СВЦЭМ!$C$34:$C$777,СВЦЭМ!$A$34:$A$777,$A63,СВЦЭМ!$B$34:$B$777,E$47)+'СЕТ СН'!$G$9+СВЦЭМ!$D$10+'СЕТ СН'!$G$6-'СЕТ СН'!$G$19</f>
        <v>1615.7130911899999</v>
      </c>
      <c r="F63" s="36">
        <f>SUMIFS(СВЦЭМ!$C$34:$C$777,СВЦЭМ!$A$34:$A$777,$A63,СВЦЭМ!$B$34:$B$777,F$47)+'СЕТ СН'!$G$9+СВЦЭМ!$D$10+'СЕТ СН'!$G$6-'СЕТ СН'!$G$19</f>
        <v>1594.60027504</v>
      </c>
      <c r="G63" s="36">
        <f>SUMIFS(СВЦЭМ!$C$34:$C$777,СВЦЭМ!$A$34:$A$777,$A63,СВЦЭМ!$B$34:$B$777,G$47)+'СЕТ СН'!$G$9+СВЦЭМ!$D$10+'СЕТ СН'!$G$6-'СЕТ СН'!$G$19</f>
        <v>1598.27470586</v>
      </c>
      <c r="H63" s="36">
        <f>SUMIFS(СВЦЭМ!$C$34:$C$777,СВЦЭМ!$A$34:$A$777,$A63,СВЦЭМ!$B$34:$B$777,H$47)+'СЕТ СН'!$G$9+СВЦЭМ!$D$10+'СЕТ СН'!$G$6-'СЕТ СН'!$G$19</f>
        <v>1574.8731664300001</v>
      </c>
      <c r="I63" s="36">
        <f>SUMIFS(СВЦЭМ!$C$34:$C$777,СВЦЭМ!$A$34:$A$777,$A63,СВЦЭМ!$B$34:$B$777,I$47)+'СЕТ СН'!$G$9+СВЦЭМ!$D$10+'СЕТ СН'!$G$6-'СЕТ СН'!$G$19</f>
        <v>1493.82818395</v>
      </c>
      <c r="J63" s="36">
        <f>SUMIFS(СВЦЭМ!$C$34:$C$777,СВЦЭМ!$A$34:$A$777,$A63,СВЦЭМ!$B$34:$B$777,J$47)+'СЕТ СН'!$G$9+СВЦЭМ!$D$10+'СЕТ СН'!$G$6-'СЕТ СН'!$G$19</f>
        <v>1469.99882794</v>
      </c>
      <c r="K63" s="36">
        <f>SUMIFS(СВЦЭМ!$C$34:$C$777,СВЦЭМ!$A$34:$A$777,$A63,СВЦЭМ!$B$34:$B$777,K$47)+'СЕТ СН'!$G$9+СВЦЭМ!$D$10+'СЕТ СН'!$G$6-'СЕТ СН'!$G$19</f>
        <v>1439.3366542799999</v>
      </c>
      <c r="L63" s="36">
        <f>SUMIFS(СВЦЭМ!$C$34:$C$777,СВЦЭМ!$A$34:$A$777,$A63,СВЦЭМ!$B$34:$B$777,L$47)+'СЕТ СН'!$G$9+СВЦЭМ!$D$10+'СЕТ СН'!$G$6-'СЕТ СН'!$G$19</f>
        <v>1346.1749010199999</v>
      </c>
      <c r="M63" s="36">
        <f>SUMIFS(СВЦЭМ!$C$34:$C$777,СВЦЭМ!$A$34:$A$777,$A63,СВЦЭМ!$B$34:$B$777,M$47)+'СЕТ СН'!$G$9+СВЦЭМ!$D$10+'СЕТ СН'!$G$6-'СЕТ СН'!$G$19</f>
        <v>1285.3898458399999</v>
      </c>
      <c r="N63" s="36">
        <f>SUMIFS(СВЦЭМ!$C$34:$C$777,СВЦЭМ!$A$34:$A$777,$A63,СВЦЭМ!$B$34:$B$777,N$47)+'СЕТ СН'!$G$9+СВЦЭМ!$D$10+'СЕТ СН'!$G$6-'СЕТ СН'!$G$19</f>
        <v>1188.8196420899999</v>
      </c>
      <c r="O63" s="36">
        <f>SUMIFS(СВЦЭМ!$C$34:$C$777,СВЦЭМ!$A$34:$A$777,$A63,СВЦЭМ!$B$34:$B$777,O$47)+'СЕТ СН'!$G$9+СВЦЭМ!$D$10+'СЕТ СН'!$G$6-'СЕТ СН'!$G$19</f>
        <v>1097.51375349</v>
      </c>
      <c r="P63" s="36">
        <f>SUMIFS(СВЦЭМ!$C$34:$C$777,СВЦЭМ!$A$34:$A$777,$A63,СВЦЭМ!$B$34:$B$777,P$47)+'СЕТ СН'!$G$9+СВЦЭМ!$D$10+'СЕТ СН'!$G$6-'СЕТ СН'!$G$19</f>
        <v>1102.7208071999999</v>
      </c>
      <c r="Q63" s="36">
        <f>SUMIFS(СВЦЭМ!$C$34:$C$777,СВЦЭМ!$A$34:$A$777,$A63,СВЦЭМ!$B$34:$B$777,Q$47)+'СЕТ СН'!$G$9+СВЦЭМ!$D$10+'СЕТ СН'!$G$6-'СЕТ СН'!$G$19</f>
        <v>1106.1749050199999</v>
      </c>
      <c r="R63" s="36">
        <f>SUMIFS(СВЦЭМ!$C$34:$C$777,СВЦЭМ!$A$34:$A$777,$A63,СВЦЭМ!$B$34:$B$777,R$47)+'СЕТ СН'!$G$9+СВЦЭМ!$D$10+'СЕТ СН'!$G$6-'СЕТ СН'!$G$19</f>
        <v>1089.57093777</v>
      </c>
      <c r="S63" s="36">
        <f>SUMIFS(СВЦЭМ!$C$34:$C$777,СВЦЭМ!$A$34:$A$777,$A63,СВЦЭМ!$B$34:$B$777,S$47)+'СЕТ СН'!$G$9+СВЦЭМ!$D$10+'СЕТ СН'!$G$6-'СЕТ СН'!$G$19</f>
        <v>1082.95386196</v>
      </c>
      <c r="T63" s="36">
        <f>SUMIFS(СВЦЭМ!$C$34:$C$777,СВЦЭМ!$A$34:$A$777,$A63,СВЦЭМ!$B$34:$B$777,T$47)+'СЕТ СН'!$G$9+СВЦЭМ!$D$10+'СЕТ СН'!$G$6-'СЕТ СН'!$G$19</f>
        <v>1086.7889517799999</v>
      </c>
      <c r="U63" s="36">
        <f>SUMIFS(СВЦЭМ!$C$34:$C$777,СВЦЭМ!$A$34:$A$777,$A63,СВЦЭМ!$B$34:$B$777,U$47)+'СЕТ СН'!$G$9+СВЦЭМ!$D$10+'СЕТ СН'!$G$6-'СЕТ СН'!$G$19</f>
        <v>1050.3652102399999</v>
      </c>
      <c r="V63" s="36">
        <f>SUMIFS(СВЦЭМ!$C$34:$C$777,СВЦЭМ!$A$34:$A$777,$A63,СВЦЭМ!$B$34:$B$777,V$47)+'СЕТ СН'!$G$9+СВЦЭМ!$D$10+'СЕТ СН'!$G$6-'СЕТ СН'!$G$19</f>
        <v>1026.85181285</v>
      </c>
      <c r="W63" s="36">
        <f>SUMIFS(СВЦЭМ!$C$34:$C$777,СВЦЭМ!$A$34:$A$777,$A63,СВЦЭМ!$B$34:$B$777,W$47)+'СЕТ СН'!$G$9+СВЦЭМ!$D$10+'СЕТ СН'!$G$6-'СЕТ СН'!$G$19</f>
        <v>1031.2490779899999</v>
      </c>
      <c r="X63" s="36">
        <f>SUMIFS(СВЦЭМ!$C$34:$C$777,СВЦЭМ!$A$34:$A$777,$A63,СВЦЭМ!$B$34:$B$777,X$47)+'СЕТ СН'!$G$9+СВЦЭМ!$D$10+'СЕТ СН'!$G$6-'СЕТ СН'!$G$19</f>
        <v>1069.96531706</v>
      </c>
      <c r="Y63" s="36">
        <f>SUMIFS(СВЦЭМ!$C$34:$C$777,СВЦЭМ!$A$34:$A$777,$A63,СВЦЭМ!$B$34:$B$777,Y$47)+'СЕТ СН'!$G$9+СВЦЭМ!$D$10+'СЕТ СН'!$G$6-'СЕТ СН'!$G$19</f>
        <v>1179.6210564</v>
      </c>
    </row>
    <row r="64" spans="1:25" ht="15.75" x14ac:dyDescent="0.2">
      <c r="A64" s="35">
        <f t="shared" si="1"/>
        <v>43360</v>
      </c>
      <c r="B64" s="36">
        <f>SUMIFS(СВЦЭМ!$C$34:$C$777,СВЦЭМ!$A$34:$A$777,$A64,СВЦЭМ!$B$34:$B$777,B$47)+'СЕТ СН'!$G$9+СВЦЭМ!$D$10+'СЕТ СН'!$G$6-'СЕТ СН'!$G$19</f>
        <v>1349.6666599599998</v>
      </c>
      <c r="C64" s="36">
        <f>SUMIFS(СВЦЭМ!$C$34:$C$777,СВЦЭМ!$A$34:$A$777,$A64,СВЦЭМ!$B$34:$B$777,C$47)+'СЕТ СН'!$G$9+СВЦЭМ!$D$10+'СЕТ СН'!$G$6-'СЕТ СН'!$G$19</f>
        <v>1435.53053976</v>
      </c>
      <c r="D64" s="36">
        <f>SUMIFS(СВЦЭМ!$C$34:$C$777,СВЦЭМ!$A$34:$A$777,$A64,СВЦЭМ!$B$34:$B$777,D$47)+'СЕТ СН'!$G$9+СВЦЭМ!$D$10+'СЕТ СН'!$G$6-'СЕТ СН'!$G$19</f>
        <v>1544.75290733</v>
      </c>
      <c r="E64" s="36">
        <f>SUMIFS(СВЦЭМ!$C$34:$C$777,СВЦЭМ!$A$34:$A$777,$A64,СВЦЭМ!$B$34:$B$777,E$47)+'СЕТ СН'!$G$9+СВЦЭМ!$D$10+'СЕТ СН'!$G$6-'СЕТ СН'!$G$19</f>
        <v>1592.87856246</v>
      </c>
      <c r="F64" s="36">
        <f>SUMIFS(СВЦЭМ!$C$34:$C$777,СВЦЭМ!$A$34:$A$777,$A64,СВЦЭМ!$B$34:$B$777,F$47)+'СЕТ СН'!$G$9+СВЦЭМ!$D$10+'СЕТ СН'!$G$6-'СЕТ СН'!$G$19</f>
        <v>1573.7303576100001</v>
      </c>
      <c r="G64" s="36">
        <f>SUMIFS(СВЦЭМ!$C$34:$C$777,СВЦЭМ!$A$34:$A$777,$A64,СВЦЭМ!$B$34:$B$777,G$47)+'СЕТ СН'!$G$9+СВЦЭМ!$D$10+'СЕТ СН'!$G$6-'СЕТ СН'!$G$19</f>
        <v>1590.6255651900001</v>
      </c>
      <c r="H64" s="36">
        <f>SUMIFS(СВЦЭМ!$C$34:$C$777,СВЦЭМ!$A$34:$A$777,$A64,СВЦЭМ!$B$34:$B$777,H$47)+'СЕТ СН'!$G$9+СВЦЭМ!$D$10+'СЕТ СН'!$G$6-'СЕТ СН'!$G$19</f>
        <v>1600.13052352</v>
      </c>
      <c r="I64" s="36">
        <f>SUMIFS(СВЦЭМ!$C$34:$C$777,СВЦЭМ!$A$34:$A$777,$A64,СВЦЭМ!$B$34:$B$777,I$47)+'СЕТ СН'!$G$9+СВЦЭМ!$D$10+'СЕТ СН'!$G$6-'СЕТ СН'!$G$19</f>
        <v>1540.8649537599999</v>
      </c>
      <c r="J64" s="36">
        <f>SUMIFS(СВЦЭМ!$C$34:$C$777,СВЦЭМ!$A$34:$A$777,$A64,СВЦЭМ!$B$34:$B$777,J$47)+'СЕТ СН'!$G$9+СВЦЭМ!$D$10+'СЕТ СН'!$G$6-'СЕТ СН'!$G$19</f>
        <v>1501.4200507799999</v>
      </c>
      <c r="K64" s="36">
        <f>SUMIFS(СВЦЭМ!$C$34:$C$777,СВЦЭМ!$A$34:$A$777,$A64,СВЦЭМ!$B$34:$B$777,K$47)+'СЕТ СН'!$G$9+СВЦЭМ!$D$10+'СЕТ СН'!$G$6-'СЕТ СН'!$G$19</f>
        <v>1459.97425888</v>
      </c>
      <c r="L64" s="36">
        <f>SUMIFS(СВЦЭМ!$C$34:$C$777,СВЦЭМ!$A$34:$A$777,$A64,СВЦЭМ!$B$34:$B$777,L$47)+'СЕТ СН'!$G$9+СВЦЭМ!$D$10+'СЕТ СН'!$G$6-'СЕТ СН'!$G$19</f>
        <v>1383.1326146500001</v>
      </c>
      <c r="M64" s="36">
        <f>SUMIFS(СВЦЭМ!$C$34:$C$777,СВЦЭМ!$A$34:$A$777,$A64,СВЦЭМ!$B$34:$B$777,M$47)+'СЕТ СН'!$G$9+СВЦЭМ!$D$10+'СЕТ СН'!$G$6-'СЕТ СН'!$G$19</f>
        <v>1320.36140843</v>
      </c>
      <c r="N64" s="36">
        <f>SUMIFS(СВЦЭМ!$C$34:$C$777,СВЦЭМ!$A$34:$A$777,$A64,СВЦЭМ!$B$34:$B$777,N$47)+'СЕТ СН'!$G$9+СВЦЭМ!$D$10+'СЕТ СН'!$G$6-'СЕТ СН'!$G$19</f>
        <v>1199.82737494</v>
      </c>
      <c r="O64" s="36">
        <f>SUMIFS(СВЦЭМ!$C$34:$C$777,СВЦЭМ!$A$34:$A$777,$A64,СВЦЭМ!$B$34:$B$777,O$47)+'СЕТ СН'!$G$9+СВЦЭМ!$D$10+'СЕТ СН'!$G$6-'СЕТ СН'!$G$19</f>
        <v>1115.2993672999999</v>
      </c>
      <c r="P64" s="36">
        <f>SUMIFS(СВЦЭМ!$C$34:$C$777,СВЦЭМ!$A$34:$A$777,$A64,СВЦЭМ!$B$34:$B$777,P$47)+'СЕТ СН'!$G$9+СВЦЭМ!$D$10+'СЕТ СН'!$G$6-'СЕТ СН'!$G$19</f>
        <v>1106.30921461</v>
      </c>
      <c r="Q64" s="36">
        <f>SUMIFS(СВЦЭМ!$C$34:$C$777,СВЦЭМ!$A$34:$A$777,$A64,СВЦЭМ!$B$34:$B$777,Q$47)+'СЕТ СН'!$G$9+СВЦЭМ!$D$10+'СЕТ СН'!$G$6-'СЕТ СН'!$G$19</f>
        <v>1109.04742816</v>
      </c>
      <c r="R64" s="36">
        <f>SUMIFS(СВЦЭМ!$C$34:$C$777,СВЦЭМ!$A$34:$A$777,$A64,СВЦЭМ!$B$34:$B$777,R$47)+'СЕТ СН'!$G$9+СВЦЭМ!$D$10+'СЕТ СН'!$G$6-'СЕТ СН'!$G$19</f>
        <v>1102.3504581099999</v>
      </c>
      <c r="S64" s="36">
        <f>SUMIFS(СВЦЭМ!$C$34:$C$777,СВЦЭМ!$A$34:$A$777,$A64,СВЦЭМ!$B$34:$B$777,S$47)+'СЕТ СН'!$G$9+СВЦЭМ!$D$10+'СЕТ СН'!$G$6-'СЕТ СН'!$G$19</f>
        <v>1101.3124191499999</v>
      </c>
      <c r="T64" s="36">
        <f>SUMIFS(СВЦЭМ!$C$34:$C$777,СВЦЭМ!$A$34:$A$777,$A64,СВЦЭМ!$B$34:$B$777,T$47)+'СЕТ СН'!$G$9+СВЦЭМ!$D$10+'СЕТ СН'!$G$6-'СЕТ СН'!$G$19</f>
        <v>1095.5765099799999</v>
      </c>
      <c r="U64" s="36">
        <f>SUMIFS(СВЦЭМ!$C$34:$C$777,СВЦЭМ!$A$34:$A$777,$A64,СВЦЭМ!$B$34:$B$777,U$47)+'СЕТ СН'!$G$9+СВЦЭМ!$D$10+'СЕТ СН'!$G$6-'СЕТ СН'!$G$19</f>
        <v>1077.97584631</v>
      </c>
      <c r="V64" s="36">
        <f>SUMIFS(СВЦЭМ!$C$34:$C$777,СВЦЭМ!$A$34:$A$777,$A64,СВЦЭМ!$B$34:$B$777,V$47)+'СЕТ СН'!$G$9+СВЦЭМ!$D$10+'СЕТ СН'!$G$6-'СЕТ СН'!$G$19</f>
        <v>1038.75337096</v>
      </c>
      <c r="W64" s="36">
        <f>SUMIFS(СВЦЭМ!$C$34:$C$777,СВЦЭМ!$A$34:$A$777,$A64,СВЦЭМ!$B$34:$B$777,W$47)+'СЕТ СН'!$G$9+СВЦЭМ!$D$10+'СЕТ СН'!$G$6-'СЕТ СН'!$G$19</f>
        <v>1052.03145767</v>
      </c>
      <c r="X64" s="36">
        <f>SUMIFS(СВЦЭМ!$C$34:$C$777,СВЦЭМ!$A$34:$A$777,$A64,СВЦЭМ!$B$34:$B$777,X$47)+'СЕТ СН'!$G$9+СВЦЭМ!$D$10+'СЕТ СН'!$G$6-'СЕТ СН'!$G$19</f>
        <v>1083.0586707999998</v>
      </c>
      <c r="Y64" s="36">
        <f>SUMIFS(СВЦЭМ!$C$34:$C$777,СВЦЭМ!$A$34:$A$777,$A64,СВЦЭМ!$B$34:$B$777,Y$47)+'СЕТ СН'!$G$9+СВЦЭМ!$D$10+'СЕТ СН'!$G$6-'СЕТ СН'!$G$19</f>
        <v>1177.9637664099998</v>
      </c>
    </row>
    <row r="65" spans="1:27" ht="15.75" x14ac:dyDescent="0.2">
      <c r="A65" s="35">
        <f t="shared" si="1"/>
        <v>43361</v>
      </c>
      <c r="B65" s="36">
        <f>SUMIFS(СВЦЭМ!$C$34:$C$777,СВЦЭМ!$A$34:$A$777,$A65,СВЦЭМ!$B$34:$B$777,B$47)+'СЕТ СН'!$G$9+СВЦЭМ!$D$10+'СЕТ СН'!$G$6-'СЕТ СН'!$G$19</f>
        <v>1359.53620785</v>
      </c>
      <c r="C65" s="36">
        <f>SUMIFS(СВЦЭМ!$C$34:$C$777,СВЦЭМ!$A$34:$A$777,$A65,СВЦЭМ!$B$34:$B$777,C$47)+'СЕТ СН'!$G$9+СВЦЭМ!$D$10+'СЕТ СН'!$G$6-'СЕТ СН'!$G$19</f>
        <v>1505.93928076</v>
      </c>
      <c r="D65" s="36">
        <f>SUMIFS(СВЦЭМ!$C$34:$C$777,СВЦЭМ!$A$34:$A$777,$A65,СВЦЭМ!$B$34:$B$777,D$47)+'СЕТ СН'!$G$9+СВЦЭМ!$D$10+'СЕТ СН'!$G$6-'СЕТ СН'!$G$19</f>
        <v>1565.3271417599999</v>
      </c>
      <c r="E65" s="36">
        <f>SUMIFS(СВЦЭМ!$C$34:$C$777,СВЦЭМ!$A$34:$A$777,$A65,СВЦЭМ!$B$34:$B$777,E$47)+'СЕТ СН'!$G$9+СВЦЭМ!$D$10+'СЕТ СН'!$G$6-'СЕТ СН'!$G$19</f>
        <v>1622.7720226399997</v>
      </c>
      <c r="F65" s="36">
        <f>SUMIFS(СВЦЭМ!$C$34:$C$777,СВЦЭМ!$A$34:$A$777,$A65,СВЦЭМ!$B$34:$B$777,F$47)+'СЕТ СН'!$G$9+СВЦЭМ!$D$10+'СЕТ СН'!$G$6-'СЕТ СН'!$G$19</f>
        <v>1622.1169573100001</v>
      </c>
      <c r="G65" s="36">
        <f>SUMIFS(СВЦЭМ!$C$34:$C$777,СВЦЭМ!$A$34:$A$777,$A65,СВЦЭМ!$B$34:$B$777,G$47)+'СЕТ СН'!$G$9+СВЦЭМ!$D$10+'СЕТ СН'!$G$6-'СЕТ СН'!$G$19</f>
        <v>1620.2676272600002</v>
      </c>
      <c r="H65" s="36">
        <f>SUMIFS(СВЦЭМ!$C$34:$C$777,СВЦЭМ!$A$34:$A$777,$A65,СВЦЭМ!$B$34:$B$777,H$47)+'СЕТ СН'!$G$9+СВЦЭМ!$D$10+'СЕТ СН'!$G$6-'СЕТ СН'!$G$19</f>
        <v>1611.0704803099998</v>
      </c>
      <c r="I65" s="36">
        <f>SUMIFS(СВЦЭМ!$C$34:$C$777,СВЦЭМ!$A$34:$A$777,$A65,СВЦЭМ!$B$34:$B$777,I$47)+'СЕТ СН'!$G$9+СВЦЭМ!$D$10+'СЕТ СН'!$G$6-'СЕТ СН'!$G$19</f>
        <v>1499.2224183999999</v>
      </c>
      <c r="J65" s="36">
        <f>SUMIFS(СВЦЭМ!$C$34:$C$777,СВЦЭМ!$A$34:$A$777,$A65,СВЦЭМ!$B$34:$B$777,J$47)+'СЕТ СН'!$G$9+СВЦЭМ!$D$10+'СЕТ СН'!$G$6-'СЕТ СН'!$G$19</f>
        <v>1423.08646578</v>
      </c>
      <c r="K65" s="36">
        <f>SUMIFS(СВЦЭМ!$C$34:$C$777,СВЦЭМ!$A$34:$A$777,$A65,СВЦЭМ!$B$34:$B$777,K$47)+'СЕТ СН'!$G$9+СВЦЭМ!$D$10+'СЕТ СН'!$G$6-'СЕТ СН'!$G$19</f>
        <v>1424.60136455</v>
      </c>
      <c r="L65" s="36">
        <f>SUMIFS(СВЦЭМ!$C$34:$C$777,СВЦЭМ!$A$34:$A$777,$A65,СВЦЭМ!$B$34:$B$777,L$47)+'СЕТ СН'!$G$9+СВЦЭМ!$D$10+'СЕТ СН'!$G$6-'СЕТ СН'!$G$19</f>
        <v>1366.8567510299999</v>
      </c>
      <c r="M65" s="36">
        <f>SUMIFS(СВЦЭМ!$C$34:$C$777,СВЦЭМ!$A$34:$A$777,$A65,СВЦЭМ!$B$34:$B$777,M$47)+'СЕТ СН'!$G$9+СВЦЭМ!$D$10+'СЕТ СН'!$G$6-'СЕТ СН'!$G$19</f>
        <v>1282.6260786999999</v>
      </c>
      <c r="N65" s="36">
        <f>SUMIFS(СВЦЭМ!$C$34:$C$777,СВЦЭМ!$A$34:$A$777,$A65,СВЦЭМ!$B$34:$B$777,N$47)+'СЕТ СН'!$G$9+СВЦЭМ!$D$10+'СЕТ СН'!$G$6-'СЕТ СН'!$G$19</f>
        <v>1175.9205803899999</v>
      </c>
      <c r="O65" s="36">
        <f>SUMIFS(СВЦЭМ!$C$34:$C$777,СВЦЭМ!$A$34:$A$777,$A65,СВЦЭМ!$B$34:$B$777,O$47)+'СЕТ СН'!$G$9+СВЦЭМ!$D$10+'СЕТ СН'!$G$6-'СЕТ СН'!$G$19</f>
        <v>1071.20469787</v>
      </c>
      <c r="P65" s="36">
        <f>SUMIFS(СВЦЭМ!$C$34:$C$777,СВЦЭМ!$A$34:$A$777,$A65,СВЦЭМ!$B$34:$B$777,P$47)+'СЕТ СН'!$G$9+СВЦЭМ!$D$10+'СЕТ СН'!$G$6-'СЕТ СН'!$G$19</f>
        <v>1082.1086769999999</v>
      </c>
      <c r="Q65" s="36">
        <f>SUMIFS(СВЦЭМ!$C$34:$C$777,СВЦЭМ!$A$34:$A$777,$A65,СВЦЭМ!$B$34:$B$777,Q$47)+'СЕТ СН'!$G$9+СВЦЭМ!$D$10+'СЕТ СН'!$G$6-'СЕТ СН'!$G$19</f>
        <v>1090.7135544499999</v>
      </c>
      <c r="R65" s="36">
        <f>SUMIFS(СВЦЭМ!$C$34:$C$777,СВЦЭМ!$A$34:$A$777,$A65,СВЦЭМ!$B$34:$B$777,R$47)+'СЕТ СН'!$G$9+СВЦЭМ!$D$10+'СЕТ СН'!$G$6-'СЕТ СН'!$G$19</f>
        <v>1110.31840934</v>
      </c>
      <c r="S65" s="36">
        <f>SUMIFS(СВЦЭМ!$C$34:$C$777,СВЦЭМ!$A$34:$A$777,$A65,СВЦЭМ!$B$34:$B$777,S$47)+'СЕТ СН'!$G$9+СВЦЭМ!$D$10+'СЕТ СН'!$G$6-'СЕТ СН'!$G$19</f>
        <v>1132.83721092</v>
      </c>
      <c r="T65" s="36">
        <f>SUMIFS(СВЦЭМ!$C$34:$C$777,СВЦЭМ!$A$34:$A$777,$A65,СВЦЭМ!$B$34:$B$777,T$47)+'СЕТ СН'!$G$9+СВЦЭМ!$D$10+'СЕТ СН'!$G$6-'СЕТ СН'!$G$19</f>
        <v>1136.11035229</v>
      </c>
      <c r="U65" s="36">
        <f>SUMIFS(СВЦЭМ!$C$34:$C$777,СВЦЭМ!$A$34:$A$777,$A65,СВЦЭМ!$B$34:$B$777,U$47)+'СЕТ СН'!$G$9+СВЦЭМ!$D$10+'СЕТ СН'!$G$6-'СЕТ СН'!$G$19</f>
        <v>1132.4404363399999</v>
      </c>
      <c r="V65" s="36">
        <f>SUMIFS(СВЦЭМ!$C$34:$C$777,СВЦЭМ!$A$34:$A$777,$A65,СВЦЭМ!$B$34:$B$777,V$47)+'СЕТ СН'!$G$9+СВЦЭМ!$D$10+'СЕТ СН'!$G$6-'СЕТ СН'!$G$19</f>
        <v>1131.24405338</v>
      </c>
      <c r="W65" s="36">
        <f>SUMIFS(СВЦЭМ!$C$34:$C$777,СВЦЭМ!$A$34:$A$777,$A65,СВЦЭМ!$B$34:$B$777,W$47)+'СЕТ СН'!$G$9+СВЦЭМ!$D$10+'СЕТ СН'!$G$6-'СЕТ СН'!$G$19</f>
        <v>1135.1958666399998</v>
      </c>
      <c r="X65" s="36">
        <f>SUMIFS(СВЦЭМ!$C$34:$C$777,СВЦЭМ!$A$34:$A$777,$A65,СВЦЭМ!$B$34:$B$777,X$47)+'СЕТ СН'!$G$9+СВЦЭМ!$D$10+'СЕТ СН'!$G$6-'СЕТ СН'!$G$19</f>
        <v>1098.08797368</v>
      </c>
      <c r="Y65" s="36">
        <f>SUMIFS(СВЦЭМ!$C$34:$C$777,СВЦЭМ!$A$34:$A$777,$A65,СВЦЭМ!$B$34:$B$777,Y$47)+'СЕТ СН'!$G$9+СВЦЭМ!$D$10+'СЕТ СН'!$G$6-'СЕТ СН'!$G$19</f>
        <v>1195.6020184899999</v>
      </c>
    </row>
    <row r="66" spans="1:27" ht="15.75" x14ac:dyDescent="0.2">
      <c r="A66" s="35">
        <f t="shared" si="1"/>
        <v>43362</v>
      </c>
      <c r="B66" s="36">
        <f>SUMIFS(СВЦЭМ!$C$34:$C$777,СВЦЭМ!$A$34:$A$777,$A66,СВЦЭМ!$B$34:$B$777,B$47)+'СЕТ СН'!$G$9+СВЦЭМ!$D$10+'СЕТ СН'!$G$6-'СЕТ СН'!$G$19</f>
        <v>1255.8147401599999</v>
      </c>
      <c r="C66" s="36">
        <f>SUMIFS(СВЦЭМ!$C$34:$C$777,СВЦЭМ!$A$34:$A$777,$A66,СВЦЭМ!$B$34:$B$777,C$47)+'СЕТ СН'!$G$9+СВЦЭМ!$D$10+'СЕТ СН'!$G$6-'СЕТ СН'!$G$19</f>
        <v>1413.9666144799999</v>
      </c>
      <c r="D66" s="36">
        <f>SUMIFS(СВЦЭМ!$C$34:$C$777,СВЦЭМ!$A$34:$A$777,$A66,СВЦЭМ!$B$34:$B$777,D$47)+'СЕТ СН'!$G$9+СВЦЭМ!$D$10+'СЕТ СН'!$G$6-'СЕТ СН'!$G$19</f>
        <v>1528.3614339200001</v>
      </c>
      <c r="E66" s="36">
        <f>SUMIFS(СВЦЭМ!$C$34:$C$777,СВЦЭМ!$A$34:$A$777,$A66,СВЦЭМ!$B$34:$B$777,E$47)+'СЕТ СН'!$G$9+СВЦЭМ!$D$10+'СЕТ СН'!$G$6-'СЕТ СН'!$G$19</f>
        <v>1601.9193716099999</v>
      </c>
      <c r="F66" s="36">
        <f>SUMIFS(СВЦЭМ!$C$34:$C$777,СВЦЭМ!$A$34:$A$777,$A66,СВЦЭМ!$B$34:$B$777,F$47)+'СЕТ СН'!$G$9+СВЦЭМ!$D$10+'СЕТ СН'!$G$6-'СЕТ СН'!$G$19</f>
        <v>1598.85622216</v>
      </c>
      <c r="G66" s="36">
        <f>SUMIFS(СВЦЭМ!$C$34:$C$777,СВЦЭМ!$A$34:$A$777,$A66,СВЦЭМ!$B$34:$B$777,G$47)+'СЕТ СН'!$G$9+СВЦЭМ!$D$10+'СЕТ СН'!$G$6-'СЕТ СН'!$G$19</f>
        <v>1616.8801125499999</v>
      </c>
      <c r="H66" s="36">
        <f>SUMIFS(СВЦЭМ!$C$34:$C$777,СВЦЭМ!$A$34:$A$777,$A66,СВЦЭМ!$B$34:$B$777,H$47)+'СЕТ СН'!$G$9+СВЦЭМ!$D$10+'СЕТ СН'!$G$6-'СЕТ СН'!$G$19</f>
        <v>1561.04547613</v>
      </c>
      <c r="I66" s="36">
        <f>SUMIFS(СВЦЭМ!$C$34:$C$777,СВЦЭМ!$A$34:$A$777,$A66,СВЦЭМ!$B$34:$B$777,I$47)+'СЕТ СН'!$G$9+СВЦЭМ!$D$10+'СЕТ СН'!$G$6-'СЕТ СН'!$G$19</f>
        <v>1448.44332278</v>
      </c>
      <c r="J66" s="36">
        <f>SUMIFS(СВЦЭМ!$C$34:$C$777,СВЦЭМ!$A$34:$A$777,$A66,СВЦЭМ!$B$34:$B$777,J$47)+'СЕТ СН'!$G$9+СВЦЭМ!$D$10+'СЕТ СН'!$G$6-'СЕТ СН'!$G$19</f>
        <v>1455.87972659</v>
      </c>
      <c r="K66" s="36">
        <f>SUMIFS(СВЦЭМ!$C$34:$C$777,СВЦЭМ!$A$34:$A$777,$A66,СВЦЭМ!$B$34:$B$777,K$47)+'СЕТ СН'!$G$9+СВЦЭМ!$D$10+'СЕТ СН'!$G$6-'СЕТ СН'!$G$19</f>
        <v>1426.7444547699999</v>
      </c>
      <c r="L66" s="36">
        <f>SUMIFS(СВЦЭМ!$C$34:$C$777,СВЦЭМ!$A$34:$A$777,$A66,СВЦЭМ!$B$34:$B$777,L$47)+'СЕТ СН'!$G$9+СВЦЭМ!$D$10+'СЕТ СН'!$G$6-'СЕТ СН'!$G$19</f>
        <v>1348.1653027699999</v>
      </c>
      <c r="M66" s="36">
        <f>SUMIFS(СВЦЭМ!$C$34:$C$777,СВЦЭМ!$A$34:$A$777,$A66,СВЦЭМ!$B$34:$B$777,M$47)+'СЕТ СН'!$G$9+СВЦЭМ!$D$10+'СЕТ СН'!$G$6-'СЕТ СН'!$G$19</f>
        <v>1279.8005066599999</v>
      </c>
      <c r="N66" s="36">
        <f>SUMIFS(СВЦЭМ!$C$34:$C$777,СВЦЭМ!$A$34:$A$777,$A66,СВЦЭМ!$B$34:$B$777,N$47)+'СЕТ СН'!$G$9+СВЦЭМ!$D$10+'СЕТ СН'!$G$6-'СЕТ СН'!$G$19</f>
        <v>1193.13912379</v>
      </c>
      <c r="O66" s="36">
        <f>SUMIFS(СВЦЭМ!$C$34:$C$777,СВЦЭМ!$A$34:$A$777,$A66,СВЦЭМ!$B$34:$B$777,O$47)+'СЕТ СН'!$G$9+СВЦЭМ!$D$10+'СЕТ СН'!$G$6-'СЕТ СН'!$G$19</f>
        <v>1135.5733670099999</v>
      </c>
      <c r="P66" s="36">
        <f>SUMIFS(СВЦЭМ!$C$34:$C$777,СВЦЭМ!$A$34:$A$777,$A66,СВЦЭМ!$B$34:$B$777,P$47)+'СЕТ СН'!$G$9+СВЦЭМ!$D$10+'СЕТ СН'!$G$6-'СЕТ СН'!$G$19</f>
        <v>1135.95434628</v>
      </c>
      <c r="Q66" s="36">
        <f>SUMIFS(СВЦЭМ!$C$34:$C$777,СВЦЭМ!$A$34:$A$777,$A66,СВЦЭМ!$B$34:$B$777,Q$47)+'СЕТ СН'!$G$9+СВЦЭМ!$D$10+'СЕТ СН'!$G$6-'СЕТ СН'!$G$19</f>
        <v>1135.21896292</v>
      </c>
      <c r="R66" s="36">
        <f>SUMIFS(СВЦЭМ!$C$34:$C$777,СВЦЭМ!$A$34:$A$777,$A66,СВЦЭМ!$B$34:$B$777,R$47)+'СЕТ СН'!$G$9+СВЦЭМ!$D$10+'СЕТ СН'!$G$6-'СЕТ СН'!$G$19</f>
        <v>1135.25845514</v>
      </c>
      <c r="S66" s="36">
        <f>SUMIFS(СВЦЭМ!$C$34:$C$777,СВЦЭМ!$A$34:$A$777,$A66,СВЦЭМ!$B$34:$B$777,S$47)+'СЕТ СН'!$G$9+СВЦЭМ!$D$10+'СЕТ СН'!$G$6-'СЕТ СН'!$G$19</f>
        <v>1134.4755171499999</v>
      </c>
      <c r="T66" s="36">
        <f>SUMIFS(СВЦЭМ!$C$34:$C$777,СВЦЭМ!$A$34:$A$777,$A66,СВЦЭМ!$B$34:$B$777,T$47)+'СЕТ СН'!$G$9+СВЦЭМ!$D$10+'СЕТ СН'!$G$6-'СЕТ СН'!$G$19</f>
        <v>1105.4055203399998</v>
      </c>
      <c r="U66" s="36">
        <f>SUMIFS(СВЦЭМ!$C$34:$C$777,СВЦЭМ!$A$34:$A$777,$A66,СВЦЭМ!$B$34:$B$777,U$47)+'СЕТ СН'!$G$9+СВЦЭМ!$D$10+'СЕТ СН'!$G$6-'СЕТ СН'!$G$19</f>
        <v>1130.1216045399999</v>
      </c>
      <c r="V66" s="36">
        <f>SUMIFS(СВЦЭМ!$C$34:$C$777,СВЦЭМ!$A$34:$A$777,$A66,СВЦЭМ!$B$34:$B$777,V$47)+'СЕТ СН'!$G$9+СВЦЭМ!$D$10+'СЕТ СН'!$G$6-'СЕТ СН'!$G$19</f>
        <v>1144.2009815899999</v>
      </c>
      <c r="W66" s="36">
        <f>SUMIFS(СВЦЭМ!$C$34:$C$777,СВЦЭМ!$A$34:$A$777,$A66,СВЦЭМ!$B$34:$B$777,W$47)+'СЕТ СН'!$G$9+СВЦЭМ!$D$10+'СЕТ СН'!$G$6-'СЕТ СН'!$G$19</f>
        <v>1133.0139865199999</v>
      </c>
      <c r="X66" s="36">
        <f>SUMIFS(СВЦЭМ!$C$34:$C$777,СВЦЭМ!$A$34:$A$777,$A66,СВЦЭМ!$B$34:$B$777,X$47)+'СЕТ СН'!$G$9+СВЦЭМ!$D$10+'СЕТ СН'!$G$6-'СЕТ СН'!$G$19</f>
        <v>1063.5128448299999</v>
      </c>
      <c r="Y66" s="36">
        <f>SUMIFS(СВЦЭМ!$C$34:$C$777,СВЦЭМ!$A$34:$A$777,$A66,СВЦЭМ!$B$34:$B$777,Y$47)+'СЕТ СН'!$G$9+СВЦЭМ!$D$10+'СЕТ СН'!$G$6-'СЕТ СН'!$G$19</f>
        <v>1101.3923521699999</v>
      </c>
    </row>
    <row r="67" spans="1:27" ht="15.75" x14ac:dyDescent="0.2">
      <c r="A67" s="35">
        <f t="shared" si="1"/>
        <v>43363</v>
      </c>
      <c r="B67" s="36">
        <f>SUMIFS(СВЦЭМ!$C$34:$C$777,СВЦЭМ!$A$34:$A$777,$A67,СВЦЭМ!$B$34:$B$777,B$47)+'СЕТ СН'!$G$9+СВЦЭМ!$D$10+'СЕТ СН'!$G$6-'СЕТ СН'!$G$19</f>
        <v>1380.3360079699999</v>
      </c>
      <c r="C67" s="36">
        <f>SUMIFS(СВЦЭМ!$C$34:$C$777,СВЦЭМ!$A$34:$A$777,$A67,СВЦЭМ!$B$34:$B$777,C$47)+'СЕТ СН'!$G$9+СВЦЭМ!$D$10+'СЕТ СН'!$G$6-'СЕТ СН'!$G$19</f>
        <v>1536.7146100800001</v>
      </c>
      <c r="D67" s="36">
        <f>SUMIFS(СВЦЭМ!$C$34:$C$777,СВЦЭМ!$A$34:$A$777,$A67,СВЦЭМ!$B$34:$B$777,D$47)+'СЕТ СН'!$G$9+СВЦЭМ!$D$10+'СЕТ СН'!$G$6-'СЕТ СН'!$G$19</f>
        <v>1539.7910008199999</v>
      </c>
      <c r="E67" s="36">
        <f>SUMIFS(СВЦЭМ!$C$34:$C$777,СВЦЭМ!$A$34:$A$777,$A67,СВЦЭМ!$B$34:$B$777,E$47)+'СЕТ СН'!$G$9+СВЦЭМ!$D$10+'СЕТ СН'!$G$6-'СЕТ СН'!$G$19</f>
        <v>1594.5872235300001</v>
      </c>
      <c r="F67" s="36">
        <f>SUMIFS(СВЦЭМ!$C$34:$C$777,СВЦЭМ!$A$34:$A$777,$A67,СВЦЭМ!$B$34:$B$777,F$47)+'СЕТ СН'!$G$9+СВЦЭМ!$D$10+'СЕТ СН'!$G$6-'СЕТ СН'!$G$19</f>
        <v>1592.30735018</v>
      </c>
      <c r="G67" s="36">
        <f>SUMIFS(СВЦЭМ!$C$34:$C$777,СВЦЭМ!$A$34:$A$777,$A67,СВЦЭМ!$B$34:$B$777,G$47)+'СЕТ СН'!$G$9+СВЦЭМ!$D$10+'СЕТ СН'!$G$6-'СЕТ СН'!$G$19</f>
        <v>1596.65833514</v>
      </c>
      <c r="H67" s="36">
        <f>SUMIFS(СВЦЭМ!$C$34:$C$777,СВЦЭМ!$A$34:$A$777,$A67,СВЦЭМ!$B$34:$B$777,H$47)+'СЕТ СН'!$G$9+СВЦЭМ!$D$10+'СЕТ СН'!$G$6-'СЕТ СН'!$G$19</f>
        <v>1591.86339271</v>
      </c>
      <c r="I67" s="36">
        <f>SUMIFS(СВЦЭМ!$C$34:$C$777,СВЦЭМ!$A$34:$A$777,$A67,СВЦЭМ!$B$34:$B$777,I$47)+'СЕТ СН'!$G$9+СВЦЭМ!$D$10+'СЕТ СН'!$G$6-'СЕТ СН'!$G$19</f>
        <v>1532.02055481</v>
      </c>
      <c r="J67" s="36">
        <f>SUMIFS(СВЦЭМ!$C$34:$C$777,СВЦЭМ!$A$34:$A$777,$A67,СВЦЭМ!$B$34:$B$777,J$47)+'СЕТ СН'!$G$9+СВЦЭМ!$D$10+'СЕТ СН'!$G$6-'СЕТ СН'!$G$19</f>
        <v>1469.6797458799999</v>
      </c>
      <c r="K67" s="36">
        <f>SUMIFS(СВЦЭМ!$C$34:$C$777,СВЦЭМ!$A$34:$A$777,$A67,СВЦЭМ!$B$34:$B$777,K$47)+'СЕТ СН'!$G$9+СВЦЭМ!$D$10+'СЕТ СН'!$G$6-'СЕТ СН'!$G$19</f>
        <v>1424.59285737</v>
      </c>
      <c r="L67" s="36">
        <f>SUMIFS(СВЦЭМ!$C$34:$C$777,СВЦЭМ!$A$34:$A$777,$A67,СВЦЭМ!$B$34:$B$777,L$47)+'СЕТ СН'!$G$9+СВЦЭМ!$D$10+'СЕТ СН'!$G$6-'СЕТ СН'!$G$19</f>
        <v>1322.4353989799999</v>
      </c>
      <c r="M67" s="36">
        <f>SUMIFS(СВЦЭМ!$C$34:$C$777,СВЦЭМ!$A$34:$A$777,$A67,СВЦЭМ!$B$34:$B$777,M$47)+'СЕТ СН'!$G$9+СВЦЭМ!$D$10+'СЕТ СН'!$G$6-'СЕТ СН'!$G$19</f>
        <v>1247.28240684</v>
      </c>
      <c r="N67" s="36">
        <f>SUMIFS(СВЦЭМ!$C$34:$C$777,СВЦЭМ!$A$34:$A$777,$A67,СВЦЭМ!$B$34:$B$777,N$47)+'СЕТ СН'!$G$9+СВЦЭМ!$D$10+'СЕТ СН'!$G$6-'СЕТ СН'!$G$19</f>
        <v>1162.60103497</v>
      </c>
      <c r="O67" s="36">
        <f>SUMIFS(СВЦЭМ!$C$34:$C$777,СВЦЭМ!$A$34:$A$777,$A67,СВЦЭМ!$B$34:$B$777,O$47)+'СЕТ СН'!$G$9+СВЦЭМ!$D$10+'СЕТ СН'!$G$6-'СЕТ СН'!$G$19</f>
        <v>1102.8522806399999</v>
      </c>
      <c r="P67" s="36">
        <f>SUMIFS(СВЦЭМ!$C$34:$C$777,СВЦЭМ!$A$34:$A$777,$A67,СВЦЭМ!$B$34:$B$777,P$47)+'СЕТ СН'!$G$9+СВЦЭМ!$D$10+'СЕТ СН'!$G$6-'СЕТ СН'!$G$19</f>
        <v>1088.56491998</v>
      </c>
      <c r="Q67" s="36">
        <f>SUMIFS(СВЦЭМ!$C$34:$C$777,СВЦЭМ!$A$34:$A$777,$A67,СВЦЭМ!$B$34:$B$777,Q$47)+'СЕТ СН'!$G$9+СВЦЭМ!$D$10+'СЕТ СН'!$G$6-'СЕТ СН'!$G$19</f>
        <v>1095.68724318</v>
      </c>
      <c r="R67" s="36">
        <f>SUMIFS(СВЦЭМ!$C$34:$C$777,СВЦЭМ!$A$34:$A$777,$A67,СВЦЭМ!$B$34:$B$777,R$47)+'СЕТ СН'!$G$9+СВЦЭМ!$D$10+'СЕТ СН'!$G$6-'СЕТ СН'!$G$19</f>
        <v>1086.31977351</v>
      </c>
      <c r="S67" s="36">
        <f>SUMIFS(СВЦЭМ!$C$34:$C$777,СВЦЭМ!$A$34:$A$777,$A67,СВЦЭМ!$B$34:$B$777,S$47)+'СЕТ СН'!$G$9+СВЦЭМ!$D$10+'СЕТ СН'!$G$6-'СЕТ СН'!$G$19</f>
        <v>1089.83305849</v>
      </c>
      <c r="T67" s="36">
        <f>SUMIFS(СВЦЭМ!$C$34:$C$777,СВЦЭМ!$A$34:$A$777,$A67,СВЦЭМ!$B$34:$B$777,T$47)+'СЕТ СН'!$G$9+СВЦЭМ!$D$10+'СЕТ СН'!$G$6-'СЕТ СН'!$G$19</f>
        <v>1103.5830138399999</v>
      </c>
      <c r="U67" s="36">
        <f>SUMIFS(СВЦЭМ!$C$34:$C$777,СВЦЭМ!$A$34:$A$777,$A67,СВЦЭМ!$B$34:$B$777,U$47)+'СЕТ СН'!$G$9+СВЦЭМ!$D$10+'СЕТ СН'!$G$6-'СЕТ СН'!$G$19</f>
        <v>1128.6020842200001</v>
      </c>
      <c r="V67" s="36">
        <f>SUMIFS(СВЦЭМ!$C$34:$C$777,СВЦЭМ!$A$34:$A$777,$A67,СВЦЭМ!$B$34:$B$777,V$47)+'СЕТ СН'!$G$9+СВЦЭМ!$D$10+'СЕТ СН'!$G$6-'СЕТ СН'!$G$19</f>
        <v>1140.0376523999998</v>
      </c>
      <c r="W67" s="36">
        <f>SUMIFS(СВЦЭМ!$C$34:$C$777,СВЦЭМ!$A$34:$A$777,$A67,СВЦЭМ!$B$34:$B$777,W$47)+'СЕТ СН'!$G$9+СВЦЭМ!$D$10+'СЕТ СН'!$G$6-'СЕТ СН'!$G$19</f>
        <v>1131.17188018</v>
      </c>
      <c r="X67" s="36">
        <f>SUMIFS(СВЦЭМ!$C$34:$C$777,СВЦЭМ!$A$34:$A$777,$A67,СВЦЭМ!$B$34:$B$777,X$47)+'СЕТ СН'!$G$9+СВЦЭМ!$D$10+'СЕТ СН'!$G$6-'СЕТ СН'!$G$19</f>
        <v>1076.55363601</v>
      </c>
      <c r="Y67" s="36">
        <f>SUMIFS(СВЦЭМ!$C$34:$C$777,СВЦЭМ!$A$34:$A$777,$A67,СВЦЭМ!$B$34:$B$777,Y$47)+'СЕТ СН'!$G$9+СВЦЭМ!$D$10+'СЕТ СН'!$G$6-'СЕТ СН'!$G$19</f>
        <v>1172.21973929</v>
      </c>
    </row>
    <row r="68" spans="1:27" ht="15.75" x14ac:dyDescent="0.2">
      <c r="A68" s="35">
        <f t="shared" si="1"/>
        <v>43364</v>
      </c>
      <c r="B68" s="36">
        <f>SUMIFS(СВЦЭМ!$C$34:$C$777,СВЦЭМ!$A$34:$A$777,$A68,СВЦЭМ!$B$34:$B$777,B$47)+'СЕТ СН'!$G$9+СВЦЭМ!$D$10+'СЕТ СН'!$G$6-'СЕТ СН'!$G$19</f>
        <v>1164.8920427599999</v>
      </c>
      <c r="C68" s="36">
        <f>SUMIFS(СВЦЭМ!$C$34:$C$777,СВЦЭМ!$A$34:$A$777,$A68,СВЦЭМ!$B$34:$B$777,C$47)+'СЕТ СН'!$G$9+СВЦЭМ!$D$10+'СЕТ СН'!$G$6-'СЕТ СН'!$G$19</f>
        <v>1308.0400025499998</v>
      </c>
      <c r="D68" s="36">
        <f>SUMIFS(СВЦЭМ!$C$34:$C$777,СВЦЭМ!$A$34:$A$777,$A68,СВЦЭМ!$B$34:$B$777,D$47)+'СЕТ СН'!$G$9+СВЦЭМ!$D$10+'СЕТ СН'!$G$6-'СЕТ СН'!$G$19</f>
        <v>1413.3976768099999</v>
      </c>
      <c r="E68" s="36">
        <f>SUMIFS(СВЦЭМ!$C$34:$C$777,СВЦЭМ!$A$34:$A$777,$A68,СВЦЭМ!$B$34:$B$777,E$47)+'СЕТ СН'!$G$9+СВЦЭМ!$D$10+'СЕТ СН'!$G$6-'СЕТ СН'!$G$19</f>
        <v>1498.3244028899999</v>
      </c>
      <c r="F68" s="36">
        <f>SUMIFS(СВЦЭМ!$C$34:$C$777,СВЦЭМ!$A$34:$A$777,$A68,СВЦЭМ!$B$34:$B$777,F$47)+'СЕТ СН'!$G$9+СВЦЭМ!$D$10+'СЕТ СН'!$G$6-'СЕТ СН'!$G$19</f>
        <v>1510.6518614399999</v>
      </c>
      <c r="G68" s="36">
        <f>SUMIFS(СВЦЭМ!$C$34:$C$777,СВЦЭМ!$A$34:$A$777,$A68,СВЦЭМ!$B$34:$B$777,G$47)+'СЕТ СН'!$G$9+СВЦЭМ!$D$10+'СЕТ СН'!$G$6-'СЕТ СН'!$G$19</f>
        <v>1491.2433289099999</v>
      </c>
      <c r="H68" s="36">
        <f>SUMIFS(СВЦЭМ!$C$34:$C$777,СВЦЭМ!$A$34:$A$777,$A68,СВЦЭМ!$B$34:$B$777,H$47)+'СЕТ СН'!$G$9+СВЦЭМ!$D$10+'СЕТ СН'!$G$6-'СЕТ СН'!$G$19</f>
        <v>1455.4145319499999</v>
      </c>
      <c r="I68" s="36">
        <f>SUMIFS(СВЦЭМ!$C$34:$C$777,СВЦЭМ!$A$34:$A$777,$A68,СВЦЭМ!$B$34:$B$777,I$47)+'СЕТ СН'!$G$9+СВЦЭМ!$D$10+'СЕТ СН'!$G$6-'СЕТ СН'!$G$19</f>
        <v>1375.2435786599999</v>
      </c>
      <c r="J68" s="36">
        <f>SUMIFS(СВЦЭМ!$C$34:$C$777,СВЦЭМ!$A$34:$A$777,$A68,СВЦЭМ!$B$34:$B$777,J$47)+'СЕТ СН'!$G$9+СВЦЭМ!$D$10+'СЕТ СН'!$G$6-'СЕТ СН'!$G$19</f>
        <v>1320.7731317799999</v>
      </c>
      <c r="K68" s="36">
        <f>SUMIFS(СВЦЭМ!$C$34:$C$777,СВЦЭМ!$A$34:$A$777,$A68,СВЦЭМ!$B$34:$B$777,K$47)+'СЕТ СН'!$G$9+СВЦЭМ!$D$10+'СЕТ СН'!$G$6-'СЕТ СН'!$G$19</f>
        <v>1286.6616381899998</v>
      </c>
      <c r="L68" s="36">
        <f>SUMIFS(СВЦЭМ!$C$34:$C$777,СВЦЭМ!$A$34:$A$777,$A68,СВЦЭМ!$B$34:$B$777,L$47)+'СЕТ СН'!$G$9+СВЦЭМ!$D$10+'СЕТ СН'!$G$6-'СЕТ СН'!$G$19</f>
        <v>1195.74101234</v>
      </c>
      <c r="M68" s="36">
        <f>SUMIFS(СВЦЭМ!$C$34:$C$777,СВЦЭМ!$A$34:$A$777,$A68,СВЦЭМ!$B$34:$B$777,M$47)+'СЕТ СН'!$G$9+СВЦЭМ!$D$10+'СЕТ СН'!$G$6-'СЕТ СН'!$G$19</f>
        <v>1128.7569888399998</v>
      </c>
      <c r="N68" s="36">
        <f>SUMIFS(СВЦЭМ!$C$34:$C$777,СВЦЭМ!$A$34:$A$777,$A68,СВЦЭМ!$B$34:$B$777,N$47)+'СЕТ СН'!$G$9+СВЦЭМ!$D$10+'СЕТ СН'!$G$6-'СЕТ СН'!$G$19</f>
        <v>1017.76161542</v>
      </c>
      <c r="O68" s="36">
        <f>SUMIFS(СВЦЭМ!$C$34:$C$777,СВЦЭМ!$A$34:$A$777,$A68,СВЦЭМ!$B$34:$B$777,O$47)+'СЕТ СН'!$G$9+СВЦЭМ!$D$10+'СЕТ СН'!$G$6-'СЕТ СН'!$G$19</f>
        <v>960.39895172999991</v>
      </c>
      <c r="P68" s="36">
        <f>SUMIFS(СВЦЭМ!$C$34:$C$777,СВЦЭМ!$A$34:$A$777,$A68,СВЦЭМ!$B$34:$B$777,P$47)+'СЕТ СН'!$G$9+СВЦЭМ!$D$10+'СЕТ СН'!$G$6-'СЕТ СН'!$G$19</f>
        <v>946.7488585399999</v>
      </c>
      <c r="Q68" s="36">
        <f>SUMIFS(СВЦЭМ!$C$34:$C$777,СВЦЭМ!$A$34:$A$777,$A68,СВЦЭМ!$B$34:$B$777,Q$47)+'СЕТ СН'!$G$9+СВЦЭМ!$D$10+'СЕТ СН'!$G$6-'СЕТ СН'!$G$19</f>
        <v>952.10032680999984</v>
      </c>
      <c r="R68" s="36">
        <f>SUMIFS(СВЦЭМ!$C$34:$C$777,СВЦЭМ!$A$34:$A$777,$A68,СВЦЭМ!$B$34:$B$777,R$47)+'СЕТ СН'!$G$9+СВЦЭМ!$D$10+'СЕТ СН'!$G$6-'СЕТ СН'!$G$19</f>
        <v>954.36220159999993</v>
      </c>
      <c r="S68" s="36">
        <f>SUMIFS(СВЦЭМ!$C$34:$C$777,СВЦЭМ!$A$34:$A$777,$A68,СВЦЭМ!$B$34:$B$777,S$47)+'СЕТ СН'!$G$9+СВЦЭМ!$D$10+'СЕТ СН'!$G$6-'СЕТ СН'!$G$19</f>
        <v>959.37579899000002</v>
      </c>
      <c r="T68" s="36">
        <f>SUMIFS(СВЦЭМ!$C$34:$C$777,СВЦЭМ!$A$34:$A$777,$A68,СВЦЭМ!$B$34:$B$777,T$47)+'СЕТ СН'!$G$9+СВЦЭМ!$D$10+'СЕТ СН'!$G$6-'СЕТ СН'!$G$19</f>
        <v>969.63625660000002</v>
      </c>
      <c r="U68" s="36">
        <f>SUMIFS(СВЦЭМ!$C$34:$C$777,СВЦЭМ!$A$34:$A$777,$A68,СВЦЭМ!$B$34:$B$777,U$47)+'СЕТ СН'!$G$9+СВЦЭМ!$D$10+'СЕТ СН'!$G$6-'СЕТ СН'!$G$19</f>
        <v>1001.1020927299999</v>
      </c>
      <c r="V68" s="36">
        <f>SUMIFS(СВЦЭМ!$C$34:$C$777,СВЦЭМ!$A$34:$A$777,$A68,СВЦЭМ!$B$34:$B$777,V$47)+'СЕТ СН'!$G$9+СВЦЭМ!$D$10+'СЕТ СН'!$G$6-'СЕТ СН'!$G$19</f>
        <v>1014.4401433799999</v>
      </c>
      <c r="W68" s="36">
        <f>SUMIFS(СВЦЭМ!$C$34:$C$777,СВЦЭМ!$A$34:$A$777,$A68,СВЦЭМ!$B$34:$B$777,W$47)+'СЕТ СН'!$G$9+СВЦЭМ!$D$10+'СЕТ СН'!$G$6-'СЕТ СН'!$G$19</f>
        <v>997.30683309999995</v>
      </c>
      <c r="X68" s="36">
        <f>SUMIFS(СВЦЭМ!$C$34:$C$777,СВЦЭМ!$A$34:$A$777,$A68,СВЦЭМ!$B$34:$B$777,X$47)+'СЕТ СН'!$G$9+СВЦЭМ!$D$10+'СЕТ СН'!$G$6-'СЕТ СН'!$G$19</f>
        <v>969.21894088999989</v>
      </c>
      <c r="Y68" s="36">
        <f>SUMIFS(СВЦЭМ!$C$34:$C$777,СВЦЭМ!$A$34:$A$777,$A68,СВЦЭМ!$B$34:$B$777,Y$47)+'СЕТ СН'!$G$9+СВЦЭМ!$D$10+'СЕТ СН'!$G$6-'СЕТ СН'!$G$19</f>
        <v>1002.90465604</v>
      </c>
    </row>
    <row r="69" spans="1:27" ht="15.75" x14ac:dyDescent="0.2">
      <c r="A69" s="35">
        <f t="shared" si="1"/>
        <v>43365</v>
      </c>
      <c r="B69" s="36">
        <f>SUMIFS(СВЦЭМ!$C$34:$C$777,СВЦЭМ!$A$34:$A$777,$A69,СВЦЭМ!$B$34:$B$777,B$47)+'СЕТ СН'!$G$9+СВЦЭМ!$D$10+'СЕТ СН'!$G$6-'СЕТ СН'!$G$19</f>
        <v>1151.96420223</v>
      </c>
      <c r="C69" s="36">
        <f>SUMIFS(СВЦЭМ!$C$34:$C$777,СВЦЭМ!$A$34:$A$777,$A69,СВЦЭМ!$B$34:$B$777,C$47)+'СЕТ СН'!$G$9+СВЦЭМ!$D$10+'СЕТ СН'!$G$6-'СЕТ СН'!$G$19</f>
        <v>1287.79676249</v>
      </c>
      <c r="D69" s="36">
        <f>SUMIFS(СВЦЭМ!$C$34:$C$777,СВЦЭМ!$A$34:$A$777,$A69,СВЦЭМ!$B$34:$B$777,D$47)+'СЕТ СН'!$G$9+СВЦЭМ!$D$10+'СЕТ СН'!$G$6-'СЕТ СН'!$G$19</f>
        <v>1382.48610953</v>
      </c>
      <c r="E69" s="36">
        <f>SUMIFS(СВЦЭМ!$C$34:$C$777,СВЦЭМ!$A$34:$A$777,$A69,СВЦЭМ!$B$34:$B$777,E$47)+'СЕТ СН'!$G$9+СВЦЭМ!$D$10+'СЕТ СН'!$G$6-'СЕТ СН'!$G$19</f>
        <v>1460.0724622299999</v>
      </c>
      <c r="F69" s="36">
        <f>SUMIFS(СВЦЭМ!$C$34:$C$777,СВЦЭМ!$A$34:$A$777,$A69,СВЦЭМ!$B$34:$B$777,F$47)+'СЕТ СН'!$G$9+СВЦЭМ!$D$10+'СЕТ СН'!$G$6-'СЕТ СН'!$G$19</f>
        <v>1461.1873935899998</v>
      </c>
      <c r="G69" s="36">
        <f>SUMIFS(СВЦЭМ!$C$34:$C$777,СВЦЭМ!$A$34:$A$777,$A69,СВЦЭМ!$B$34:$B$777,G$47)+'СЕТ СН'!$G$9+СВЦЭМ!$D$10+'СЕТ СН'!$G$6-'СЕТ СН'!$G$19</f>
        <v>1453.80379507</v>
      </c>
      <c r="H69" s="36">
        <f>SUMIFS(СВЦЭМ!$C$34:$C$777,СВЦЭМ!$A$34:$A$777,$A69,СВЦЭМ!$B$34:$B$777,H$47)+'СЕТ СН'!$G$9+СВЦЭМ!$D$10+'СЕТ СН'!$G$6-'СЕТ СН'!$G$19</f>
        <v>1430.3214154699999</v>
      </c>
      <c r="I69" s="36">
        <f>SUMIFS(СВЦЭМ!$C$34:$C$777,СВЦЭМ!$A$34:$A$777,$A69,СВЦЭМ!$B$34:$B$777,I$47)+'СЕТ СН'!$G$9+СВЦЭМ!$D$10+'СЕТ СН'!$G$6-'СЕТ СН'!$G$19</f>
        <v>1366.27246913</v>
      </c>
      <c r="J69" s="36">
        <f>SUMIFS(СВЦЭМ!$C$34:$C$777,СВЦЭМ!$A$34:$A$777,$A69,СВЦЭМ!$B$34:$B$777,J$47)+'СЕТ СН'!$G$9+СВЦЭМ!$D$10+'СЕТ СН'!$G$6-'СЕТ СН'!$G$19</f>
        <v>1325.2008362699999</v>
      </c>
      <c r="K69" s="36">
        <f>SUMIFS(СВЦЭМ!$C$34:$C$777,СВЦЭМ!$A$34:$A$777,$A69,СВЦЭМ!$B$34:$B$777,K$47)+'СЕТ СН'!$G$9+СВЦЭМ!$D$10+'СЕТ СН'!$G$6-'СЕТ СН'!$G$19</f>
        <v>1280.1892154</v>
      </c>
      <c r="L69" s="36">
        <f>SUMIFS(СВЦЭМ!$C$34:$C$777,СВЦЭМ!$A$34:$A$777,$A69,СВЦЭМ!$B$34:$B$777,L$47)+'СЕТ СН'!$G$9+СВЦЭМ!$D$10+'СЕТ СН'!$G$6-'СЕТ СН'!$G$19</f>
        <v>1205.67430494</v>
      </c>
      <c r="M69" s="36">
        <f>SUMIFS(СВЦЭМ!$C$34:$C$777,СВЦЭМ!$A$34:$A$777,$A69,СВЦЭМ!$B$34:$B$777,M$47)+'СЕТ СН'!$G$9+СВЦЭМ!$D$10+'СЕТ СН'!$G$6-'СЕТ СН'!$G$19</f>
        <v>1105.1684994099999</v>
      </c>
      <c r="N69" s="36">
        <f>SUMIFS(СВЦЭМ!$C$34:$C$777,СВЦЭМ!$A$34:$A$777,$A69,СВЦЭМ!$B$34:$B$777,N$47)+'СЕТ СН'!$G$9+СВЦЭМ!$D$10+'СЕТ СН'!$G$6-'СЕТ СН'!$G$19</f>
        <v>1020.6552032299999</v>
      </c>
      <c r="O69" s="36">
        <f>SUMIFS(СВЦЭМ!$C$34:$C$777,СВЦЭМ!$A$34:$A$777,$A69,СВЦЭМ!$B$34:$B$777,O$47)+'СЕТ СН'!$G$9+СВЦЭМ!$D$10+'СЕТ СН'!$G$6-'СЕТ СН'!$G$19</f>
        <v>945.92678419000003</v>
      </c>
      <c r="P69" s="36">
        <f>SUMIFS(СВЦЭМ!$C$34:$C$777,СВЦЭМ!$A$34:$A$777,$A69,СВЦЭМ!$B$34:$B$777,P$47)+'СЕТ СН'!$G$9+СВЦЭМ!$D$10+'СЕТ СН'!$G$6-'СЕТ СН'!$G$19</f>
        <v>953.56707054999993</v>
      </c>
      <c r="Q69" s="36">
        <f>SUMIFS(СВЦЭМ!$C$34:$C$777,СВЦЭМ!$A$34:$A$777,$A69,СВЦЭМ!$B$34:$B$777,Q$47)+'СЕТ СН'!$G$9+СВЦЭМ!$D$10+'СЕТ СН'!$G$6-'СЕТ СН'!$G$19</f>
        <v>959.05494713000007</v>
      </c>
      <c r="R69" s="36">
        <f>SUMIFS(СВЦЭМ!$C$34:$C$777,СВЦЭМ!$A$34:$A$777,$A69,СВЦЭМ!$B$34:$B$777,R$47)+'СЕТ СН'!$G$9+СВЦЭМ!$D$10+'СЕТ СН'!$G$6-'СЕТ СН'!$G$19</f>
        <v>954.12501613999984</v>
      </c>
      <c r="S69" s="36">
        <f>SUMIFS(СВЦЭМ!$C$34:$C$777,СВЦЭМ!$A$34:$A$777,$A69,СВЦЭМ!$B$34:$B$777,S$47)+'СЕТ СН'!$G$9+СВЦЭМ!$D$10+'СЕТ СН'!$G$6-'СЕТ СН'!$G$19</f>
        <v>965.56956098000001</v>
      </c>
      <c r="T69" s="36">
        <f>SUMIFS(СВЦЭМ!$C$34:$C$777,СВЦЭМ!$A$34:$A$777,$A69,СВЦЭМ!$B$34:$B$777,T$47)+'СЕТ СН'!$G$9+СВЦЭМ!$D$10+'СЕТ СН'!$G$6-'СЕТ СН'!$G$19</f>
        <v>971.49659958999996</v>
      </c>
      <c r="U69" s="36">
        <f>SUMIFS(СВЦЭМ!$C$34:$C$777,СВЦЭМ!$A$34:$A$777,$A69,СВЦЭМ!$B$34:$B$777,U$47)+'СЕТ СН'!$G$9+СВЦЭМ!$D$10+'СЕТ СН'!$G$6-'СЕТ СН'!$G$19</f>
        <v>997.5902858899999</v>
      </c>
      <c r="V69" s="36">
        <f>SUMIFS(СВЦЭМ!$C$34:$C$777,СВЦЭМ!$A$34:$A$777,$A69,СВЦЭМ!$B$34:$B$777,V$47)+'СЕТ СН'!$G$9+СВЦЭМ!$D$10+'СЕТ СН'!$G$6-'СЕТ СН'!$G$19</f>
        <v>1005.22742442</v>
      </c>
      <c r="W69" s="36">
        <f>SUMIFS(СВЦЭМ!$C$34:$C$777,СВЦЭМ!$A$34:$A$777,$A69,СВЦЭМ!$B$34:$B$777,W$47)+'СЕТ СН'!$G$9+СВЦЭМ!$D$10+'СЕТ СН'!$G$6-'СЕТ СН'!$G$19</f>
        <v>978.36487454999997</v>
      </c>
      <c r="X69" s="36">
        <f>SUMIFS(СВЦЭМ!$C$34:$C$777,СВЦЭМ!$A$34:$A$777,$A69,СВЦЭМ!$B$34:$B$777,X$47)+'СЕТ СН'!$G$9+СВЦЭМ!$D$10+'СЕТ СН'!$G$6-'СЕТ СН'!$G$19</f>
        <v>941.22036415000002</v>
      </c>
      <c r="Y69" s="36">
        <f>SUMIFS(СВЦЭМ!$C$34:$C$777,СВЦЭМ!$A$34:$A$777,$A69,СВЦЭМ!$B$34:$B$777,Y$47)+'СЕТ СН'!$G$9+СВЦЭМ!$D$10+'СЕТ СН'!$G$6-'СЕТ СН'!$G$19</f>
        <v>998.8850966</v>
      </c>
    </row>
    <row r="70" spans="1:27" ht="15.75" x14ac:dyDescent="0.2">
      <c r="A70" s="35">
        <f t="shared" si="1"/>
        <v>43366</v>
      </c>
      <c r="B70" s="36">
        <f>SUMIFS(СВЦЭМ!$C$34:$C$777,СВЦЭМ!$A$34:$A$777,$A70,СВЦЭМ!$B$34:$B$777,B$47)+'СЕТ СН'!$G$9+СВЦЭМ!$D$10+'СЕТ СН'!$G$6-'СЕТ СН'!$G$19</f>
        <v>1153.4989027699999</v>
      </c>
      <c r="C70" s="36">
        <f>SUMIFS(СВЦЭМ!$C$34:$C$777,СВЦЭМ!$A$34:$A$777,$A70,СВЦЭМ!$B$34:$B$777,C$47)+'СЕТ СН'!$G$9+СВЦЭМ!$D$10+'СЕТ СН'!$G$6-'СЕТ СН'!$G$19</f>
        <v>1314.9274937499999</v>
      </c>
      <c r="D70" s="36">
        <f>SUMIFS(СВЦЭМ!$C$34:$C$777,СВЦЭМ!$A$34:$A$777,$A70,СВЦЭМ!$B$34:$B$777,D$47)+'СЕТ СН'!$G$9+СВЦЭМ!$D$10+'СЕТ СН'!$G$6-'СЕТ СН'!$G$19</f>
        <v>1437.1075432299999</v>
      </c>
      <c r="E70" s="36">
        <f>SUMIFS(СВЦЭМ!$C$34:$C$777,СВЦЭМ!$A$34:$A$777,$A70,СВЦЭМ!$B$34:$B$777,E$47)+'СЕТ СН'!$G$9+СВЦЭМ!$D$10+'СЕТ СН'!$G$6-'СЕТ СН'!$G$19</f>
        <v>1525.7577400099999</v>
      </c>
      <c r="F70" s="36">
        <f>SUMIFS(СВЦЭМ!$C$34:$C$777,СВЦЭМ!$A$34:$A$777,$A70,СВЦЭМ!$B$34:$B$777,F$47)+'СЕТ СН'!$G$9+СВЦЭМ!$D$10+'СЕТ СН'!$G$6-'СЕТ СН'!$G$19</f>
        <v>1548.8454415000001</v>
      </c>
      <c r="G70" s="36">
        <f>SUMIFS(СВЦЭМ!$C$34:$C$777,СВЦЭМ!$A$34:$A$777,$A70,СВЦЭМ!$B$34:$B$777,G$47)+'СЕТ СН'!$G$9+СВЦЭМ!$D$10+'СЕТ СН'!$G$6-'СЕТ СН'!$G$19</f>
        <v>1521.8520749899999</v>
      </c>
      <c r="H70" s="36">
        <f>SUMIFS(СВЦЭМ!$C$34:$C$777,СВЦЭМ!$A$34:$A$777,$A70,СВЦЭМ!$B$34:$B$777,H$47)+'СЕТ СН'!$G$9+СВЦЭМ!$D$10+'СЕТ СН'!$G$6-'СЕТ СН'!$G$19</f>
        <v>1506.1678269699999</v>
      </c>
      <c r="I70" s="36">
        <f>SUMIFS(СВЦЭМ!$C$34:$C$777,СВЦЭМ!$A$34:$A$777,$A70,СВЦЭМ!$B$34:$B$777,I$47)+'СЕТ СН'!$G$9+СВЦЭМ!$D$10+'СЕТ СН'!$G$6-'СЕТ СН'!$G$19</f>
        <v>1444.5839976499999</v>
      </c>
      <c r="J70" s="36">
        <f>SUMIFS(СВЦЭМ!$C$34:$C$777,СВЦЭМ!$A$34:$A$777,$A70,СВЦЭМ!$B$34:$B$777,J$47)+'СЕТ СН'!$G$9+СВЦЭМ!$D$10+'СЕТ СН'!$G$6-'СЕТ СН'!$G$19</f>
        <v>1365.88628182</v>
      </c>
      <c r="K70" s="36">
        <f>SUMIFS(СВЦЭМ!$C$34:$C$777,СВЦЭМ!$A$34:$A$777,$A70,СВЦЭМ!$B$34:$B$777,K$47)+'СЕТ СН'!$G$9+СВЦЭМ!$D$10+'СЕТ СН'!$G$6-'СЕТ СН'!$G$19</f>
        <v>1287.9182237</v>
      </c>
      <c r="L70" s="36">
        <f>SUMIFS(СВЦЭМ!$C$34:$C$777,СВЦЭМ!$A$34:$A$777,$A70,СВЦЭМ!$B$34:$B$777,L$47)+'СЕТ СН'!$G$9+СВЦЭМ!$D$10+'СЕТ СН'!$G$6-'СЕТ СН'!$G$19</f>
        <v>1181.3449012399999</v>
      </c>
      <c r="M70" s="36">
        <f>SUMIFS(СВЦЭМ!$C$34:$C$777,СВЦЭМ!$A$34:$A$777,$A70,СВЦЭМ!$B$34:$B$777,M$47)+'СЕТ СН'!$G$9+СВЦЭМ!$D$10+'СЕТ СН'!$G$6-'СЕТ СН'!$G$19</f>
        <v>1094.05149727</v>
      </c>
      <c r="N70" s="36">
        <f>SUMIFS(СВЦЭМ!$C$34:$C$777,СВЦЭМ!$A$34:$A$777,$A70,СВЦЭМ!$B$34:$B$777,N$47)+'СЕТ СН'!$G$9+СВЦЭМ!$D$10+'СЕТ СН'!$G$6-'СЕТ СН'!$G$19</f>
        <v>1011.6853118899999</v>
      </c>
      <c r="O70" s="36">
        <f>SUMIFS(СВЦЭМ!$C$34:$C$777,СВЦЭМ!$A$34:$A$777,$A70,СВЦЭМ!$B$34:$B$777,O$47)+'СЕТ СН'!$G$9+СВЦЭМ!$D$10+'СЕТ СН'!$G$6-'СЕТ СН'!$G$19</f>
        <v>967.17936237999993</v>
      </c>
      <c r="P70" s="36">
        <f>SUMIFS(СВЦЭМ!$C$34:$C$777,СВЦЭМ!$A$34:$A$777,$A70,СВЦЭМ!$B$34:$B$777,P$47)+'СЕТ СН'!$G$9+СВЦЭМ!$D$10+'СЕТ СН'!$G$6-'СЕТ СН'!$G$19</f>
        <v>957.23842730000001</v>
      </c>
      <c r="Q70" s="36">
        <f>SUMIFS(СВЦЭМ!$C$34:$C$777,СВЦЭМ!$A$34:$A$777,$A70,СВЦЭМ!$B$34:$B$777,Q$47)+'СЕТ СН'!$G$9+СВЦЭМ!$D$10+'СЕТ СН'!$G$6-'СЕТ СН'!$G$19</f>
        <v>950.25446224000007</v>
      </c>
      <c r="R70" s="36">
        <f>SUMIFS(СВЦЭМ!$C$34:$C$777,СВЦЭМ!$A$34:$A$777,$A70,СВЦЭМ!$B$34:$B$777,R$47)+'СЕТ СН'!$G$9+СВЦЭМ!$D$10+'СЕТ СН'!$G$6-'СЕТ СН'!$G$19</f>
        <v>950.91701713999987</v>
      </c>
      <c r="S70" s="36">
        <f>SUMIFS(СВЦЭМ!$C$34:$C$777,СВЦЭМ!$A$34:$A$777,$A70,СВЦЭМ!$B$34:$B$777,S$47)+'СЕТ СН'!$G$9+СВЦЭМ!$D$10+'СЕТ СН'!$G$6-'СЕТ СН'!$G$19</f>
        <v>960.32605482999998</v>
      </c>
      <c r="T70" s="36">
        <f>SUMIFS(СВЦЭМ!$C$34:$C$777,СВЦЭМ!$A$34:$A$777,$A70,СВЦЭМ!$B$34:$B$777,T$47)+'СЕТ СН'!$G$9+СВЦЭМ!$D$10+'СЕТ СН'!$G$6-'СЕТ СН'!$G$19</f>
        <v>971.02008496999997</v>
      </c>
      <c r="U70" s="36">
        <f>SUMIFS(СВЦЭМ!$C$34:$C$777,СВЦЭМ!$A$34:$A$777,$A70,СВЦЭМ!$B$34:$B$777,U$47)+'СЕТ СН'!$G$9+СВЦЭМ!$D$10+'СЕТ СН'!$G$6-'СЕТ СН'!$G$19</f>
        <v>988.16056144999993</v>
      </c>
      <c r="V70" s="36">
        <f>SUMIFS(СВЦЭМ!$C$34:$C$777,СВЦЭМ!$A$34:$A$777,$A70,СВЦЭМ!$B$34:$B$777,V$47)+'СЕТ СН'!$G$9+СВЦЭМ!$D$10+'СЕТ СН'!$G$6-'СЕТ СН'!$G$19</f>
        <v>1025.9547781399999</v>
      </c>
      <c r="W70" s="36">
        <f>SUMIFS(СВЦЭМ!$C$34:$C$777,СВЦЭМ!$A$34:$A$777,$A70,СВЦЭМ!$B$34:$B$777,W$47)+'СЕТ СН'!$G$9+СВЦЭМ!$D$10+'СЕТ СН'!$G$6-'СЕТ СН'!$G$19</f>
        <v>1009.50593205</v>
      </c>
      <c r="X70" s="36">
        <f>SUMIFS(СВЦЭМ!$C$34:$C$777,СВЦЭМ!$A$34:$A$777,$A70,СВЦЭМ!$B$34:$B$777,X$47)+'СЕТ СН'!$G$9+СВЦЭМ!$D$10+'СЕТ СН'!$G$6-'СЕТ СН'!$G$19</f>
        <v>974.41482924999991</v>
      </c>
      <c r="Y70" s="36">
        <f>SUMIFS(СВЦЭМ!$C$34:$C$777,СВЦЭМ!$A$34:$A$777,$A70,СВЦЭМ!$B$34:$B$777,Y$47)+'СЕТ СН'!$G$9+СВЦЭМ!$D$10+'СЕТ СН'!$G$6-'СЕТ СН'!$G$19</f>
        <v>1023.6513308399999</v>
      </c>
    </row>
    <row r="71" spans="1:27" ht="15.75" x14ac:dyDescent="0.2">
      <c r="A71" s="35">
        <f t="shared" si="1"/>
        <v>43367</v>
      </c>
      <c r="B71" s="36">
        <f>SUMIFS(СВЦЭМ!$C$34:$C$777,СВЦЭМ!$A$34:$A$777,$A71,СВЦЭМ!$B$34:$B$777,B$47)+'СЕТ СН'!$G$9+СВЦЭМ!$D$10+'СЕТ СН'!$G$6-'СЕТ СН'!$G$19</f>
        <v>1136.38370816</v>
      </c>
      <c r="C71" s="36">
        <f>SUMIFS(СВЦЭМ!$C$34:$C$777,СВЦЭМ!$A$34:$A$777,$A71,СВЦЭМ!$B$34:$B$777,C$47)+'СЕТ СН'!$G$9+СВЦЭМ!$D$10+'СЕТ СН'!$G$6-'СЕТ СН'!$G$19</f>
        <v>1303.66451448</v>
      </c>
      <c r="D71" s="36">
        <f>SUMIFS(СВЦЭМ!$C$34:$C$777,СВЦЭМ!$A$34:$A$777,$A71,СВЦЭМ!$B$34:$B$777,D$47)+'СЕТ СН'!$G$9+СВЦЭМ!$D$10+'СЕТ СН'!$G$6-'СЕТ СН'!$G$19</f>
        <v>1420.55046199</v>
      </c>
      <c r="E71" s="36">
        <f>SUMIFS(СВЦЭМ!$C$34:$C$777,СВЦЭМ!$A$34:$A$777,$A71,СВЦЭМ!$B$34:$B$777,E$47)+'СЕТ СН'!$G$9+СВЦЭМ!$D$10+'СЕТ СН'!$G$6-'СЕТ СН'!$G$19</f>
        <v>1502.8171405599999</v>
      </c>
      <c r="F71" s="36">
        <f>SUMIFS(СВЦЭМ!$C$34:$C$777,СВЦЭМ!$A$34:$A$777,$A71,СВЦЭМ!$B$34:$B$777,F$47)+'СЕТ СН'!$G$9+СВЦЭМ!$D$10+'СЕТ СН'!$G$6-'СЕТ СН'!$G$19</f>
        <v>1491.81837189</v>
      </c>
      <c r="G71" s="36">
        <f>SUMIFS(СВЦЭМ!$C$34:$C$777,СВЦЭМ!$A$34:$A$777,$A71,СВЦЭМ!$B$34:$B$777,G$47)+'СЕТ СН'!$G$9+СВЦЭМ!$D$10+'СЕТ СН'!$G$6-'СЕТ СН'!$G$19</f>
        <v>1464.62554679</v>
      </c>
      <c r="H71" s="36">
        <f>SUMIFS(СВЦЭМ!$C$34:$C$777,СВЦЭМ!$A$34:$A$777,$A71,СВЦЭМ!$B$34:$B$777,H$47)+'СЕТ СН'!$G$9+СВЦЭМ!$D$10+'СЕТ СН'!$G$6-'СЕТ СН'!$G$19</f>
        <v>1411.4868440400001</v>
      </c>
      <c r="I71" s="36">
        <f>SUMIFS(СВЦЭМ!$C$34:$C$777,СВЦЭМ!$A$34:$A$777,$A71,СВЦЭМ!$B$34:$B$777,I$47)+'СЕТ СН'!$G$9+СВЦЭМ!$D$10+'СЕТ СН'!$G$6-'СЕТ СН'!$G$19</f>
        <v>1381.3928965799998</v>
      </c>
      <c r="J71" s="36">
        <f>SUMIFS(СВЦЭМ!$C$34:$C$777,СВЦЭМ!$A$34:$A$777,$A71,СВЦЭМ!$B$34:$B$777,J$47)+'СЕТ СН'!$G$9+СВЦЭМ!$D$10+'СЕТ СН'!$G$6-'СЕТ СН'!$G$19</f>
        <v>1404.3570652199999</v>
      </c>
      <c r="K71" s="36">
        <f>SUMIFS(СВЦЭМ!$C$34:$C$777,СВЦЭМ!$A$34:$A$777,$A71,СВЦЭМ!$B$34:$B$777,K$47)+'СЕТ СН'!$G$9+СВЦЭМ!$D$10+'СЕТ СН'!$G$6-'СЕТ СН'!$G$19</f>
        <v>1385.7693711899999</v>
      </c>
      <c r="L71" s="36">
        <f>SUMIFS(СВЦЭМ!$C$34:$C$777,СВЦЭМ!$A$34:$A$777,$A71,СВЦЭМ!$B$34:$B$777,L$47)+'СЕТ СН'!$G$9+СВЦЭМ!$D$10+'СЕТ СН'!$G$6-'СЕТ СН'!$G$19</f>
        <v>1308.8415724699998</v>
      </c>
      <c r="M71" s="36">
        <f>SUMIFS(СВЦЭМ!$C$34:$C$777,СВЦЭМ!$A$34:$A$777,$A71,СВЦЭМ!$B$34:$B$777,M$47)+'СЕТ СН'!$G$9+СВЦЭМ!$D$10+'СЕТ СН'!$G$6-'СЕТ СН'!$G$19</f>
        <v>1223.6711351499998</v>
      </c>
      <c r="N71" s="36">
        <f>SUMIFS(СВЦЭМ!$C$34:$C$777,СВЦЭМ!$A$34:$A$777,$A71,СВЦЭМ!$B$34:$B$777,N$47)+'СЕТ СН'!$G$9+СВЦЭМ!$D$10+'СЕТ СН'!$G$6-'СЕТ СН'!$G$19</f>
        <v>1109.7158544599999</v>
      </c>
      <c r="O71" s="36">
        <f>SUMIFS(СВЦЭМ!$C$34:$C$777,СВЦЭМ!$A$34:$A$777,$A71,СВЦЭМ!$B$34:$B$777,O$47)+'СЕТ СН'!$G$9+СВЦЭМ!$D$10+'СЕТ СН'!$G$6-'СЕТ СН'!$G$19</f>
        <v>1012.8400265799999</v>
      </c>
      <c r="P71" s="36">
        <f>SUMIFS(СВЦЭМ!$C$34:$C$777,СВЦЭМ!$A$34:$A$777,$A71,СВЦЭМ!$B$34:$B$777,P$47)+'СЕТ СН'!$G$9+СВЦЭМ!$D$10+'СЕТ СН'!$G$6-'СЕТ СН'!$G$19</f>
        <v>1000.2470288099998</v>
      </c>
      <c r="Q71" s="36">
        <f>SUMIFS(СВЦЭМ!$C$34:$C$777,СВЦЭМ!$A$34:$A$777,$A71,СВЦЭМ!$B$34:$B$777,Q$47)+'СЕТ СН'!$G$9+СВЦЭМ!$D$10+'СЕТ СН'!$G$6-'СЕТ СН'!$G$19</f>
        <v>997.43920673000002</v>
      </c>
      <c r="R71" s="36">
        <f>SUMIFS(СВЦЭМ!$C$34:$C$777,СВЦЭМ!$A$34:$A$777,$A71,СВЦЭМ!$B$34:$B$777,R$47)+'СЕТ СН'!$G$9+СВЦЭМ!$D$10+'СЕТ СН'!$G$6-'СЕТ СН'!$G$19</f>
        <v>995.85203095999987</v>
      </c>
      <c r="S71" s="36">
        <f>SUMIFS(СВЦЭМ!$C$34:$C$777,СВЦЭМ!$A$34:$A$777,$A71,СВЦЭМ!$B$34:$B$777,S$47)+'СЕТ СН'!$G$9+СВЦЭМ!$D$10+'СЕТ СН'!$G$6-'СЕТ СН'!$G$19</f>
        <v>1003.5738018</v>
      </c>
      <c r="T71" s="36">
        <f>SUMIFS(СВЦЭМ!$C$34:$C$777,СВЦЭМ!$A$34:$A$777,$A71,СВЦЭМ!$B$34:$B$777,T$47)+'СЕТ СН'!$G$9+СВЦЭМ!$D$10+'СЕТ СН'!$G$6-'СЕТ СН'!$G$19</f>
        <v>1014.19517157</v>
      </c>
      <c r="U71" s="36">
        <f>SUMIFS(СВЦЭМ!$C$34:$C$777,СВЦЭМ!$A$34:$A$777,$A71,СВЦЭМ!$B$34:$B$777,U$47)+'СЕТ СН'!$G$9+СВЦЭМ!$D$10+'СЕТ СН'!$G$6-'СЕТ СН'!$G$19</f>
        <v>1036.4406087299999</v>
      </c>
      <c r="V71" s="36">
        <f>SUMIFS(СВЦЭМ!$C$34:$C$777,СВЦЭМ!$A$34:$A$777,$A71,СВЦЭМ!$B$34:$B$777,V$47)+'СЕТ СН'!$G$9+СВЦЭМ!$D$10+'СЕТ СН'!$G$6-'СЕТ СН'!$G$19</f>
        <v>1042.5211838799999</v>
      </c>
      <c r="W71" s="36">
        <f>SUMIFS(СВЦЭМ!$C$34:$C$777,СВЦЭМ!$A$34:$A$777,$A71,СВЦЭМ!$B$34:$B$777,W$47)+'СЕТ СН'!$G$9+СВЦЭМ!$D$10+'СЕТ СН'!$G$6-'СЕТ СН'!$G$19</f>
        <v>1023.4404776199999</v>
      </c>
      <c r="X71" s="36">
        <f>SUMIFS(СВЦЭМ!$C$34:$C$777,СВЦЭМ!$A$34:$A$777,$A71,СВЦЭМ!$B$34:$B$777,X$47)+'СЕТ СН'!$G$9+СВЦЭМ!$D$10+'СЕТ СН'!$G$6-'СЕТ СН'!$G$19</f>
        <v>992.39445684999987</v>
      </c>
      <c r="Y71" s="36">
        <f>SUMIFS(СВЦЭМ!$C$34:$C$777,СВЦЭМ!$A$34:$A$777,$A71,СВЦЭМ!$B$34:$B$777,Y$47)+'СЕТ СН'!$G$9+СВЦЭМ!$D$10+'СЕТ СН'!$G$6-'СЕТ СН'!$G$19</f>
        <v>1029.8286323099999</v>
      </c>
    </row>
    <row r="72" spans="1:27" ht="15.75" x14ac:dyDescent="0.2">
      <c r="A72" s="35">
        <f t="shared" si="1"/>
        <v>43368</v>
      </c>
      <c r="B72" s="36">
        <f>SUMIFS(СВЦЭМ!$C$34:$C$777,СВЦЭМ!$A$34:$A$777,$A72,СВЦЭМ!$B$34:$B$777,B$47)+'СЕТ СН'!$G$9+СВЦЭМ!$D$10+'СЕТ СН'!$G$6-'СЕТ СН'!$G$19</f>
        <v>1188.8323255399998</v>
      </c>
      <c r="C72" s="36">
        <f>SUMIFS(СВЦЭМ!$C$34:$C$777,СВЦЭМ!$A$34:$A$777,$A72,СВЦЭМ!$B$34:$B$777,C$47)+'СЕТ СН'!$G$9+СВЦЭМ!$D$10+'СЕТ СН'!$G$6-'СЕТ СН'!$G$19</f>
        <v>1354.9588562199999</v>
      </c>
      <c r="D72" s="36">
        <f>SUMIFS(СВЦЭМ!$C$34:$C$777,СВЦЭМ!$A$34:$A$777,$A72,СВЦЭМ!$B$34:$B$777,D$47)+'СЕТ СН'!$G$9+СВЦЭМ!$D$10+'СЕТ СН'!$G$6-'СЕТ СН'!$G$19</f>
        <v>1457.4857264999998</v>
      </c>
      <c r="E72" s="36">
        <f>SUMIFS(СВЦЭМ!$C$34:$C$777,СВЦЭМ!$A$34:$A$777,$A72,СВЦЭМ!$B$34:$B$777,E$47)+'СЕТ СН'!$G$9+СВЦЭМ!$D$10+'СЕТ СН'!$G$6-'СЕТ СН'!$G$19</f>
        <v>1544.8384933299999</v>
      </c>
      <c r="F72" s="36">
        <f>SUMIFS(СВЦЭМ!$C$34:$C$777,СВЦЭМ!$A$34:$A$777,$A72,СВЦЭМ!$B$34:$B$777,F$47)+'СЕТ СН'!$G$9+СВЦЭМ!$D$10+'СЕТ СН'!$G$6-'СЕТ СН'!$G$19</f>
        <v>1542.6719968800001</v>
      </c>
      <c r="G72" s="36">
        <f>SUMIFS(СВЦЭМ!$C$34:$C$777,СВЦЭМ!$A$34:$A$777,$A72,СВЦЭМ!$B$34:$B$777,G$47)+'СЕТ СН'!$G$9+СВЦЭМ!$D$10+'СЕТ СН'!$G$6-'СЕТ СН'!$G$19</f>
        <v>1511.6034955600001</v>
      </c>
      <c r="H72" s="36">
        <f>SUMIFS(СВЦЭМ!$C$34:$C$777,СВЦЭМ!$A$34:$A$777,$A72,СВЦЭМ!$B$34:$B$777,H$47)+'СЕТ СН'!$G$9+СВЦЭМ!$D$10+'СЕТ СН'!$G$6-'СЕТ СН'!$G$19</f>
        <v>1432.30957921</v>
      </c>
      <c r="I72" s="36">
        <f>SUMIFS(СВЦЭМ!$C$34:$C$777,СВЦЭМ!$A$34:$A$777,$A72,СВЦЭМ!$B$34:$B$777,I$47)+'СЕТ СН'!$G$9+СВЦЭМ!$D$10+'СЕТ СН'!$G$6-'СЕТ СН'!$G$19</f>
        <v>1382.81608676</v>
      </c>
      <c r="J72" s="36">
        <f>SUMIFS(СВЦЭМ!$C$34:$C$777,СВЦЭМ!$A$34:$A$777,$A72,СВЦЭМ!$B$34:$B$777,J$47)+'СЕТ СН'!$G$9+СВЦЭМ!$D$10+'СЕТ СН'!$G$6-'СЕТ СН'!$G$19</f>
        <v>1383.8711650599998</v>
      </c>
      <c r="K72" s="36">
        <f>SUMIFS(СВЦЭМ!$C$34:$C$777,СВЦЭМ!$A$34:$A$777,$A72,СВЦЭМ!$B$34:$B$777,K$47)+'СЕТ СН'!$G$9+СВЦЭМ!$D$10+'СЕТ СН'!$G$6-'СЕТ СН'!$G$19</f>
        <v>1367.8621905699999</v>
      </c>
      <c r="L72" s="36">
        <f>SUMIFS(СВЦЭМ!$C$34:$C$777,СВЦЭМ!$A$34:$A$777,$A72,СВЦЭМ!$B$34:$B$777,L$47)+'СЕТ СН'!$G$9+СВЦЭМ!$D$10+'СЕТ СН'!$G$6-'СЕТ СН'!$G$19</f>
        <v>1291.9722911699998</v>
      </c>
      <c r="M72" s="36">
        <f>SUMIFS(СВЦЭМ!$C$34:$C$777,СВЦЭМ!$A$34:$A$777,$A72,СВЦЭМ!$B$34:$B$777,M$47)+'СЕТ СН'!$G$9+СВЦЭМ!$D$10+'СЕТ СН'!$G$6-'СЕТ СН'!$G$19</f>
        <v>1211.38539661</v>
      </c>
      <c r="N72" s="36">
        <f>SUMIFS(СВЦЭМ!$C$34:$C$777,СВЦЭМ!$A$34:$A$777,$A72,СВЦЭМ!$B$34:$B$777,N$47)+'СЕТ СН'!$G$9+СВЦЭМ!$D$10+'СЕТ СН'!$G$6-'СЕТ СН'!$G$19</f>
        <v>1111.3831908699999</v>
      </c>
      <c r="O72" s="36">
        <f>SUMIFS(СВЦЭМ!$C$34:$C$777,СВЦЭМ!$A$34:$A$777,$A72,СВЦЭМ!$B$34:$B$777,O$47)+'СЕТ СН'!$G$9+СВЦЭМ!$D$10+'СЕТ СН'!$G$6-'СЕТ СН'!$G$19</f>
        <v>1040.5088261399999</v>
      </c>
      <c r="P72" s="36">
        <f>SUMIFS(СВЦЭМ!$C$34:$C$777,СВЦЭМ!$A$34:$A$777,$A72,СВЦЭМ!$B$34:$B$777,P$47)+'СЕТ СН'!$G$9+СВЦЭМ!$D$10+'СЕТ СН'!$G$6-'СЕТ СН'!$G$19</f>
        <v>1032.67715957</v>
      </c>
      <c r="Q72" s="36">
        <f>SUMIFS(СВЦЭМ!$C$34:$C$777,СВЦЭМ!$A$34:$A$777,$A72,СВЦЭМ!$B$34:$B$777,Q$47)+'СЕТ СН'!$G$9+СВЦЭМ!$D$10+'СЕТ СН'!$G$6-'СЕТ СН'!$G$19</f>
        <v>1024.23318339</v>
      </c>
      <c r="R72" s="36">
        <f>SUMIFS(СВЦЭМ!$C$34:$C$777,СВЦЭМ!$A$34:$A$777,$A72,СВЦЭМ!$B$34:$B$777,R$47)+'СЕТ СН'!$G$9+СВЦЭМ!$D$10+'СЕТ СН'!$G$6-'СЕТ СН'!$G$19</f>
        <v>1012.5755379499999</v>
      </c>
      <c r="S72" s="36">
        <f>SUMIFS(СВЦЭМ!$C$34:$C$777,СВЦЭМ!$A$34:$A$777,$A72,СВЦЭМ!$B$34:$B$777,S$47)+'СЕТ СН'!$G$9+СВЦЭМ!$D$10+'СЕТ СН'!$G$6-'СЕТ СН'!$G$19</f>
        <v>1019.2006088199998</v>
      </c>
      <c r="T72" s="36">
        <f>SUMIFS(СВЦЭМ!$C$34:$C$777,СВЦЭМ!$A$34:$A$777,$A72,СВЦЭМ!$B$34:$B$777,T$47)+'СЕТ СН'!$G$9+СВЦЭМ!$D$10+'СЕТ СН'!$G$6-'СЕТ СН'!$G$19</f>
        <v>1026.5608954299998</v>
      </c>
      <c r="U72" s="36">
        <f>SUMIFS(СВЦЭМ!$C$34:$C$777,СВЦЭМ!$A$34:$A$777,$A72,СВЦЭМ!$B$34:$B$777,U$47)+'СЕТ СН'!$G$9+СВЦЭМ!$D$10+'СЕТ СН'!$G$6-'СЕТ СН'!$G$19</f>
        <v>1032.1021149199998</v>
      </c>
      <c r="V72" s="36">
        <f>SUMIFS(СВЦЭМ!$C$34:$C$777,СВЦЭМ!$A$34:$A$777,$A72,СВЦЭМ!$B$34:$B$777,V$47)+'СЕТ СН'!$G$9+СВЦЭМ!$D$10+'СЕТ СН'!$G$6-'СЕТ СН'!$G$19</f>
        <v>1036.8889995099998</v>
      </c>
      <c r="W72" s="36">
        <f>SUMIFS(СВЦЭМ!$C$34:$C$777,СВЦЭМ!$A$34:$A$777,$A72,СВЦЭМ!$B$34:$B$777,W$47)+'СЕТ СН'!$G$9+СВЦЭМ!$D$10+'СЕТ СН'!$G$6-'СЕТ СН'!$G$19</f>
        <v>1032.17856992</v>
      </c>
      <c r="X72" s="36">
        <f>SUMIFS(СВЦЭМ!$C$34:$C$777,СВЦЭМ!$A$34:$A$777,$A72,СВЦЭМ!$B$34:$B$777,X$47)+'СЕТ СН'!$G$9+СВЦЭМ!$D$10+'СЕТ СН'!$G$6-'СЕТ СН'!$G$19</f>
        <v>996.86665876999996</v>
      </c>
      <c r="Y72" s="36">
        <f>SUMIFS(СВЦЭМ!$C$34:$C$777,СВЦЭМ!$A$34:$A$777,$A72,СВЦЭМ!$B$34:$B$777,Y$47)+'СЕТ СН'!$G$9+СВЦЭМ!$D$10+'СЕТ СН'!$G$6-'СЕТ СН'!$G$19</f>
        <v>1055.67278121</v>
      </c>
    </row>
    <row r="73" spans="1:27" ht="15.75" x14ac:dyDescent="0.2">
      <c r="A73" s="35">
        <f t="shared" si="1"/>
        <v>43369</v>
      </c>
      <c r="B73" s="36">
        <f>SUMIFS(СВЦЭМ!$C$34:$C$777,СВЦЭМ!$A$34:$A$777,$A73,СВЦЭМ!$B$34:$B$777,B$47)+'СЕТ СН'!$G$9+СВЦЭМ!$D$10+'СЕТ СН'!$G$6-'СЕТ СН'!$G$19</f>
        <v>1248.5831228899999</v>
      </c>
      <c r="C73" s="36">
        <f>SUMIFS(СВЦЭМ!$C$34:$C$777,СВЦЭМ!$A$34:$A$777,$A73,СВЦЭМ!$B$34:$B$777,C$47)+'СЕТ СН'!$G$9+СВЦЭМ!$D$10+'СЕТ СН'!$G$6-'СЕТ СН'!$G$19</f>
        <v>1426.50444064</v>
      </c>
      <c r="D73" s="36">
        <f>SUMIFS(СВЦЭМ!$C$34:$C$777,СВЦЭМ!$A$34:$A$777,$A73,СВЦЭМ!$B$34:$B$777,D$47)+'СЕТ СН'!$G$9+СВЦЭМ!$D$10+'СЕТ СН'!$G$6-'СЕТ СН'!$G$19</f>
        <v>1581.4590416999999</v>
      </c>
      <c r="E73" s="36">
        <f>SUMIFS(СВЦЭМ!$C$34:$C$777,СВЦЭМ!$A$34:$A$777,$A73,СВЦЭМ!$B$34:$B$777,E$47)+'СЕТ СН'!$G$9+СВЦЭМ!$D$10+'СЕТ СН'!$G$6-'СЕТ СН'!$G$19</f>
        <v>1689.32434982</v>
      </c>
      <c r="F73" s="36">
        <f>SUMIFS(СВЦЭМ!$C$34:$C$777,СВЦЭМ!$A$34:$A$777,$A73,СВЦЭМ!$B$34:$B$777,F$47)+'СЕТ СН'!$G$9+СВЦЭМ!$D$10+'СЕТ СН'!$G$6-'СЕТ СН'!$G$19</f>
        <v>1693.4999375100001</v>
      </c>
      <c r="G73" s="36">
        <f>SUMIFS(СВЦЭМ!$C$34:$C$777,СВЦЭМ!$A$34:$A$777,$A73,СВЦЭМ!$B$34:$B$777,G$47)+'СЕТ СН'!$G$9+СВЦЭМ!$D$10+'СЕТ СН'!$G$6-'СЕТ СН'!$G$19</f>
        <v>1666.70539555</v>
      </c>
      <c r="H73" s="36">
        <f>SUMIFS(СВЦЭМ!$C$34:$C$777,СВЦЭМ!$A$34:$A$777,$A73,СВЦЭМ!$B$34:$B$777,H$47)+'СЕТ СН'!$G$9+СВЦЭМ!$D$10+'СЕТ СН'!$G$6-'СЕТ СН'!$G$19</f>
        <v>1562.9995873600001</v>
      </c>
      <c r="I73" s="36">
        <f>SUMIFS(СВЦЭМ!$C$34:$C$777,СВЦЭМ!$A$34:$A$777,$A73,СВЦЭМ!$B$34:$B$777,I$47)+'СЕТ СН'!$G$9+СВЦЭМ!$D$10+'СЕТ СН'!$G$6-'СЕТ СН'!$G$19</f>
        <v>1472.55486378</v>
      </c>
      <c r="J73" s="36">
        <f>SUMIFS(СВЦЭМ!$C$34:$C$777,СВЦЭМ!$A$34:$A$777,$A73,СВЦЭМ!$B$34:$B$777,J$47)+'СЕТ СН'!$G$9+СВЦЭМ!$D$10+'СЕТ СН'!$G$6-'СЕТ СН'!$G$19</f>
        <v>1458.9551658</v>
      </c>
      <c r="K73" s="36">
        <f>SUMIFS(СВЦЭМ!$C$34:$C$777,СВЦЭМ!$A$34:$A$777,$A73,СВЦЭМ!$B$34:$B$777,K$47)+'СЕТ СН'!$G$9+СВЦЭМ!$D$10+'СЕТ СН'!$G$6-'СЕТ СН'!$G$19</f>
        <v>1441.8408012299999</v>
      </c>
      <c r="L73" s="36">
        <f>SUMIFS(СВЦЭМ!$C$34:$C$777,СВЦЭМ!$A$34:$A$777,$A73,СВЦЭМ!$B$34:$B$777,L$47)+'СЕТ СН'!$G$9+СВЦЭМ!$D$10+'СЕТ СН'!$G$6-'СЕТ СН'!$G$19</f>
        <v>1364.3845354799998</v>
      </c>
      <c r="M73" s="36">
        <f>SUMIFS(СВЦЭМ!$C$34:$C$777,СВЦЭМ!$A$34:$A$777,$A73,СВЦЭМ!$B$34:$B$777,M$47)+'СЕТ СН'!$G$9+СВЦЭМ!$D$10+'СЕТ СН'!$G$6-'СЕТ СН'!$G$19</f>
        <v>1295.6487004599999</v>
      </c>
      <c r="N73" s="36">
        <f>SUMIFS(СВЦЭМ!$C$34:$C$777,СВЦЭМ!$A$34:$A$777,$A73,СВЦЭМ!$B$34:$B$777,N$47)+'СЕТ СН'!$G$9+СВЦЭМ!$D$10+'СЕТ СН'!$G$6-'СЕТ СН'!$G$19</f>
        <v>1179.58182298</v>
      </c>
      <c r="O73" s="36">
        <f>SUMIFS(СВЦЭМ!$C$34:$C$777,СВЦЭМ!$A$34:$A$777,$A73,СВЦЭМ!$B$34:$B$777,O$47)+'СЕТ СН'!$G$9+СВЦЭМ!$D$10+'СЕТ СН'!$G$6-'СЕТ СН'!$G$19</f>
        <v>1080.75777257</v>
      </c>
      <c r="P73" s="36">
        <f>SUMIFS(СВЦЭМ!$C$34:$C$777,СВЦЭМ!$A$34:$A$777,$A73,СВЦЭМ!$B$34:$B$777,P$47)+'СЕТ СН'!$G$9+СВЦЭМ!$D$10+'СЕТ СН'!$G$6-'СЕТ СН'!$G$19</f>
        <v>1076.92773861</v>
      </c>
      <c r="Q73" s="36">
        <f>SUMIFS(СВЦЭМ!$C$34:$C$777,СВЦЭМ!$A$34:$A$777,$A73,СВЦЭМ!$B$34:$B$777,Q$47)+'СЕТ СН'!$G$9+СВЦЭМ!$D$10+'СЕТ СН'!$G$6-'СЕТ СН'!$G$19</f>
        <v>1085.7738294999999</v>
      </c>
      <c r="R73" s="36">
        <f>SUMIFS(СВЦЭМ!$C$34:$C$777,СВЦЭМ!$A$34:$A$777,$A73,СВЦЭМ!$B$34:$B$777,R$47)+'СЕТ СН'!$G$9+СВЦЭМ!$D$10+'СЕТ СН'!$G$6-'СЕТ СН'!$G$19</f>
        <v>1088.5516168199999</v>
      </c>
      <c r="S73" s="36">
        <f>SUMIFS(СВЦЭМ!$C$34:$C$777,СВЦЭМ!$A$34:$A$777,$A73,СВЦЭМ!$B$34:$B$777,S$47)+'СЕТ СН'!$G$9+СВЦЭМ!$D$10+'СЕТ СН'!$G$6-'СЕТ СН'!$G$19</f>
        <v>1094.41806032</v>
      </c>
      <c r="T73" s="36">
        <f>SUMIFS(СВЦЭМ!$C$34:$C$777,СВЦЭМ!$A$34:$A$777,$A73,СВЦЭМ!$B$34:$B$777,T$47)+'СЕТ СН'!$G$9+СВЦЭМ!$D$10+'СЕТ СН'!$G$6-'СЕТ СН'!$G$19</f>
        <v>1081.3758844399999</v>
      </c>
      <c r="U73" s="36">
        <f>SUMIFS(СВЦЭМ!$C$34:$C$777,СВЦЭМ!$A$34:$A$777,$A73,СВЦЭМ!$B$34:$B$777,U$47)+'СЕТ СН'!$G$9+СВЦЭМ!$D$10+'СЕТ СН'!$G$6-'СЕТ СН'!$G$19</f>
        <v>1102.41031662</v>
      </c>
      <c r="V73" s="36">
        <f>SUMIFS(СВЦЭМ!$C$34:$C$777,СВЦЭМ!$A$34:$A$777,$A73,СВЦЭМ!$B$34:$B$777,V$47)+'СЕТ СН'!$G$9+СВЦЭМ!$D$10+'СЕТ СН'!$G$6-'СЕТ СН'!$G$19</f>
        <v>1106.6525514999998</v>
      </c>
      <c r="W73" s="36">
        <f>SUMIFS(СВЦЭМ!$C$34:$C$777,СВЦЭМ!$A$34:$A$777,$A73,СВЦЭМ!$B$34:$B$777,W$47)+'СЕТ СН'!$G$9+СВЦЭМ!$D$10+'СЕТ СН'!$G$6-'СЕТ СН'!$G$19</f>
        <v>1092.29837408</v>
      </c>
      <c r="X73" s="36">
        <f>SUMIFS(СВЦЭМ!$C$34:$C$777,СВЦЭМ!$A$34:$A$777,$A73,СВЦЭМ!$B$34:$B$777,X$47)+'СЕТ СН'!$G$9+СВЦЭМ!$D$10+'СЕТ СН'!$G$6-'СЕТ СН'!$G$19</f>
        <v>1109.97543982</v>
      </c>
      <c r="Y73" s="36">
        <f>SUMIFS(СВЦЭМ!$C$34:$C$777,СВЦЭМ!$A$34:$A$777,$A73,СВЦЭМ!$B$34:$B$777,Y$47)+'СЕТ СН'!$G$9+СВЦЭМ!$D$10+'СЕТ СН'!$G$6-'СЕТ СН'!$G$19</f>
        <v>1153.4268065199999</v>
      </c>
    </row>
    <row r="74" spans="1:27" ht="15.75" x14ac:dyDescent="0.2">
      <c r="A74" s="35">
        <f t="shared" si="1"/>
        <v>43370</v>
      </c>
      <c r="B74" s="36">
        <f>SUMIFS(СВЦЭМ!$C$34:$C$777,СВЦЭМ!$A$34:$A$777,$A74,СВЦЭМ!$B$34:$B$777,B$47)+'СЕТ СН'!$G$9+СВЦЭМ!$D$10+'СЕТ СН'!$G$6-'СЕТ СН'!$G$19</f>
        <v>1263.37693283</v>
      </c>
      <c r="C74" s="36">
        <f>SUMIFS(СВЦЭМ!$C$34:$C$777,СВЦЭМ!$A$34:$A$777,$A74,СВЦЭМ!$B$34:$B$777,C$47)+'СЕТ СН'!$G$9+СВЦЭМ!$D$10+'СЕТ СН'!$G$6-'СЕТ СН'!$G$19</f>
        <v>1473.65176483</v>
      </c>
      <c r="D74" s="36">
        <f>SUMIFS(СВЦЭМ!$C$34:$C$777,СВЦЭМ!$A$34:$A$777,$A74,СВЦЭМ!$B$34:$B$777,D$47)+'СЕТ СН'!$G$9+СВЦЭМ!$D$10+'СЕТ СН'!$G$6-'СЕТ СН'!$G$19</f>
        <v>1588.8837715899999</v>
      </c>
      <c r="E74" s="36">
        <f>SUMIFS(СВЦЭМ!$C$34:$C$777,СВЦЭМ!$A$34:$A$777,$A74,СВЦЭМ!$B$34:$B$777,E$47)+'СЕТ СН'!$G$9+СВЦЭМ!$D$10+'СЕТ СН'!$G$6-'СЕТ СН'!$G$19</f>
        <v>1697.3129124500001</v>
      </c>
      <c r="F74" s="36">
        <f>SUMIFS(СВЦЭМ!$C$34:$C$777,СВЦЭМ!$A$34:$A$777,$A74,СВЦЭМ!$B$34:$B$777,F$47)+'СЕТ СН'!$G$9+СВЦЭМ!$D$10+'СЕТ СН'!$G$6-'СЕТ СН'!$G$19</f>
        <v>1694.60508592</v>
      </c>
      <c r="G74" s="36">
        <f>SUMIFS(СВЦЭМ!$C$34:$C$777,СВЦЭМ!$A$34:$A$777,$A74,СВЦЭМ!$B$34:$B$777,G$47)+'СЕТ СН'!$G$9+СВЦЭМ!$D$10+'СЕТ СН'!$G$6-'СЕТ СН'!$G$19</f>
        <v>1676.7353396099998</v>
      </c>
      <c r="H74" s="36">
        <f>SUMIFS(СВЦЭМ!$C$34:$C$777,СВЦЭМ!$A$34:$A$777,$A74,СВЦЭМ!$B$34:$B$777,H$47)+'СЕТ СН'!$G$9+СВЦЭМ!$D$10+'СЕТ СН'!$G$6-'СЕТ СН'!$G$19</f>
        <v>1581.75268306</v>
      </c>
      <c r="I74" s="36">
        <f>SUMIFS(СВЦЭМ!$C$34:$C$777,СВЦЭМ!$A$34:$A$777,$A74,СВЦЭМ!$B$34:$B$777,I$47)+'СЕТ СН'!$G$9+СВЦЭМ!$D$10+'СЕТ СН'!$G$6-'СЕТ СН'!$G$19</f>
        <v>1465.76570414</v>
      </c>
      <c r="J74" s="36">
        <f>SUMIFS(СВЦЭМ!$C$34:$C$777,СВЦЭМ!$A$34:$A$777,$A74,СВЦЭМ!$B$34:$B$777,J$47)+'СЕТ СН'!$G$9+СВЦЭМ!$D$10+'СЕТ СН'!$G$6-'СЕТ СН'!$G$19</f>
        <v>1467.7356653899999</v>
      </c>
      <c r="K74" s="36">
        <f>SUMIFS(СВЦЭМ!$C$34:$C$777,СВЦЭМ!$A$34:$A$777,$A74,СВЦЭМ!$B$34:$B$777,K$47)+'СЕТ СН'!$G$9+СВЦЭМ!$D$10+'СЕТ СН'!$G$6-'СЕТ СН'!$G$19</f>
        <v>1449.15138841</v>
      </c>
      <c r="L74" s="36">
        <f>SUMIFS(СВЦЭМ!$C$34:$C$777,СВЦЭМ!$A$34:$A$777,$A74,СВЦЭМ!$B$34:$B$777,L$47)+'СЕТ СН'!$G$9+СВЦЭМ!$D$10+'СЕТ СН'!$G$6-'СЕТ СН'!$G$19</f>
        <v>1369.61372151</v>
      </c>
      <c r="M74" s="36">
        <f>SUMIFS(СВЦЭМ!$C$34:$C$777,СВЦЭМ!$A$34:$A$777,$A74,СВЦЭМ!$B$34:$B$777,M$47)+'СЕТ СН'!$G$9+СВЦЭМ!$D$10+'СЕТ СН'!$G$6-'СЕТ СН'!$G$19</f>
        <v>1304.3842796399999</v>
      </c>
      <c r="N74" s="36">
        <f>SUMIFS(СВЦЭМ!$C$34:$C$777,СВЦЭМ!$A$34:$A$777,$A74,СВЦЭМ!$B$34:$B$777,N$47)+'СЕТ СН'!$G$9+СВЦЭМ!$D$10+'СЕТ СН'!$G$6-'СЕТ СН'!$G$19</f>
        <v>1193.3377109399999</v>
      </c>
      <c r="O74" s="36">
        <f>SUMIFS(СВЦЭМ!$C$34:$C$777,СВЦЭМ!$A$34:$A$777,$A74,СВЦЭМ!$B$34:$B$777,O$47)+'СЕТ СН'!$G$9+СВЦЭМ!$D$10+'СЕТ СН'!$G$6-'СЕТ СН'!$G$19</f>
        <v>1122.2541465899999</v>
      </c>
      <c r="P74" s="36">
        <f>SUMIFS(СВЦЭМ!$C$34:$C$777,СВЦЭМ!$A$34:$A$777,$A74,СВЦЭМ!$B$34:$B$777,P$47)+'СЕТ СН'!$G$9+СВЦЭМ!$D$10+'СЕТ СН'!$G$6-'СЕТ СН'!$G$19</f>
        <v>1111.73807349</v>
      </c>
      <c r="Q74" s="36">
        <f>SUMIFS(СВЦЭМ!$C$34:$C$777,СВЦЭМ!$A$34:$A$777,$A74,СВЦЭМ!$B$34:$B$777,Q$47)+'СЕТ СН'!$G$9+СВЦЭМ!$D$10+'СЕТ СН'!$G$6-'СЕТ СН'!$G$19</f>
        <v>1109.32275329</v>
      </c>
      <c r="R74" s="36">
        <f>SUMIFS(СВЦЭМ!$C$34:$C$777,СВЦЭМ!$A$34:$A$777,$A74,СВЦЭМ!$B$34:$B$777,R$47)+'СЕТ СН'!$G$9+СВЦЭМ!$D$10+'СЕТ СН'!$G$6-'СЕТ СН'!$G$19</f>
        <v>1106.8361082699998</v>
      </c>
      <c r="S74" s="36">
        <f>SUMIFS(СВЦЭМ!$C$34:$C$777,СВЦЭМ!$A$34:$A$777,$A74,СВЦЭМ!$B$34:$B$777,S$47)+'СЕТ СН'!$G$9+СВЦЭМ!$D$10+'СЕТ СН'!$G$6-'СЕТ СН'!$G$19</f>
        <v>1111.47802288</v>
      </c>
      <c r="T74" s="36">
        <f>SUMIFS(СВЦЭМ!$C$34:$C$777,СВЦЭМ!$A$34:$A$777,$A74,СВЦЭМ!$B$34:$B$777,T$47)+'СЕТ СН'!$G$9+СВЦЭМ!$D$10+'СЕТ СН'!$G$6-'СЕТ СН'!$G$19</f>
        <v>1116.01062594</v>
      </c>
      <c r="U74" s="36">
        <f>SUMIFS(СВЦЭМ!$C$34:$C$777,СВЦЭМ!$A$34:$A$777,$A74,СВЦЭМ!$B$34:$B$777,U$47)+'СЕТ СН'!$G$9+СВЦЭМ!$D$10+'СЕТ СН'!$G$6-'СЕТ СН'!$G$19</f>
        <v>1126.9838043299999</v>
      </c>
      <c r="V74" s="36">
        <f>SUMIFS(СВЦЭМ!$C$34:$C$777,СВЦЭМ!$A$34:$A$777,$A74,СВЦЭМ!$B$34:$B$777,V$47)+'СЕТ СН'!$G$9+СВЦЭМ!$D$10+'СЕТ СН'!$G$6-'СЕТ СН'!$G$19</f>
        <v>1123.33650627</v>
      </c>
      <c r="W74" s="36">
        <f>SUMIFS(СВЦЭМ!$C$34:$C$777,СВЦЭМ!$A$34:$A$777,$A74,СВЦЭМ!$B$34:$B$777,W$47)+'СЕТ СН'!$G$9+СВЦЭМ!$D$10+'СЕТ СН'!$G$6-'СЕТ СН'!$G$19</f>
        <v>1112.96260671</v>
      </c>
      <c r="X74" s="36">
        <f>SUMIFS(СВЦЭМ!$C$34:$C$777,СВЦЭМ!$A$34:$A$777,$A74,СВЦЭМ!$B$34:$B$777,X$47)+'СЕТ СН'!$G$9+СВЦЭМ!$D$10+'СЕТ СН'!$G$6-'СЕТ СН'!$G$19</f>
        <v>1118.76681932</v>
      </c>
      <c r="Y74" s="36">
        <f>SUMIFS(СВЦЭМ!$C$34:$C$777,СВЦЭМ!$A$34:$A$777,$A74,СВЦЭМ!$B$34:$B$777,Y$47)+'СЕТ СН'!$G$9+СВЦЭМ!$D$10+'СЕТ СН'!$G$6-'СЕТ СН'!$G$19</f>
        <v>1166.84655208</v>
      </c>
    </row>
    <row r="75" spans="1:27" ht="15.75" x14ac:dyDescent="0.2">
      <c r="A75" s="35">
        <f t="shared" si="1"/>
        <v>43371</v>
      </c>
      <c r="B75" s="36">
        <f>SUMIFS(СВЦЭМ!$C$34:$C$777,СВЦЭМ!$A$34:$A$777,$A75,СВЦЭМ!$B$34:$B$777,B$47)+'СЕТ СН'!$G$9+СВЦЭМ!$D$10+'СЕТ СН'!$G$6-'СЕТ СН'!$G$19</f>
        <v>1288.4433671699999</v>
      </c>
      <c r="C75" s="36">
        <f>SUMIFS(СВЦЭМ!$C$34:$C$777,СВЦЭМ!$A$34:$A$777,$A75,СВЦЭМ!$B$34:$B$777,C$47)+'СЕТ СН'!$G$9+СВЦЭМ!$D$10+'СЕТ СН'!$G$6-'СЕТ СН'!$G$19</f>
        <v>1468.6193065999998</v>
      </c>
      <c r="D75" s="36">
        <f>SUMIFS(СВЦЭМ!$C$34:$C$777,СВЦЭМ!$A$34:$A$777,$A75,СВЦЭМ!$B$34:$B$777,D$47)+'СЕТ СН'!$G$9+СВЦЭМ!$D$10+'СЕТ СН'!$G$6-'СЕТ СН'!$G$19</f>
        <v>1590.2000874299999</v>
      </c>
      <c r="E75" s="36">
        <f>SUMIFS(СВЦЭМ!$C$34:$C$777,СВЦЭМ!$A$34:$A$777,$A75,СВЦЭМ!$B$34:$B$777,E$47)+'СЕТ СН'!$G$9+СВЦЭМ!$D$10+'СЕТ СН'!$G$6-'СЕТ СН'!$G$19</f>
        <v>1671.2805587900002</v>
      </c>
      <c r="F75" s="36">
        <f>SUMIFS(СВЦЭМ!$C$34:$C$777,СВЦЭМ!$A$34:$A$777,$A75,СВЦЭМ!$B$34:$B$777,F$47)+'СЕТ СН'!$G$9+СВЦЭМ!$D$10+'СЕТ СН'!$G$6-'СЕТ СН'!$G$19</f>
        <v>1664.3450585099999</v>
      </c>
      <c r="G75" s="36">
        <f>SUMIFS(СВЦЭМ!$C$34:$C$777,СВЦЭМ!$A$34:$A$777,$A75,СВЦЭМ!$B$34:$B$777,G$47)+'СЕТ СН'!$G$9+СВЦЭМ!$D$10+'СЕТ СН'!$G$6-'СЕТ СН'!$G$19</f>
        <v>1671.8947179699999</v>
      </c>
      <c r="H75" s="36">
        <f>SUMIFS(СВЦЭМ!$C$34:$C$777,СВЦЭМ!$A$34:$A$777,$A75,СВЦЭМ!$B$34:$B$777,H$47)+'СЕТ СН'!$G$9+СВЦЭМ!$D$10+'СЕТ СН'!$G$6-'СЕТ СН'!$G$19</f>
        <v>1595.95359422</v>
      </c>
      <c r="I75" s="36">
        <f>SUMIFS(СВЦЭМ!$C$34:$C$777,СВЦЭМ!$A$34:$A$777,$A75,СВЦЭМ!$B$34:$B$777,I$47)+'СЕТ СН'!$G$9+СВЦЭМ!$D$10+'СЕТ СН'!$G$6-'СЕТ СН'!$G$19</f>
        <v>1465.37686835</v>
      </c>
      <c r="J75" s="36">
        <f>SUMIFS(СВЦЭМ!$C$34:$C$777,СВЦЭМ!$A$34:$A$777,$A75,СВЦЭМ!$B$34:$B$777,J$47)+'СЕТ СН'!$G$9+СВЦЭМ!$D$10+'СЕТ СН'!$G$6-'СЕТ СН'!$G$19</f>
        <v>1456.8578904199999</v>
      </c>
      <c r="K75" s="36">
        <f>SUMIFS(СВЦЭМ!$C$34:$C$777,СВЦЭМ!$A$34:$A$777,$A75,СВЦЭМ!$B$34:$B$777,K$47)+'СЕТ СН'!$G$9+СВЦЭМ!$D$10+'СЕТ СН'!$G$6-'СЕТ СН'!$G$19</f>
        <v>1443.5076163899998</v>
      </c>
      <c r="L75" s="36">
        <f>SUMIFS(СВЦЭМ!$C$34:$C$777,СВЦЭМ!$A$34:$A$777,$A75,СВЦЭМ!$B$34:$B$777,L$47)+'СЕТ СН'!$G$9+СВЦЭМ!$D$10+'СЕТ СН'!$G$6-'СЕТ СН'!$G$19</f>
        <v>1381.3835669799998</v>
      </c>
      <c r="M75" s="36">
        <f>SUMIFS(СВЦЭМ!$C$34:$C$777,СВЦЭМ!$A$34:$A$777,$A75,СВЦЭМ!$B$34:$B$777,M$47)+'СЕТ СН'!$G$9+СВЦЭМ!$D$10+'СЕТ СН'!$G$6-'СЕТ СН'!$G$19</f>
        <v>1298.9185535499998</v>
      </c>
      <c r="N75" s="36">
        <f>SUMIFS(СВЦЭМ!$C$34:$C$777,СВЦЭМ!$A$34:$A$777,$A75,СВЦЭМ!$B$34:$B$777,N$47)+'СЕТ СН'!$G$9+СВЦЭМ!$D$10+'СЕТ СН'!$G$6-'СЕТ СН'!$G$19</f>
        <v>1192.2359508499999</v>
      </c>
      <c r="O75" s="36">
        <f>SUMIFS(СВЦЭМ!$C$34:$C$777,СВЦЭМ!$A$34:$A$777,$A75,СВЦЭМ!$B$34:$B$777,O$47)+'СЕТ СН'!$G$9+СВЦЭМ!$D$10+'СЕТ СН'!$G$6-'СЕТ СН'!$G$19</f>
        <v>1095.5952597399998</v>
      </c>
      <c r="P75" s="36">
        <f>SUMIFS(СВЦЭМ!$C$34:$C$777,СВЦЭМ!$A$34:$A$777,$A75,СВЦЭМ!$B$34:$B$777,P$47)+'СЕТ СН'!$G$9+СВЦЭМ!$D$10+'СЕТ СН'!$G$6-'СЕТ СН'!$G$19</f>
        <v>1083.9822899999999</v>
      </c>
      <c r="Q75" s="36">
        <f>SUMIFS(СВЦЭМ!$C$34:$C$777,СВЦЭМ!$A$34:$A$777,$A75,СВЦЭМ!$B$34:$B$777,Q$47)+'СЕТ СН'!$G$9+СВЦЭМ!$D$10+'СЕТ СН'!$G$6-'СЕТ СН'!$G$19</f>
        <v>1092.84448853</v>
      </c>
      <c r="R75" s="36">
        <f>SUMIFS(СВЦЭМ!$C$34:$C$777,СВЦЭМ!$A$34:$A$777,$A75,СВЦЭМ!$B$34:$B$777,R$47)+'СЕТ СН'!$G$9+СВЦЭМ!$D$10+'СЕТ СН'!$G$6-'СЕТ СН'!$G$19</f>
        <v>1090.6748428599999</v>
      </c>
      <c r="S75" s="36">
        <f>SUMIFS(СВЦЭМ!$C$34:$C$777,СВЦЭМ!$A$34:$A$777,$A75,СВЦЭМ!$B$34:$B$777,S$47)+'СЕТ СН'!$G$9+СВЦЭМ!$D$10+'СЕТ СН'!$G$6-'СЕТ СН'!$G$19</f>
        <v>1089.93856867</v>
      </c>
      <c r="T75" s="36">
        <f>SUMIFS(СВЦЭМ!$C$34:$C$777,СВЦЭМ!$A$34:$A$777,$A75,СВЦЭМ!$B$34:$B$777,T$47)+'СЕТ СН'!$G$9+СВЦЭМ!$D$10+'СЕТ СН'!$G$6-'СЕТ СН'!$G$19</f>
        <v>1089.6740641599999</v>
      </c>
      <c r="U75" s="36">
        <f>SUMIFS(СВЦЭМ!$C$34:$C$777,СВЦЭМ!$A$34:$A$777,$A75,СВЦЭМ!$B$34:$B$777,U$47)+'СЕТ СН'!$G$9+СВЦЭМ!$D$10+'СЕТ СН'!$G$6-'СЕТ СН'!$G$19</f>
        <v>1112.71910733</v>
      </c>
      <c r="V75" s="36">
        <f>SUMIFS(СВЦЭМ!$C$34:$C$777,СВЦЭМ!$A$34:$A$777,$A75,СВЦЭМ!$B$34:$B$777,V$47)+'СЕТ СН'!$G$9+СВЦЭМ!$D$10+'СЕТ СН'!$G$6-'СЕТ СН'!$G$19</f>
        <v>1101.1033364099999</v>
      </c>
      <c r="W75" s="36">
        <f>SUMIFS(СВЦЭМ!$C$34:$C$777,СВЦЭМ!$A$34:$A$777,$A75,СВЦЭМ!$B$34:$B$777,W$47)+'СЕТ СН'!$G$9+СВЦЭМ!$D$10+'СЕТ СН'!$G$6-'СЕТ СН'!$G$19</f>
        <v>1082.1594248199999</v>
      </c>
      <c r="X75" s="36">
        <f>SUMIFS(СВЦЭМ!$C$34:$C$777,СВЦЭМ!$A$34:$A$777,$A75,СВЦЭМ!$B$34:$B$777,X$47)+'СЕТ СН'!$G$9+СВЦЭМ!$D$10+'СЕТ СН'!$G$6-'СЕТ СН'!$G$19</f>
        <v>1072.1869057399999</v>
      </c>
      <c r="Y75" s="36">
        <f>SUMIFS(СВЦЭМ!$C$34:$C$777,СВЦЭМ!$A$34:$A$777,$A75,СВЦЭМ!$B$34:$B$777,Y$47)+'СЕТ СН'!$G$9+СВЦЭМ!$D$10+'СЕТ СН'!$G$6-'СЕТ СН'!$G$19</f>
        <v>1154.78499268</v>
      </c>
    </row>
    <row r="76" spans="1:27" ht="15.75" x14ac:dyDescent="0.2">
      <c r="A76" s="35">
        <f t="shared" si="1"/>
        <v>43372</v>
      </c>
      <c r="B76" s="36">
        <f>SUMIFS(СВЦЭМ!$C$34:$C$777,СВЦЭМ!$A$34:$A$777,$A76,СВЦЭМ!$B$34:$B$777,B$47)+'СЕТ СН'!$G$9+СВЦЭМ!$D$10+'СЕТ СН'!$G$6-'СЕТ СН'!$G$19</f>
        <v>1361.0862624599999</v>
      </c>
      <c r="C76" s="36">
        <f>SUMIFS(СВЦЭМ!$C$34:$C$777,СВЦЭМ!$A$34:$A$777,$A76,СВЦЭМ!$B$34:$B$777,C$47)+'СЕТ СН'!$G$9+СВЦЭМ!$D$10+'СЕТ СН'!$G$6-'СЕТ СН'!$G$19</f>
        <v>1499.10866848</v>
      </c>
      <c r="D76" s="36">
        <f>SUMIFS(СВЦЭМ!$C$34:$C$777,СВЦЭМ!$A$34:$A$777,$A76,СВЦЭМ!$B$34:$B$777,D$47)+'СЕТ СН'!$G$9+СВЦЭМ!$D$10+'СЕТ СН'!$G$6-'СЕТ СН'!$G$19</f>
        <v>1580.41376034</v>
      </c>
      <c r="E76" s="36">
        <f>SUMIFS(СВЦЭМ!$C$34:$C$777,СВЦЭМ!$A$34:$A$777,$A76,СВЦЭМ!$B$34:$B$777,E$47)+'СЕТ СН'!$G$9+СВЦЭМ!$D$10+'СЕТ СН'!$G$6-'СЕТ СН'!$G$19</f>
        <v>1658.2143179899999</v>
      </c>
      <c r="F76" s="36">
        <f>SUMIFS(СВЦЭМ!$C$34:$C$777,СВЦЭМ!$A$34:$A$777,$A76,СВЦЭМ!$B$34:$B$777,F$47)+'СЕТ СН'!$G$9+СВЦЭМ!$D$10+'СЕТ СН'!$G$6-'СЕТ СН'!$G$19</f>
        <v>1660.7339047400001</v>
      </c>
      <c r="G76" s="36">
        <f>SUMIFS(СВЦЭМ!$C$34:$C$777,СВЦЭМ!$A$34:$A$777,$A76,СВЦЭМ!$B$34:$B$777,G$47)+'СЕТ СН'!$G$9+СВЦЭМ!$D$10+'СЕТ СН'!$G$6-'СЕТ СН'!$G$19</f>
        <v>1650.8953640199998</v>
      </c>
      <c r="H76" s="36">
        <f>SUMIFS(СВЦЭМ!$C$34:$C$777,СВЦЭМ!$A$34:$A$777,$A76,СВЦЭМ!$B$34:$B$777,H$47)+'СЕТ СН'!$G$9+СВЦЭМ!$D$10+'СЕТ СН'!$G$6-'СЕТ СН'!$G$19</f>
        <v>1632.0663134199999</v>
      </c>
      <c r="I76" s="36">
        <f>SUMIFS(СВЦЭМ!$C$34:$C$777,СВЦЭМ!$A$34:$A$777,$A76,СВЦЭМ!$B$34:$B$777,I$47)+'СЕТ СН'!$G$9+СВЦЭМ!$D$10+'СЕТ СН'!$G$6-'СЕТ СН'!$G$19</f>
        <v>1580.7684858699999</v>
      </c>
      <c r="J76" s="36">
        <f>SUMIFS(СВЦЭМ!$C$34:$C$777,СВЦЭМ!$A$34:$A$777,$A76,СВЦЭМ!$B$34:$B$777,J$47)+'СЕТ СН'!$G$9+СВЦЭМ!$D$10+'СЕТ СН'!$G$6-'СЕТ СН'!$G$19</f>
        <v>1484.7416065899999</v>
      </c>
      <c r="K76" s="36">
        <f>SUMIFS(СВЦЭМ!$C$34:$C$777,СВЦЭМ!$A$34:$A$777,$A76,СВЦЭМ!$B$34:$B$777,K$47)+'СЕТ СН'!$G$9+СВЦЭМ!$D$10+'СЕТ СН'!$G$6-'СЕТ СН'!$G$19</f>
        <v>1418.0259574499999</v>
      </c>
      <c r="L76" s="36">
        <f>SUMIFS(СВЦЭМ!$C$34:$C$777,СВЦЭМ!$A$34:$A$777,$A76,СВЦЭМ!$B$34:$B$777,L$47)+'СЕТ СН'!$G$9+СВЦЭМ!$D$10+'СЕТ СН'!$G$6-'СЕТ СН'!$G$19</f>
        <v>1337.99177207</v>
      </c>
      <c r="M76" s="36">
        <f>SUMIFS(СВЦЭМ!$C$34:$C$777,СВЦЭМ!$A$34:$A$777,$A76,СВЦЭМ!$B$34:$B$777,M$47)+'СЕТ СН'!$G$9+СВЦЭМ!$D$10+'СЕТ СН'!$G$6-'СЕТ СН'!$G$19</f>
        <v>1269.9526952199999</v>
      </c>
      <c r="N76" s="36">
        <f>SUMIFS(СВЦЭМ!$C$34:$C$777,СВЦЭМ!$A$34:$A$777,$A76,СВЦЭМ!$B$34:$B$777,N$47)+'СЕТ СН'!$G$9+СВЦЭМ!$D$10+'СЕТ СН'!$G$6-'СЕТ СН'!$G$19</f>
        <v>1177.32065822</v>
      </c>
      <c r="O76" s="36">
        <f>SUMIFS(СВЦЭМ!$C$34:$C$777,СВЦЭМ!$A$34:$A$777,$A76,СВЦЭМ!$B$34:$B$777,O$47)+'СЕТ СН'!$G$9+СВЦЭМ!$D$10+'СЕТ СН'!$G$6-'СЕТ СН'!$G$19</f>
        <v>1100.63780333</v>
      </c>
      <c r="P76" s="36">
        <f>SUMIFS(СВЦЭМ!$C$34:$C$777,СВЦЭМ!$A$34:$A$777,$A76,СВЦЭМ!$B$34:$B$777,P$47)+'СЕТ СН'!$G$9+СВЦЭМ!$D$10+'СЕТ СН'!$G$6-'СЕТ СН'!$G$19</f>
        <v>1086.0173389300001</v>
      </c>
      <c r="Q76" s="36">
        <f>SUMIFS(СВЦЭМ!$C$34:$C$777,СВЦЭМ!$A$34:$A$777,$A76,СВЦЭМ!$B$34:$B$777,Q$47)+'СЕТ СН'!$G$9+СВЦЭМ!$D$10+'СЕТ СН'!$G$6-'СЕТ СН'!$G$19</f>
        <v>1097.5552792399999</v>
      </c>
      <c r="R76" s="36">
        <f>SUMIFS(СВЦЭМ!$C$34:$C$777,СВЦЭМ!$A$34:$A$777,$A76,СВЦЭМ!$B$34:$B$777,R$47)+'СЕТ СН'!$G$9+СВЦЭМ!$D$10+'СЕТ СН'!$G$6-'СЕТ СН'!$G$19</f>
        <v>1098.3490316299999</v>
      </c>
      <c r="S76" s="36">
        <f>SUMIFS(СВЦЭМ!$C$34:$C$777,СВЦЭМ!$A$34:$A$777,$A76,СВЦЭМ!$B$34:$B$777,S$47)+'СЕТ СН'!$G$9+СВЦЭМ!$D$10+'СЕТ СН'!$G$6-'СЕТ СН'!$G$19</f>
        <v>1078.5148692400001</v>
      </c>
      <c r="T76" s="36">
        <f>SUMIFS(СВЦЭМ!$C$34:$C$777,СВЦЭМ!$A$34:$A$777,$A76,СВЦЭМ!$B$34:$B$777,T$47)+'СЕТ СН'!$G$9+СВЦЭМ!$D$10+'СЕТ СН'!$G$6-'СЕТ СН'!$G$19</f>
        <v>1036.68258664</v>
      </c>
      <c r="U76" s="36">
        <f>SUMIFS(СВЦЭМ!$C$34:$C$777,СВЦЭМ!$A$34:$A$777,$A76,СВЦЭМ!$B$34:$B$777,U$47)+'СЕТ СН'!$G$9+СВЦЭМ!$D$10+'СЕТ СН'!$G$6-'СЕТ СН'!$G$19</f>
        <v>973.26912214000004</v>
      </c>
      <c r="V76" s="36">
        <f>SUMIFS(СВЦЭМ!$C$34:$C$777,СВЦЭМ!$A$34:$A$777,$A76,СВЦЭМ!$B$34:$B$777,V$47)+'СЕТ СН'!$G$9+СВЦЭМ!$D$10+'СЕТ СН'!$G$6-'СЕТ СН'!$G$19</f>
        <v>985.12146940999992</v>
      </c>
      <c r="W76" s="36">
        <f>SUMIFS(СВЦЭМ!$C$34:$C$777,СВЦЭМ!$A$34:$A$777,$A76,СВЦЭМ!$B$34:$B$777,W$47)+'СЕТ СН'!$G$9+СВЦЭМ!$D$10+'СЕТ СН'!$G$6-'СЕТ СН'!$G$19</f>
        <v>1004.34602612</v>
      </c>
      <c r="X76" s="36">
        <f>SUMIFS(СВЦЭМ!$C$34:$C$777,СВЦЭМ!$A$34:$A$777,$A76,СВЦЭМ!$B$34:$B$777,X$47)+'СЕТ СН'!$G$9+СВЦЭМ!$D$10+'СЕТ СН'!$G$6-'СЕТ СН'!$G$19</f>
        <v>1055.4148636699999</v>
      </c>
      <c r="Y76" s="36">
        <f>SUMIFS(СВЦЭМ!$C$34:$C$777,СВЦЭМ!$A$34:$A$777,$A76,СВЦЭМ!$B$34:$B$777,Y$47)+'СЕТ СН'!$G$9+СВЦЭМ!$D$10+'СЕТ СН'!$G$6-'СЕТ СН'!$G$19</f>
        <v>1159.2467724799999</v>
      </c>
    </row>
    <row r="77" spans="1:27" ht="15.75" x14ac:dyDescent="0.2">
      <c r="A77" s="35">
        <f t="shared" si="1"/>
        <v>43373</v>
      </c>
      <c r="B77" s="36">
        <f>SUMIFS(СВЦЭМ!$C$34:$C$777,СВЦЭМ!$A$34:$A$777,$A77,СВЦЭМ!$B$34:$B$777,B$47)+'СЕТ СН'!$G$9+СВЦЭМ!$D$10+'СЕТ СН'!$G$6-'СЕТ СН'!$G$19</f>
        <v>1340.2023273099999</v>
      </c>
      <c r="C77" s="36">
        <f>SUMIFS(СВЦЭМ!$C$34:$C$777,СВЦЭМ!$A$34:$A$777,$A77,СВЦЭМ!$B$34:$B$777,C$47)+'СЕТ СН'!$G$9+СВЦЭМ!$D$10+'СЕТ СН'!$G$6-'СЕТ СН'!$G$19</f>
        <v>1478.8933097899999</v>
      </c>
      <c r="D77" s="36">
        <f>SUMIFS(СВЦЭМ!$C$34:$C$777,СВЦЭМ!$A$34:$A$777,$A77,СВЦЭМ!$B$34:$B$777,D$47)+'СЕТ СН'!$G$9+СВЦЭМ!$D$10+'СЕТ СН'!$G$6-'СЕТ СН'!$G$19</f>
        <v>1573.14505663</v>
      </c>
      <c r="E77" s="36">
        <f>SUMIFS(СВЦЭМ!$C$34:$C$777,СВЦЭМ!$A$34:$A$777,$A77,СВЦЭМ!$B$34:$B$777,E$47)+'СЕТ СН'!$G$9+СВЦЭМ!$D$10+'СЕТ СН'!$G$6-'СЕТ СН'!$G$19</f>
        <v>1651.9324258500001</v>
      </c>
      <c r="F77" s="36">
        <f>SUMIFS(СВЦЭМ!$C$34:$C$777,СВЦЭМ!$A$34:$A$777,$A77,СВЦЭМ!$B$34:$B$777,F$47)+'СЕТ СН'!$G$9+СВЦЭМ!$D$10+'СЕТ СН'!$G$6-'СЕТ СН'!$G$19</f>
        <v>1676.6425143400002</v>
      </c>
      <c r="G77" s="36">
        <f>SUMIFS(СВЦЭМ!$C$34:$C$777,СВЦЭМ!$A$34:$A$777,$A77,СВЦЭМ!$B$34:$B$777,G$47)+'СЕТ СН'!$G$9+СВЦЭМ!$D$10+'СЕТ СН'!$G$6-'СЕТ СН'!$G$19</f>
        <v>1642.0318644199997</v>
      </c>
      <c r="H77" s="36">
        <f>SUMIFS(СВЦЭМ!$C$34:$C$777,СВЦЭМ!$A$34:$A$777,$A77,СВЦЭМ!$B$34:$B$777,H$47)+'СЕТ СН'!$G$9+СВЦЭМ!$D$10+'СЕТ СН'!$G$6-'СЕТ СН'!$G$19</f>
        <v>1619.5617014999998</v>
      </c>
      <c r="I77" s="36">
        <f>SUMIFS(СВЦЭМ!$C$34:$C$777,СВЦЭМ!$A$34:$A$777,$A77,СВЦЭМ!$B$34:$B$777,I$47)+'СЕТ СН'!$G$9+СВЦЭМ!$D$10+'СЕТ СН'!$G$6-'СЕТ СН'!$G$19</f>
        <v>1570.99303762</v>
      </c>
      <c r="J77" s="36">
        <f>SUMIFS(СВЦЭМ!$C$34:$C$777,СВЦЭМ!$A$34:$A$777,$A77,СВЦЭМ!$B$34:$B$777,J$47)+'СЕТ СН'!$G$9+СВЦЭМ!$D$10+'СЕТ СН'!$G$6-'СЕТ СН'!$G$19</f>
        <v>1505.5458685599999</v>
      </c>
      <c r="K77" s="36">
        <f>SUMIFS(СВЦЭМ!$C$34:$C$777,СВЦЭМ!$A$34:$A$777,$A77,СВЦЭМ!$B$34:$B$777,K$47)+'СЕТ СН'!$G$9+СВЦЭМ!$D$10+'СЕТ СН'!$G$6-'СЕТ СН'!$G$19</f>
        <v>1417.79156519</v>
      </c>
      <c r="L77" s="36">
        <f>SUMIFS(СВЦЭМ!$C$34:$C$777,СВЦЭМ!$A$34:$A$777,$A77,СВЦЭМ!$B$34:$B$777,L$47)+'СЕТ СН'!$G$9+СВЦЭМ!$D$10+'СЕТ СН'!$G$6-'СЕТ СН'!$G$19</f>
        <v>1348.77696442</v>
      </c>
      <c r="M77" s="36">
        <f>SUMIFS(СВЦЭМ!$C$34:$C$777,СВЦЭМ!$A$34:$A$777,$A77,СВЦЭМ!$B$34:$B$777,M$47)+'СЕТ СН'!$G$9+СВЦЭМ!$D$10+'СЕТ СН'!$G$6-'СЕТ СН'!$G$19</f>
        <v>1260.3303269</v>
      </c>
      <c r="N77" s="36">
        <f>SUMIFS(СВЦЭМ!$C$34:$C$777,СВЦЭМ!$A$34:$A$777,$A77,СВЦЭМ!$B$34:$B$777,N$47)+'СЕТ СН'!$G$9+СВЦЭМ!$D$10+'СЕТ СН'!$G$6-'СЕТ СН'!$G$19</f>
        <v>1147.3512730999998</v>
      </c>
      <c r="O77" s="36">
        <f>SUMIFS(СВЦЭМ!$C$34:$C$777,СВЦЭМ!$A$34:$A$777,$A77,СВЦЭМ!$B$34:$B$777,O$47)+'СЕТ СН'!$G$9+СВЦЭМ!$D$10+'СЕТ СН'!$G$6-'СЕТ СН'!$G$19</f>
        <v>1054.98325983</v>
      </c>
      <c r="P77" s="36">
        <f>SUMIFS(СВЦЭМ!$C$34:$C$777,СВЦЭМ!$A$34:$A$777,$A77,СВЦЭМ!$B$34:$B$777,P$47)+'СЕТ СН'!$G$9+СВЦЭМ!$D$10+'СЕТ СН'!$G$6-'СЕТ СН'!$G$19</f>
        <v>1054.3825415599999</v>
      </c>
      <c r="Q77" s="36">
        <f>SUMIFS(СВЦЭМ!$C$34:$C$777,СВЦЭМ!$A$34:$A$777,$A77,СВЦЭМ!$B$34:$B$777,Q$47)+'СЕТ СН'!$G$9+СВЦЭМ!$D$10+'СЕТ СН'!$G$6-'СЕТ СН'!$G$19</f>
        <v>1058.8810149199999</v>
      </c>
      <c r="R77" s="36">
        <f>SUMIFS(СВЦЭМ!$C$34:$C$777,СВЦЭМ!$A$34:$A$777,$A77,СВЦЭМ!$B$34:$B$777,R$47)+'СЕТ СН'!$G$9+СВЦЭМ!$D$10+'СЕТ СН'!$G$6-'СЕТ СН'!$G$19</f>
        <v>1046.8676521099999</v>
      </c>
      <c r="S77" s="36">
        <f>SUMIFS(СВЦЭМ!$C$34:$C$777,СВЦЭМ!$A$34:$A$777,$A77,СВЦЭМ!$B$34:$B$777,S$47)+'СЕТ СН'!$G$9+СВЦЭМ!$D$10+'СЕТ СН'!$G$6-'СЕТ СН'!$G$19</f>
        <v>1036.6668444099998</v>
      </c>
      <c r="T77" s="36">
        <f>SUMIFS(СВЦЭМ!$C$34:$C$777,СВЦЭМ!$A$34:$A$777,$A77,СВЦЭМ!$B$34:$B$777,T$47)+'СЕТ СН'!$G$9+СВЦЭМ!$D$10+'СЕТ СН'!$G$6-'СЕТ СН'!$G$19</f>
        <v>1034.71956357</v>
      </c>
      <c r="U77" s="36">
        <f>SUMIFS(СВЦЭМ!$C$34:$C$777,СВЦЭМ!$A$34:$A$777,$A77,СВЦЭМ!$B$34:$B$777,U$47)+'СЕТ СН'!$G$9+СВЦЭМ!$D$10+'СЕТ СН'!$G$6-'СЕТ СН'!$G$19</f>
        <v>966.12653413999988</v>
      </c>
      <c r="V77" s="36">
        <f>SUMIFS(СВЦЭМ!$C$34:$C$777,СВЦЭМ!$A$34:$A$777,$A77,СВЦЭМ!$B$34:$B$777,V$47)+'СЕТ СН'!$G$9+СВЦЭМ!$D$10+'СЕТ СН'!$G$6-'СЕТ СН'!$G$19</f>
        <v>975.68303648999995</v>
      </c>
      <c r="W77" s="36">
        <f>SUMIFS(СВЦЭМ!$C$34:$C$777,СВЦЭМ!$A$34:$A$777,$A77,СВЦЭМ!$B$34:$B$777,W$47)+'СЕТ СН'!$G$9+СВЦЭМ!$D$10+'СЕТ СН'!$G$6-'СЕТ СН'!$G$19</f>
        <v>981.44562337000002</v>
      </c>
      <c r="X77" s="36">
        <f>SUMIFS(СВЦЭМ!$C$34:$C$777,СВЦЭМ!$A$34:$A$777,$A77,СВЦЭМ!$B$34:$B$777,X$47)+'СЕТ СН'!$G$9+СВЦЭМ!$D$10+'СЕТ СН'!$G$6-'СЕТ СН'!$G$19</f>
        <v>1046.4171368999998</v>
      </c>
      <c r="Y77" s="36">
        <f>SUMIFS(СВЦЭМ!$C$34:$C$777,СВЦЭМ!$A$34:$A$777,$A77,СВЦЭМ!$B$34:$B$777,Y$47)+'СЕТ СН'!$G$9+СВЦЭМ!$D$10+'СЕТ СН'!$G$6-'СЕТ СН'!$G$19</f>
        <v>1222.22804124</v>
      </c>
      <c r="AA77" s="37"/>
    </row>
    <row r="78" spans="1:27" ht="15.75" hidden="1" x14ac:dyDescent="0.2">
      <c r="A78" s="35">
        <f t="shared" si="1"/>
        <v>43374</v>
      </c>
      <c r="B78" s="36">
        <f>SUMIFS(СВЦЭМ!$C$34:$C$777,СВЦЭМ!$A$34:$A$777,$A78,СВЦЭМ!$B$34:$B$777,B$47)+'СЕТ СН'!$G$9+СВЦЭМ!$D$10+'СЕТ СН'!$G$6-'СЕТ СН'!$G$19</f>
        <v>484.36170195000005</v>
      </c>
      <c r="C78" s="36">
        <f>SUMIFS(СВЦЭМ!$C$34:$C$777,СВЦЭМ!$A$34:$A$777,$A78,СВЦЭМ!$B$34:$B$777,C$47)+'СЕТ СН'!$G$9+СВЦЭМ!$D$10+'СЕТ СН'!$G$6-'СЕТ СН'!$G$19</f>
        <v>484.36170195000005</v>
      </c>
      <c r="D78" s="36">
        <f>SUMIFS(СВЦЭМ!$C$34:$C$777,СВЦЭМ!$A$34:$A$777,$A78,СВЦЭМ!$B$34:$B$777,D$47)+'СЕТ СН'!$G$9+СВЦЭМ!$D$10+'СЕТ СН'!$G$6-'СЕТ СН'!$G$19</f>
        <v>484.36170195000005</v>
      </c>
      <c r="E78" s="36">
        <f>SUMIFS(СВЦЭМ!$C$34:$C$777,СВЦЭМ!$A$34:$A$777,$A78,СВЦЭМ!$B$34:$B$777,E$47)+'СЕТ СН'!$G$9+СВЦЭМ!$D$10+'СЕТ СН'!$G$6-'СЕТ СН'!$G$19</f>
        <v>484.36170195000005</v>
      </c>
      <c r="F78" s="36">
        <f>SUMIFS(СВЦЭМ!$C$34:$C$777,СВЦЭМ!$A$34:$A$777,$A78,СВЦЭМ!$B$34:$B$777,F$47)+'СЕТ СН'!$G$9+СВЦЭМ!$D$10+'СЕТ СН'!$G$6-'СЕТ СН'!$G$19</f>
        <v>484.36170195000005</v>
      </c>
      <c r="G78" s="36">
        <f>SUMIFS(СВЦЭМ!$C$34:$C$777,СВЦЭМ!$A$34:$A$777,$A78,СВЦЭМ!$B$34:$B$777,G$47)+'СЕТ СН'!$G$9+СВЦЭМ!$D$10+'СЕТ СН'!$G$6-'СЕТ СН'!$G$19</f>
        <v>484.36170195000005</v>
      </c>
      <c r="H78" s="36">
        <f>SUMIFS(СВЦЭМ!$C$34:$C$777,СВЦЭМ!$A$34:$A$777,$A78,СВЦЭМ!$B$34:$B$777,H$47)+'СЕТ СН'!$G$9+СВЦЭМ!$D$10+'СЕТ СН'!$G$6-'СЕТ СН'!$G$19</f>
        <v>484.36170195000005</v>
      </c>
      <c r="I78" s="36">
        <f>SUMIFS(СВЦЭМ!$C$34:$C$777,СВЦЭМ!$A$34:$A$777,$A78,СВЦЭМ!$B$34:$B$777,I$47)+'СЕТ СН'!$G$9+СВЦЭМ!$D$10+'СЕТ СН'!$G$6-'СЕТ СН'!$G$19</f>
        <v>484.36170195000005</v>
      </c>
      <c r="J78" s="36">
        <f>SUMIFS(СВЦЭМ!$C$34:$C$777,СВЦЭМ!$A$34:$A$777,$A78,СВЦЭМ!$B$34:$B$777,J$47)+'СЕТ СН'!$G$9+СВЦЭМ!$D$10+'СЕТ СН'!$G$6-'СЕТ СН'!$G$19</f>
        <v>484.36170195000005</v>
      </c>
      <c r="K78" s="36">
        <f>SUMIFS(СВЦЭМ!$C$34:$C$777,СВЦЭМ!$A$34:$A$777,$A78,СВЦЭМ!$B$34:$B$777,K$47)+'СЕТ СН'!$G$9+СВЦЭМ!$D$10+'СЕТ СН'!$G$6-'СЕТ СН'!$G$19</f>
        <v>484.36170195000005</v>
      </c>
      <c r="L78" s="36">
        <f>SUMIFS(СВЦЭМ!$C$34:$C$777,СВЦЭМ!$A$34:$A$777,$A78,СВЦЭМ!$B$34:$B$777,L$47)+'СЕТ СН'!$G$9+СВЦЭМ!$D$10+'СЕТ СН'!$G$6-'СЕТ СН'!$G$19</f>
        <v>484.36170195000005</v>
      </c>
      <c r="M78" s="36">
        <f>SUMIFS(СВЦЭМ!$C$34:$C$777,СВЦЭМ!$A$34:$A$777,$A78,СВЦЭМ!$B$34:$B$777,M$47)+'СЕТ СН'!$G$9+СВЦЭМ!$D$10+'СЕТ СН'!$G$6-'СЕТ СН'!$G$19</f>
        <v>484.36170195000005</v>
      </c>
      <c r="N78" s="36">
        <f>SUMIFS(СВЦЭМ!$C$34:$C$777,СВЦЭМ!$A$34:$A$777,$A78,СВЦЭМ!$B$34:$B$777,N$47)+'СЕТ СН'!$G$9+СВЦЭМ!$D$10+'СЕТ СН'!$G$6-'СЕТ СН'!$G$19</f>
        <v>484.36170195000005</v>
      </c>
      <c r="O78" s="36">
        <f>SUMIFS(СВЦЭМ!$C$34:$C$777,СВЦЭМ!$A$34:$A$777,$A78,СВЦЭМ!$B$34:$B$777,O$47)+'СЕТ СН'!$G$9+СВЦЭМ!$D$10+'СЕТ СН'!$G$6-'СЕТ СН'!$G$19</f>
        <v>484.36170195000005</v>
      </c>
      <c r="P78" s="36">
        <f>SUMIFS(СВЦЭМ!$C$34:$C$777,СВЦЭМ!$A$34:$A$777,$A78,СВЦЭМ!$B$34:$B$777,P$47)+'СЕТ СН'!$G$9+СВЦЭМ!$D$10+'СЕТ СН'!$G$6-'СЕТ СН'!$G$19</f>
        <v>484.36170195000005</v>
      </c>
      <c r="Q78" s="36">
        <f>SUMIFS(СВЦЭМ!$C$34:$C$777,СВЦЭМ!$A$34:$A$777,$A78,СВЦЭМ!$B$34:$B$777,Q$47)+'СЕТ СН'!$G$9+СВЦЭМ!$D$10+'СЕТ СН'!$G$6-'СЕТ СН'!$G$19</f>
        <v>484.36170195000005</v>
      </c>
      <c r="R78" s="36">
        <f>SUMIFS(СВЦЭМ!$C$34:$C$777,СВЦЭМ!$A$34:$A$777,$A78,СВЦЭМ!$B$34:$B$777,R$47)+'СЕТ СН'!$G$9+СВЦЭМ!$D$10+'СЕТ СН'!$G$6-'СЕТ СН'!$G$19</f>
        <v>484.36170195000005</v>
      </c>
      <c r="S78" s="36">
        <f>SUMIFS(СВЦЭМ!$C$34:$C$777,СВЦЭМ!$A$34:$A$777,$A78,СВЦЭМ!$B$34:$B$777,S$47)+'СЕТ СН'!$G$9+СВЦЭМ!$D$10+'СЕТ СН'!$G$6-'СЕТ СН'!$G$19</f>
        <v>484.36170195000005</v>
      </c>
      <c r="T78" s="36">
        <f>SUMIFS(СВЦЭМ!$C$34:$C$777,СВЦЭМ!$A$34:$A$777,$A78,СВЦЭМ!$B$34:$B$777,T$47)+'СЕТ СН'!$G$9+СВЦЭМ!$D$10+'СЕТ СН'!$G$6-'СЕТ СН'!$G$19</f>
        <v>484.36170195000005</v>
      </c>
      <c r="U78" s="36">
        <f>SUMIFS(СВЦЭМ!$C$34:$C$777,СВЦЭМ!$A$34:$A$777,$A78,СВЦЭМ!$B$34:$B$777,U$47)+'СЕТ СН'!$G$9+СВЦЭМ!$D$10+'СЕТ СН'!$G$6-'СЕТ СН'!$G$19</f>
        <v>484.36170195000005</v>
      </c>
      <c r="V78" s="36">
        <f>SUMIFS(СВЦЭМ!$C$34:$C$777,СВЦЭМ!$A$34:$A$777,$A78,СВЦЭМ!$B$34:$B$777,V$47)+'СЕТ СН'!$G$9+СВЦЭМ!$D$10+'СЕТ СН'!$G$6-'СЕТ СН'!$G$19</f>
        <v>484.36170195000005</v>
      </c>
      <c r="W78" s="36">
        <f>SUMIFS(СВЦЭМ!$C$34:$C$777,СВЦЭМ!$A$34:$A$777,$A78,СВЦЭМ!$B$34:$B$777,W$47)+'СЕТ СН'!$G$9+СВЦЭМ!$D$10+'СЕТ СН'!$G$6-'СЕТ СН'!$G$19</f>
        <v>484.36170195000005</v>
      </c>
      <c r="X78" s="36">
        <f>SUMIFS(СВЦЭМ!$C$34:$C$777,СВЦЭМ!$A$34:$A$777,$A78,СВЦЭМ!$B$34:$B$777,X$47)+'СЕТ СН'!$G$9+СВЦЭМ!$D$10+'СЕТ СН'!$G$6-'СЕТ СН'!$G$19</f>
        <v>484.36170195000005</v>
      </c>
      <c r="Y78" s="36">
        <f>SUMIFS(СВЦЭМ!$C$34:$C$777,СВЦЭМ!$A$34:$A$777,$A78,СВЦЭМ!$B$34:$B$777,Y$47)+'СЕТ СН'!$G$9+СВЦЭМ!$D$10+'СЕТ СН'!$G$6-'СЕТ СН'!$G$19</f>
        <v>484.36170195000005</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01.09.2018</v>
      </c>
      <c r="B84" s="36">
        <f>SUMIFS(СВЦЭМ!$C$34:$C$777,СВЦЭМ!$A$34:$A$777,$A84,СВЦЭМ!$B$34:$B$777,B$83)+'СЕТ СН'!$H$9+СВЦЭМ!$D$10+'СЕТ СН'!$H$6-'СЕТ СН'!$H$19</f>
        <v>1292.5102366399999</v>
      </c>
      <c r="C84" s="36">
        <f>SUMIFS(СВЦЭМ!$C$34:$C$777,СВЦЭМ!$A$34:$A$777,$A84,СВЦЭМ!$B$34:$B$777,C$83)+'СЕТ СН'!$H$9+СВЦЭМ!$D$10+'СЕТ СН'!$H$6-'СЕТ СН'!$H$19</f>
        <v>1474.8676635499999</v>
      </c>
      <c r="D84" s="36">
        <f>SUMIFS(СВЦЭМ!$C$34:$C$777,СВЦЭМ!$A$34:$A$777,$A84,СВЦЭМ!$B$34:$B$777,D$83)+'СЕТ СН'!$H$9+СВЦЭМ!$D$10+'СЕТ СН'!$H$6-'СЕТ СН'!$H$19</f>
        <v>1612.77010685</v>
      </c>
      <c r="E84" s="36">
        <f>SUMIFS(СВЦЭМ!$C$34:$C$777,СВЦЭМ!$A$34:$A$777,$A84,СВЦЭМ!$B$34:$B$777,E$83)+'СЕТ СН'!$H$9+СВЦЭМ!$D$10+'СЕТ СН'!$H$6-'СЕТ СН'!$H$19</f>
        <v>1648.23202752</v>
      </c>
      <c r="F84" s="36">
        <f>SUMIFS(СВЦЭМ!$C$34:$C$777,СВЦЭМ!$A$34:$A$777,$A84,СВЦЭМ!$B$34:$B$777,F$83)+'СЕТ СН'!$H$9+СВЦЭМ!$D$10+'СЕТ СН'!$H$6-'СЕТ СН'!$H$19</f>
        <v>1643.8195851400001</v>
      </c>
      <c r="G84" s="36">
        <f>SUMIFS(СВЦЭМ!$C$34:$C$777,СВЦЭМ!$A$34:$A$777,$A84,СВЦЭМ!$B$34:$B$777,G$83)+'СЕТ СН'!$H$9+СВЦЭМ!$D$10+'СЕТ СН'!$H$6-'СЕТ СН'!$H$19</f>
        <v>1649.2549519200002</v>
      </c>
      <c r="H84" s="36">
        <f>SUMIFS(СВЦЭМ!$C$34:$C$777,СВЦЭМ!$A$34:$A$777,$A84,СВЦЭМ!$B$34:$B$777,H$83)+'СЕТ СН'!$H$9+СВЦЭМ!$D$10+'СЕТ СН'!$H$6-'СЕТ СН'!$H$19</f>
        <v>1659.4536081699998</v>
      </c>
      <c r="I84" s="36">
        <f>SUMIFS(СВЦЭМ!$C$34:$C$777,СВЦЭМ!$A$34:$A$777,$A84,СВЦЭМ!$B$34:$B$777,I$83)+'СЕТ СН'!$H$9+СВЦЭМ!$D$10+'СЕТ СН'!$H$6-'СЕТ СН'!$H$19</f>
        <v>1633.7189759100002</v>
      </c>
      <c r="J84" s="36">
        <f>SUMIFS(СВЦЭМ!$C$34:$C$777,СВЦЭМ!$A$34:$A$777,$A84,СВЦЭМ!$B$34:$B$777,J$83)+'СЕТ СН'!$H$9+СВЦЭМ!$D$10+'СЕТ СН'!$H$6-'СЕТ СН'!$H$19</f>
        <v>1525.2780071499999</v>
      </c>
      <c r="K84" s="36">
        <f>SUMIFS(СВЦЭМ!$C$34:$C$777,СВЦЭМ!$A$34:$A$777,$A84,СВЦЭМ!$B$34:$B$777,K$83)+'СЕТ СН'!$H$9+СВЦЭМ!$D$10+'СЕТ СН'!$H$6-'СЕТ СН'!$H$19</f>
        <v>1462.31815753</v>
      </c>
      <c r="L84" s="36">
        <f>SUMIFS(СВЦЭМ!$C$34:$C$777,СВЦЭМ!$A$34:$A$777,$A84,СВЦЭМ!$B$34:$B$777,L$83)+'СЕТ СН'!$H$9+СВЦЭМ!$D$10+'СЕТ СН'!$H$6-'СЕТ СН'!$H$19</f>
        <v>1362.1198816799999</v>
      </c>
      <c r="M84" s="36">
        <f>SUMIFS(СВЦЭМ!$C$34:$C$777,СВЦЭМ!$A$34:$A$777,$A84,СВЦЭМ!$B$34:$B$777,M$83)+'СЕТ СН'!$H$9+СВЦЭМ!$D$10+'СЕТ СН'!$H$6-'СЕТ СН'!$H$19</f>
        <v>1257.8862517800001</v>
      </c>
      <c r="N84" s="36">
        <f>SUMIFS(СВЦЭМ!$C$34:$C$777,СВЦЭМ!$A$34:$A$777,$A84,СВЦЭМ!$B$34:$B$777,N$83)+'СЕТ СН'!$H$9+СВЦЭМ!$D$10+'СЕТ СН'!$H$6-'СЕТ СН'!$H$19</f>
        <v>1160.6539561100001</v>
      </c>
      <c r="O84" s="36">
        <f>SUMIFS(СВЦЭМ!$C$34:$C$777,СВЦЭМ!$A$34:$A$777,$A84,СВЦЭМ!$B$34:$B$777,O$83)+'СЕТ СН'!$H$9+СВЦЭМ!$D$10+'СЕТ СН'!$H$6-'СЕТ СН'!$H$19</f>
        <v>1069.72910776</v>
      </c>
      <c r="P84" s="36">
        <f>SUMIFS(СВЦЭМ!$C$34:$C$777,СВЦЭМ!$A$34:$A$777,$A84,СВЦЭМ!$B$34:$B$777,P$83)+'СЕТ СН'!$H$9+СВЦЭМ!$D$10+'СЕТ СН'!$H$6-'СЕТ СН'!$H$19</f>
        <v>1081.67478613</v>
      </c>
      <c r="Q84" s="36">
        <f>SUMIFS(СВЦЭМ!$C$34:$C$777,СВЦЭМ!$A$34:$A$777,$A84,СВЦЭМ!$B$34:$B$777,Q$83)+'СЕТ СН'!$H$9+СВЦЭМ!$D$10+'СЕТ СН'!$H$6-'СЕТ СН'!$H$19</f>
        <v>1096.96128163</v>
      </c>
      <c r="R84" s="36">
        <f>SUMIFS(СВЦЭМ!$C$34:$C$777,СВЦЭМ!$A$34:$A$777,$A84,СВЦЭМ!$B$34:$B$777,R$83)+'СЕТ СН'!$H$9+СВЦЭМ!$D$10+'СЕТ СН'!$H$6-'СЕТ СН'!$H$19</f>
        <v>1100.0658957099999</v>
      </c>
      <c r="S84" s="36">
        <f>SUMIFS(СВЦЭМ!$C$34:$C$777,СВЦЭМ!$A$34:$A$777,$A84,СВЦЭМ!$B$34:$B$777,S$83)+'СЕТ СН'!$H$9+СВЦЭМ!$D$10+'СЕТ СН'!$H$6-'СЕТ СН'!$H$19</f>
        <v>1089.7356534999999</v>
      </c>
      <c r="T84" s="36">
        <f>SUMIFS(СВЦЭМ!$C$34:$C$777,СВЦЭМ!$A$34:$A$777,$A84,СВЦЭМ!$B$34:$B$777,T$83)+'СЕТ СН'!$H$9+СВЦЭМ!$D$10+'СЕТ СН'!$H$6-'СЕТ СН'!$H$19</f>
        <v>1093.55760399</v>
      </c>
      <c r="U84" s="36">
        <f>SUMIFS(СВЦЭМ!$C$34:$C$777,СВЦЭМ!$A$34:$A$777,$A84,СВЦЭМ!$B$34:$B$777,U$83)+'СЕТ СН'!$H$9+СВЦЭМ!$D$10+'СЕТ СН'!$H$6-'СЕТ СН'!$H$19</f>
        <v>1085.13652869</v>
      </c>
      <c r="V84" s="36">
        <f>SUMIFS(СВЦЭМ!$C$34:$C$777,СВЦЭМ!$A$34:$A$777,$A84,СВЦЭМ!$B$34:$B$777,V$83)+'СЕТ СН'!$H$9+СВЦЭМ!$D$10+'СЕТ СН'!$H$6-'СЕТ СН'!$H$19</f>
        <v>1071.42838865</v>
      </c>
      <c r="W84" s="36">
        <f>SUMIFS(СВЦЭМ!$C$34:$C$777,СВЦЭМ!$A$34:$A$777,$A84,СВЦЭМ!$B$34:$B$777,W$83)+'СЕТ СН'!$H$9+СВЦЭМ!$D$10+'СЕТ СН'!$H$6-'СЕТ СН'!$H$19</f>
        <v>1064.2718847399999</v>
      </c>
      <c r="X84" s="36">
        <f>SUMIFS(СВЦЭМ!$C$34:$C$777,СВЦЭМ!$A$34:$A$777,$A84,СВЦЭМ!$B$34:$B$777,X$83)+'СЕТ СН'!$H$9+СВЦЭМ!$D$10+'СЕТ СН'!$H$6-'СЕТ СН'!$H$19</f>
        <v>1091.8675428399999</v>
      </c>
      <c r="Y84" s="36">
        <f>SUMIFS(СВЦЭМ!$C$34:$C$777,СВЦЭМ!$A$34:$A$777,$A84,СВЦЭМ!$B$34:$B$777,Y$83)+'СЕТ СН'!$H$9+СВЦЭМ!$D$10+'СЕТ СН'!$H$6-'СЕТ СН'!$H$19</f>
        <v>1171.56953989</v>
      </c>
    </row>
    <row r="85" spans="1:25" ht="15.75" x14ac:dyDescent="0.2">
      <c r="A85" s="35">
        <f>A84+1</f>
        <v>43345</v>
      </c>
      <c r="B85" s="36">
        <f>SUMIFS(СВЦЭМ!$C$34:$C$777,СВЦЭМ!$A$34:$A$777,$A85,СВЦЭМ!$B$34:$B$777,B$83)+'СЕТ СН'!$H$9+СВЦЭМ!$D$10+'СЕТ СН'!$H$6-'СЕТ СН'!$H$19</f>
        <v>1291.19171379</v>
      </c>
      <c r="C85" s="36">
        <f>SUMIFS(СВЦЭМ!$C$34:$C$777,СВЦЭМ!$A$34:$A$777,$A85,СВЦЭМ!$B$34:$B$777,C$83)+'СЕТ СН'!$H$9+СВЦЭМ!$D$10+'СЕТ СН'!$H$6-'СЕТ СН'!$H$19</f>
        <v>1434.1741616899999</v>
      </c>
      <c r="D85" s="36">
        <f>SUMIFS(СВЦЭМ!$C$34:$C$777,СВЦЭМ!$A$34:$A$777,$A85,СВЦЭМ!$B$34:$B$777,D$83)+'СЕТ СН'!$H$9+СВЦЭМ!$D$10+'СЕТ СН'!$H$6-'СЕТ СН'!$H$19</f>
        <v>1573.9937170000001</v>
      </c>
      <c r="E85" s="36">
        <f>SUMIFS(СВЦЭМ!$C$34:$C$777,СВЦЭМ!$A$34:$A$777,$A85,СВЦЭМ!$B$34:$B$777,E$83)+'СЕТ СН'!$H$9+СВЦЭМ!$D$10+'СЕТ СН'!$H$6-'СЕТ СН'!$H$19</f>
        <v>1637.8085909700003</v>
      </c>
      <c r="F85" s="36">
        <f>SUMIFS(СВЦЭМ!$C$34:$C$777,СВЦЭМ!$A$34:$A$777,$A85,СВЦЭМ!$B$34:$B$777,F$83)+'СЕТ СН'!$H$9+СВЦЭМ!$D$10+'СЕТ СН'!$H$6-'СЕТ СН'!$H$19</f>
        <v>1640.99755353</v>
      </c>
      <c r="G85" s="36">
        <f>SUMIFS(СВЦЭМ!$C$34:$C$777,СВЦЭМ!$A$34:$A$777,$A85,СВЦЭМ!$B$34:$B$777,G$83)+'СЕТ СН'!$H$9+СВЦЭМ!$D$10+'СЕТ СН'!$H$6-'СЕТ СН'!$H$19</f>
        <v>1644.4821437000001</v>
      </c>
      <c r="H85" s="36">
        <f>SUMIFS(СВЦЭМ!$C$34:$C$777,СВЦЭМ!$A$34:$A$777,$A85,СВЦЭМ!$B$34:$B$777,H$83)+'СЕТ СН'!$H$9+СВЦЭМ!$D$10+'СЕТ СН'!$H$6-'СЕТ СН'!$H$19</f>
        <v>1655.59898015</v>
      </c>
      <c r="I85" s="36">
        <f>SUMIFS(СВЦЭМ!$C$34:$C$777,СВЦЭМ!$A$34:$A$777,$A85,СВЦЭМ!$B$34:$B$777,I$83)+'СЕТ СН'!$H$9+СВЦЭМ!$D$10+'СЕТ СН'!$H$6-'СЕТ СН'!$H$19</f>
        <v>1635.6598778100001</v>
      </c>
      <c r="J85" s="36">
        <f>SUMIFS(СВЦЭМ!$C$34:$C$777,СВЦЭМ!$A$34:$A$777,$A85,СВЦЭМ!$B$34:$B$777,J$83)+'СЕТ СН'!$H$9+СВЦЭМ!$D$10+'СЕТ СН'!$H$6-'СЕТ СН'!$H$19</f>
        <v>1570.71255593</v>
      </c>
      <c r="K85" s="36">
        <f>SUMIFS(СВЦЭМ!$C$34:$C$777,СВЦЭМ!$A$34:$A$777,$A85,СВЦЭМ!$B$34:$B$777,K$83)+'СЕТ СН'!$H$9+СВЦЭМ!$D$10+'СЕТ СН'!$H$6-'СЕТ СН'!$H$19</f>
        <v>1511.20262598</v>
      </c>
      <c r="L85" s="36">
        <f>SUMIFS(СВЦЭМ!$C$34:$C$777,СВЦЭМ!$A$34:$A$777,$A85,СВЦЭМ!$B$34:$B$777,L$83)+'СЕТ СН'!$H$9+СВЦЭМ!$D$10+'СЕТ СН'!$H$6-'СЕТ СН'!$H$19</f>
        <v>1423.2052419500001</v>
      </c>
      <c r="M85" s="36">
        <f>SUMIFS(СВЦЭМ!$C$34:$C$777,СВЦЭМ!$A$34:$A$777,$A85,СВЦЭМ!$B$34:$B$777,M$83)+'СЕТ СН'!$H$9+СВЦЭМ!$D$10+'СЕТ СН'!$H$6-'СЕТ СН'!$H$19</f>
        <v>1324.81564815</v>
      </c>
      <c r="N85" s="36">
        <f>SUMIFS(СВЦЭМ!$C$34:$C$777,СВЦЭМ!$A$34:$A$777,$A85,СВЦЭМ!$B$34:$B$777,N$83)+'СЕТ СН'!$H$9+СВЦЭМ!$D$10+'СЕТ СН'!$H$6-'СЕТ СН'!$H$19</f>
        <v>1182.2599683599999</v>
      </c>
      <c r="O85" s="36">
        <f>SUMIFS(СВЦЭМ!$C$34:$C$777,СВЦЭМ!$A$34:$A$777,$A85,СВЦЭМ!$B$34:$B$777,O$83)+'СЕТ СН'!$H$9+СВЦЭМ!$D$10+'СЕТ СН'!$H$6-'СЕТ СН'!$H$19</f>
        <v>1113.1508441999999</v>
      </c>
      <c r="P85" s="36">
        <f>SUMIFS(СВЦЭМ!$C$34:$C$777,СВЦЭМ!$A$34:$A$777,$A85,СВЦЭМ!$B$34:$B$777,P$83)+'СЕТ СН'!$H$9+СВЦЭМ!$D$10+'СЕТ СН'!$H$6-'СЕТ СН'!$H$19</f>
        <v>1113.35655954</v>
      </c>
      <c r="Q85" s="36">
        <f>SUMIFS(СВЦЭМ!$C$34:$C$777,СВЦЭМ!$A$34:$A$777,$A85,СВЦЭМ!$B$34:$B$777,Q$83)+'СЕТ СН'!$H$9+СВЦЭМ!$D$10+'СЕТ СН'!$H$6-'СЕТ СН'!$H$19</f>
        <v>1118.8174139299999</v>
      </c>
      <c r="R85" s="36">
        <f>SUMIFS(СВЦЭМ!$C$34:$C$777,СВЦЭМ!$A$34:$A$777,$A85,СВЦЭМ!$B$34:$B$777,R$83)+'СЕТ СН'!$H$9+СВЦЭМ!$D$10+'СЕТ СН'!$H$6-'СЕТ СН'!$H$19</f>
        <v>1122.4433287499999</v>
      </c>
      <c r="S85" s="36">
        <f>SUMIFS(СВЦЭМ!$C$34:$C$777,СВЦЭМ!$A$34:$A$777,$A85,СВЦЭМ!$B$34:$B$777,S$83)+'СЕТ СН'!$H$9+СВЦЭМ!$D$10+'СЕТ СН'!$H$6-'СЕТ СН'!$H$19</f>
        <v>1137.7020645299999</v>
      </c>
      <c r="T85" s="36">
        <f>SUMIFS(СВЦЭМ!$C$34:$C$777,СВЦЭМ!$A$34:$A$777,$A85,СВЦЭМ!$B$34:$B$777,T$83)+'СЕТ СН'!$H$9+СВЦЭМ!$D$10+'СЕТ СН'!$H$6-'СЕТ СН'!$H$19</f>
        <v>1130.0882844400001</v>
      </c>
      <c r="U85" s="36">
        <f>SUMIFS(СВЦЭМ!$C$34:$C$777,СВЦЭМ!$A$34:$A$777,$A85,СВЦЭМ!$B$34:$B$777,U$83)+'СЕТ СН'!$H$9+СВЦЭМ!$D$10+'СЕТ СН'!$H$6-'СЕТ СН'!$H$19</f>
        <v>1096.7622706099999</v>
      </c>
      <c r="V85" s="36">
        <f>SUMIFS(СВЦЭМ!$C$34:$C$777,СВЦЭМ!$A$34:$A$777,$A85,СВЦЭМ!$B$34:$B$777,V$83)+'СЕТ СН'!$H$9+СВЦЭМ!$D$10+'СЕТ СН'!$H$6-'СЕТ СН'!$H$19</f>
        <v>1093.4645263800001</v>
      </c>
      <c r="W85" s="36">
        <f>SUMIFS(СВЦЭМ!$C$34:$C$777,СВЦЭМ!$A$34:$A$777,$A85,СВЦЭМ!$B$34:$B$777,W$83)+'СЕТ СН'!$H$9+СВЦЭМ!$D$10+'СЕТ СН'!$H$6-'СЕТ СН'!$H$19</f>
        <v>1094.9701914899999</v>
      </c>
      <c r="X85" s="36">
        <f>SUMIFS(СВЦЭМ!$C$34:$C$777,СВЦЭМ!$A$34:$A$777,$A85,СВЦЭМ!$B$34:$B$777,X$83)+'СЕТ СН'!$H$9+СВЦЭМ!$D$10+'СЕТ СН'!$H$6-'СЕТ СН'!$H$19</f>
        <v>1104.4095412500001</v>
      </c>
      <c r="Y85" s="36">
        <f>SUMIFS(СВЦЭМ!$C$34:$C$777,СВЦЭМ!$A$34:$A$777,$A85,СВЦЭМ!$B$34:$B$777,Y$83)+'СЕТ СН'!$H$9+СВЦЭМ!$D$10+'СЕТ СН'!$H$6-'СЕТ СН'!$H$19</f>
        <v>1211.8902742400001</v>
      </c>
    </row>
    <row r="86" spans="1:25" ht="15.75" x14ac:dyDescent="0.2">
      <c r="A86" s="35">
        <f t="shared" ref="A86:A114" si="2">A85+1</f>
        <v>43346</v>
      </c>
      <c r="B86" s="36">
        <f>SUMIFS(СВЦЭМ!$C$34:$C$777,СВЦЭМ!$A$34:$A$777,$A86,СВЦЭМ!$B$34:$B$777,B$83)+'СЕТ СН'!$H$9+СВЦЭМ!$D$10+'СЕТ СН'!$H$6-'СЕТ СН'!$H$19</f>
        <v>1361.6029915199999</v>
      </c>
      <c r="C86" s="36">
        <f>SUMIFS(СВЦЭМ!$C$34:$C$777,СВЦЭМ!$A$34:$A$777,$A86,СВЦЭМ!$B$34:$B$777,C$83)+'СЕТ СН'!$H$9+СВЦЭМ!$D$10+'СЕТ СН'!$H$6-'СЕТ СН'!$H$19</f>
        <v>1432.3811276500001</v>
      </c>
      <c r="D86" s="36">
        <f>SUMIFS(СВЦЭМ!$C$34:$C$777,СВЦЭМ!$A$34:$A$777,$A86,СВЦЭМ!$B$34:$B$777,D$83)+'СЕТ СН'!$H$9+СВЦЭМ!$D$10+'СЕТ СН'!$H$6-'СЕТ СН'!$H$19</f>
        <v>1540.81297161</v>
      </c>
      <c r="E86" s="36">
        <f>SUMIFS(СВЦЭМ!$C$34:$C$777,СВЦЭМ!$A$34:$A$777,$A86,СВЦЭМ!$B$34:$B$777,E$83)+'СЕТ СН'!$H$9+СВЦЭМ!$D$10+'СЕТ СН'!$H$6-'СЕТ СН'!$H$19</f>
        <v>1614.7439885499998</v>
      </c>
      <c r="F86" s="36">
        <f>SUMIFS(СВЦЭМ!$C$34:$C$777,СВЦЭМ!$A$34:$A$777,$A86,СВЦЭМ!$B$34:$B$777,F$83)+'СЕТ СН'!$H$9+СВЦЭМ!$D$10+'СЕТ СН'!$H$6-'СЕТ СН'!$H$19</f>
        <v>1612.0705826100002</v>
      </c>
      <c r="G86" s="36">
        <f>SUMIFS(СВЦЭМ!$C$34:$C$777,СВЦЭМ!$A$34:$A$777,$A86,СВЦЭМ!$B$34:$B$777,G$83)+'СЕТ СН'!$H$9+СВЦЭМ!$D$10+'СЕТ СН'!$H$6-'СЕТ СН'!$H$19</f>
        <v>1616.9315463600001</v>
      </c>
      <c r="H86" s="36">
        <f>SUMIFS(СВЦЭМ!$C$34:$C$777,СВЦЭМ!$A$34:$A$777,$A86,СВЦЭМ!$B$34:$B$777,H$83)+'СЕТ СН'!$H$9+СВЦЭМ!$D$10+'СЕТ СН'!$H$6-'СЕТ СН'!$H$19</f>
        <v>1614.04155335</v>
      </c>
      <c r="I86" s="36">
        <f>SUMIFS(СВЦЭМ!$C$34:$C$777,СВЦЭМ!$A$34:$A$777,$A86,СВЦЭМ!$B$34:$B$777,I$83)+'СЕТ СН'!$H$9+СВЦЭМ!$D$10+'СЕТ СН'!$H$6-'СЕТ СН'!$H$19</f>
        <v>1519.998114</v>
      </c>
      <c r="J86" s="36">
        <f>SUMIFS(СВЦЭМ!$C$34:$C$777,СВЦЭМ!$A$34:$A$777,$A86,СВЦЭМ!$B$34:$B$777,J$83)+'СЕТ СН'!$H$9+СВЦЭМ!$D$10+'СЕТ СН'!$H$6-'СЕТ СН'!$H$19</f>
        <v>1502.42749183</v>
      </c>
      <c r="K86" s="36">
        <f>SUMIFS(СВЦЭМ!$C$34:$C$777,СВЦЭМ!$A$34:$A$777,$A86,СВЦЭМ!$B$34:$B$777,K$83)+'СЕТ СН'!$H$9+СВЦЭМ!$D$10+'СЕТ СН'!$H$6-'СЕТ СН'!$H$19</f>
        <v>1472.9156716299999</v>
      </c>
      <c r="L86" s="36">
        <f>SUMIFS(СВЦЭМ!$C$34:$C$777,СВЦЭМ!$A$34:$A$777,$A86,СВЦЭМ!$B$34:$B$777,L$83)+'СЕТ СН'!$H$9+СВЦЭМ!$D$10+'СЕТ СН'!$H$6-'СЕТ СН'!$H$19</f>
        <v>1383.8328670999999</v>
      </c>
      <c r="M86" s="36">
        <f>SUMIFS(СВЦЭМ!$C$34:$C$777,СВЦЭМ!$A$34:$A$777,$A86,СВЦЭМ!$B$34:$B$777,M$83)+'СЕТ СН'!$H$9+СВЦЭМ!$D$10+'СЕТ СН'!$H$6-'СЕТ СН'!$H$19</f>
        <v>1302.63171042</v>
      </c>
      <c r="N86" s="36">
        <f>SUMIFS(СВЦЭМ!$C$34:$C$777,СВЦЭМ!$A$34:$A$777,$A86,СВЦЭМ!$B$34:$B$777,N$83)+'СЕТ СН'!$H$9+СВЦЭМ!$D$10+'СЕТ СН'!$H$6-'СЕТ СН'!$H$19</f>
        <v>1186.2739244100001</v>
      </c>
      <c r="O86" s="36">
        <f>SUMIFS(СВЦЭМ!$C$34:$C$777,СВЦЭМ!$A$34:$A$777,$A86,СВЦЭМ!$B$34:$B$777,O$83)+'СЕТ СН'!$H$9+СВЦЭМ!$D$10+'СЕТ СН'!$H$6-'СЕТ СН'!$H$19</f>
        <v>1114.0793603</v>
      </c>
      <c r="P86" s="36">
        <f>SUMIFS(СВЦЭМ!$C$34:$C$777,СВЦЭМ!$A$34:$A$777,$A86,СВЦЭМ!$B$34:$B$777,P$83)+'СЕТ СН'!$H$9+СВЦЭМ!$D$10+'СЕТ СН'!$H$6-'СЕТ СН'!$H$19</f>
        <v>1117.7347197399999</v>
      </c>
      <c r="Q86" s="36">
        <f>SUMIFS(СВЦЭМ!$C$34:$C$777,СВЦЭМ!$A$34:$A$777,$A86,СВЦЭМ!$B$34:$B$777,Q$83)+'СЕТ СН'!$H$9+СВЦЭМ!$D$10+'СЕТ СН'!$H$6-'СЕТ СН'!$H$19</f>
        <v>1131.82762374</v>
      </c>
      <c r="R86" s="36">
        <f>SUMIFS(СВЦЭМ!$C$34:$C$777,СВЦЭМ!$A$34:$A$777,$A86,СВЦЭМ!$B$34:$B$777,R$83)+'СЕТ СН'!$H$9+СВЦЭМ!$D$10+'СЕТ СН'!$H$6-'СЕТ СН'!$H$19</f>
        <v>1125.95928908</v>
      </c>
      <c r="S86" s="36">
        <f>SUMIFS(СВЦЭМ!$C$34:$C$777,СВЦЭМ!$A$34:$A$777,$A86,СВЦЭМ!$B$34:$B$777,S$83)+'СЕТ СН'!$H$9+СВЦЭМ!$D$10+'СЕТ СН'!$H$6-'СЕТ СН'!$H$19</f>
        <v>1073.4067924999999</v>
      </c>
      <c r="T86" s="36">
        <f>SUMIFS(СВЦЭМ!$C$34:$C$777,СВЦЭМ!$A$34:$A$777,$A86,СВЦЭМ!$B$34:$B$777,T$83)+'СЕТ СН'!$H$9+СВЦЭМ!$D$10+'СЕТ СН'!$H$6-'СЕТ СН'!$H$19</f>
        <v>1070.2547322200001</v>
      </c>
      <c r="U86" s="36">
        <f>SUMIFS(СВЦЭМ!$C$34:$C$777,СВЦЭМ!$A$34:$A$777,$A86,СВЦЭМ!$B$34:$B$777,U$83)+'СЕТ СН'!$H$9+СВЦЭМ!$D$10+'СЕТ СН'!$H$6-'СЕТ СН'!$H$19</f>
        <v>1109.4063356899999</v>
      </c>
      <c r="V86" s="36">
        <f>SUMIFS(СВЦЭМ!$C$34:$C$777,СВЦЭМ!$A$34:$A$777,$A86,СВЦЭМ!$B$34:$B$777,V$83)+'СЕТ СН'!$H$9+СВЦЭМ!$D$10+'СЕТ СН'!$H$6-'СЕТ СН'!$H$19</f>
        <v>1155.6017897699999</v>
      </c>
      <c r="W86" s="36">
        <f>SUMIFS(СВЦЭМ!$C$34:$C$777,СВЦЭМ!$A$34:$A$777,$A86,СВЦЭМ!$B$34:$B$777,W$83)+'СЕТ СН'!$H$9+СВЦЭМ!$D$10+'СЕТ СН'!$H$6-'СЕТ СН'!$H$19</f>
        <v>1158.8956366</v>
      </c>
      <c r="X86" s="36">
        <f>SUMIFS(СВЦЭМ!$C$34:$C$777,СВЦЭМ!$A$34:$A$777,$A86,СВЦЭМ!$B$34:$B$777,X$83)+'СЕТ СН'!$H$9+СВЦЭМ!$D$10+'СЕТ СН'!$H$6-'СЕТ СН'!$H$19</f>
        <v>1111.4021805</v>
      </c>
      <c r="Y86" s="36">
        <f>SUMIFS(СВЦЭМ!$C$34:$C$777,СВЦЭМ!$A$34:$A$777,$A86,СВЦЭМ!$B$34:$B$777,Y$83)+'СЕТ СН'!$H$9+СВЦЭМ!$D$10+'СЕТ СН'!$H$6-'СЕТ СН'!$H$19</f>
        <v>1209.1525138499999</v>
      </c>
    </row>
    <row r="87" spans="1:25" ht="15.75" x14ac:dyDescent="0.2">
      <c r="A87" s="35">
        <f t="shared" si="2"/>
        <v>43347</v>
      </c>
      <c r="B87" s="36">
        <f>SUMIFS(СВЦЭМ!$C$34:$C$777,СВЦЭМ!$A$34:$A$777,$A87,СВЦЭМ!$B$34:$B$777,B$83)+'СЕТ СН'!$H$9+СВЦЭМ!$D$10+'СЕТ СН'!$H$6-'СЕТ СН'!$H$19</f>
        <v>1329.9407288299999</v>
      </c>
      <c r="C87" s="36">
        <f>SUMIFS(СВЦЭМ!$C$34:$C$777,СВЦЭМ!$A$34:$A$777,$A87,СВЦЭМ!$B$34:$B$777,C$83)+'СЕТ СН'!$H$9+СВЦЭМ!$D$10+'СЕТ СН'!$H$6-'СЕТ СН'!$H$19</f>
        <v>1510.19030503</v>
      </c>
      <c r="D87" s="36">
        <f>SUMIFS(СВЦЭМ!$C$34:$C$777,СВЦЭМ!$A$34:$A$777,$A87,СВЦЭМ!$B$34:$B$777,D$83)+'СЕТ СН'!$H$9+СВЦЭМ!$D$10+'СЕТ СН'!$H$6-'СЕТ СН'!$H$19</f>
        <v>1636.8883511900003</v>
      </c>
      <c r="E87" s="36">
        <f>SUMIFS(СВЦЭМ!$C$34:$C$777,СВЦЭМ!$A$34:$A$777,$A87,СВЦЭМ!$B$34:$B$777,E$83)+'СЕТ СН'!$H$9+СВЦЭМ!$D$10+'СЕТ СН'!$H$6-'СЕТ СН'!$H$19</f>
        <v>1667.3651021699998</v>
      </c>
      <c r="F87" s="36">
        <f>SUMIFS(СВЦЭМ!$C$34:$C$777,СВЦЭМ!$A$34:$A$777,$A87,СВЦЭМ!$B$34:$B$777,F$83)+'СЕТ СН'!$H$9+СВЦЭМ!$D$10+'СЕТ СН'!$H$6-'СЕТ СН'!$H$19</f>
        <v>1664.22300864</v>
      </c>
      <c r="G87" s="36">
        <f>SUMIFS(СВЦЭМ!$C$34:$C$777,СВЦЭМ!$A$34:$A$777,$A87,СВЦЭМ!$B$34:$B$777,G$83)+'СЕТ СН'!$H$9+СВЦЭМ!$D$10+'СЕТ СН'!$H$6-'СЕТ СН'!$H$19</f>
        <v>1671.2858526199998</v>
      </c>
      <c r="H87" s="36">
        <f>SUMIFS(СВЦЭМ!$C$34:$C$777,СВЦЭМ!$A$34:$A$777,$A87,СВЦЭМ!$B$34:$B$777,H$83)+'СЕТ СН'!$H$9+СВЦЭМ!$D$10+'СЕТ СН'!$H$6-'СЕТ СН'!$H$19</f>
        <v>1650.7551837999999</v>
      </c>
      <c r="I87" s="36">
        <f>SUMIFS(СВЦЭМ!$C$34:$C$777,СВЦЭМ!$A$34:$A$777,$A87,СВЦЭМ!$B$34:$B$777,I$83)+'СЕТ СН'!$H$9+СВЦЭМ!$D$10+'СЕТ СН'!$H$6-'СЕТ СН'!$H$19</f>
        <v>1599.9046400100001</v>
      </c>
      <c r="J87" s="36">
        <f>SUMIFS(СВЦЭМ!$C$34:$C$777,СВЦЭМ!$A$34:$A$777,$A87,СВЦЭМ!$B$34:$B$777,J$83)+'СЕТ СН'!$H$9+СВЦЭМ!$D$10+'СЕТ СН'!$H$6-'СЕТ СН'!$H$19</f>
        <v>1523.6415402</v>
      </c>
      <c r="K87" s="36">
        <f>SUMIFS(СВЦЭМ!$C$34:$C$777,СВЦЭМ!$A$34:$A$777,$A87,СВЦЭМ!$B$34:$B$777,K$83)+'СЕТ СН'!$H$9+СВЦЭМ!$D$10+'СЕТ СН'!$H$6-'СЕТ СН'!$H$19</f>
        <v>1467.9107575999999</v>
      </c>
      <c r="L87" s="36">
        <f>SUMIFS(СВЦЭМ!$C$34:$C$777,СВЦЭМ!$A$34:$A$777,$A87,СВЦЭМ!$B$34:$B$777,L$83)+'СЕТ СН'!$H$9+СВЦЭМ!$D$10+'СЕТ СН'!$H$6-'СЕТ СН'!$H$19</f>
        <v>1368.4312771800001</v>
      </c>
      <c r="M87" s="36">
        <f>SUMIFS(СВЦЭМ!$C$34:$C$777,СВЦЭМ!$A$34:$A$777,$A87,СВЦЭМ!$B$34:$B$777,M$83)+'СЕТ СН'!$H$9+СВЦЭМ!$D$10+'СЕТ СН'!$H$6-'СЕТ СН'!$H$19</f>
        <v>1283.3627785199999</v>
      </c>
      <c r="N87" s="36">
        <f>SUMIFS(СВЦЭМ!$C$34:$C$777,СВЦЭМ!$A$34:$A$777,$A87,СВЦЭМ!$B$34:$B$777,N$83)+'СЕТ СН'!$H$9+СВЦЭМ!$D$10+'СЕТ СН'!$H$6-'СЕТ СН'!$H$19</f>
        <v>1190.98995107</v>
      </c>
      <c r="O87" s="36">
        <f>SUMIFS(СВЦЭМ!$C$34:$C$777,СВЦЭМ!$A$34:$A$777,$A87,СВЦЭМ!$B$34:$B$777,O$83)+'СЕТ СН'!$H$9+СВЦЭМ!$D$10+'СЕТ СН'!$H$6-'СЕТ СН'!$H$19</f>
        <v>1094.12304804</v>
      </c>
      <c r="P87" s="36">
        <f>SUMIFS(СВЦЭМ!$C$34:$C$777,СВЦЭМ!$A$34:$A$777,$A87,СВЦЭМ!$B$34:$B$777,P$83)+'СЕТ СН'!$H$9+СВЦЭМ!$D$10+'СЕТ СН'!$H$6-'СЕТ СН'!$H$19</f>
        <v>1086.62900513</v>
      </c>
      <c r="Q87" s="36">
        <f>SUMIFS(СВЦЭМ!$C$34:$C$777,СВЦЭМ!$A$34:$A$777,$A87,СВЦЭМ!$B$34:$B$777,Q$83)+'СЕТ СН'!$H$9+СВЦЭМ!$D$10+'СЕТ СН'!$H$6-'СЕТ СН'!$H$19</f>
        <v>1103.00045331</v>
      </c>
      <c r="R87" s="36">
        <f>SUMIFS(СВЦЭМ!$C$34:$C$777,СВЦЭМ!$A$34:$A$777,$A87,СВЦЭМ!$B$34:$B$777,R$83)+'СЕТ СН'!$H$9+СВЦЭМ!$D$10+'СЕТ СН'!$H$6-'СЕТ СН'!$H$19</f>
        <v>1100.0911977599999</v>
      </c>
      <c r="S87" s="36">
        <f>SUMIFS(СВЦЭМ!$C$34:$C$777,СВЦЭМ!$A$34:$A$777,$A87,СВЦЭМ!$B$34:$B$777,S$83)+'СЕТ СН'!$H$9+СВЦЭМ!$D$10+'СЕТ СН'!$H$6-'СЕТ СН'!$H$19</f>
        <v>1092.01272797</v>
      </c>
      <c r="T87" s="36">
        <f>SUMIFS(СВЦЭМ!$C$34:$C$777,СВЦЭМ!$A$34:$A$777,$A87,СВЦЭМ!$B$34:$B$777,T$83)+'СЕТ СН'!$H$9+СВЦЭМ!$D$10+'СЕТ СН'!$H$6-'СЕТ СН'!$H$19</f>
        <v>1084.7880788</v>
      </c>
      <c r="U87" s="36">
        <f>SUMIFS(СВЦЭМ!$C$34:$C$777,СВЦЭМ!$A$34:$A$777,$A87,СВЦЭМ!$B$34:$B$777,U$83)+'СЕТ СН'!$H$9+СВЦЭМ!$D$10+'СЕТ СН'!$H$6-'СЕТ СН'!$H$19</f>
        <v>1081.8135915600001</v>
      </c>
      <c r="V87" s="36">
        <f>SUMIFS(СВЦЭМ!$C$34:$C$777,СВЦЭМ!$A$34:$A$777,$A87,СВЦЭМ!$B$34:$B$777,V$83)+'СЕТ СН'!$H$9+СВЦЭМ!$D$10+'СЕТ СН'!$H$6-'СЕТ СН'!$H$19</f>
        <v>1094.8246380399999</v>
      </c>
      <c r="W87" s="36">
        <f>SUMIFS(СВЦЭМ!$C$34:$C$777,СВЦЭМ!$A$34:$A$777,$A87,СВЦЭМ!$B$34:$B$777,W$83)+'СЕТ СН'!$H$9+СВЦЭМ!$D$10+'СЕТ СН'!$H$6-'СЕТ СН'!$H$19</f>
        <v>1069.2205791700001</v>
      </c>
      <c r="X87" s="36">
        <f>SUMIFS(СВЦЭМ!$C$34:$C$777,СВЦЭМ!$A$34:$A$777,$A87,СВЦЭМ!$B$34:$B$777,X$83)+'СЕТ СН'!$H$9+СВЦЭМ!$D$10+'СЕТ СН'!$H$6-'СЕТ СН'!$H$19</f>
        <v>1066.3916543</v>
      </c>
      <c r="Y87" s="36">
        <f>SUMIFS(СВЦЭМ!$C$34:$C$777,СВЦЭМ!$A$34:$A$777,$A87,СВЦЭМ!$B$34:$B$777,Y$83)+'СЕТ СН'!$H$9+СВЦЭМ!$D$10+'СЕТ СН'!$H$6-'СЕТ СН'!$H$19</f>
        <v>1167.9652394499999</v>
      </c>
    </row>
    <row r="88" spans="1:25" ht="15.75" x14ac:dyDescent="0.2">
      <c r="A88" s="35">
        <f t="shared" si="2"/>
        <v>43348</v>
      </c>
      <c r="B88" s="36">
        <f>SUMIFS(СВЦЭМ!$C$34:$C$777,СВЦЭМ!$A$34:$A$777,$A88,СВЦЭМ!$B$34:$B$777,B$83)+'СЕТ СН'!$H$9+СВЦЭМ!$D$10+'СЕТ СН'!$H$6-'СЕТ СН'!$H$19</f>
        <v>1330.02975631</v>
      </c>
      <c r="C88" s="36">
        <f>SUMIFS(СВЦЭМ!$C$34:$C$777,СВЦЭМ!$A$34:$A$777,$A88,СВЦЭМ!$B$34:$B$777,C$83)+'СЕТ СН'!$H$9+СВЦЭМ!$D$10+'СЕТ СН'!$H$6-'СЕТ СН'!$H$19</f>
        <v>1532.08508416</v>
      </c>
      <c r="D88" s="36">
        <f>SUMIFS(СВЦЭМ!$C$34:$C$777,СВЦЭМ!$A$34:$A$777,$A88,СВЦЭМ!$B$34:$B$777,D$83)+'СЕТ СН'!$H$9+СВЦЭМ!$D$10+'СЕТ СН'!$H$6-'СЕТ СН'!$H$19</f>
        <v>1628.04159235</v>
      </c>
      <c r="E88" s="36">
        <f>SUMIFS(СВЦЭМ!$C$34:$C$777,СВЦЭМ!$A$34:$A$777,$A88,СВЦЭМ!$B$34:$B$777,E$83)+'СЕТ СН'!$H$9+СВЦЭМ!$D$10+'СЕТ СН'!$H$6-'СЕТ СН'!$H$19</f>
        <v>1667.6835760599997</v>
      </c>
      <c r="F88" s="36">
        <f>SUMIFS(СВЦЭМ!$C$34:$C$777,СВЦЭМ!$A$34:$A$777,$A88,СВЦЭМ!$B$34:$B$777,F$83)+'СЕТ СН'!$H$9+СВЦЭМ!$D$10+'СЕТ СН'!$H$6-'СЕТ СН'!$H$19</f>
        <v>1660.6720671499997</v>
      </c>
      <c r="G88" s="36">
        <f>SUMIFS(СВЦЭМ!$C$34:$C$777,СВЦЭМ!$A$34:$A$777,$A88,СВЦЭМ!$B$34:$B$777,G$83)+'СЕТ СН'!$H$9+СВЦЭМ!$D$10+'СЕТ СН'!$H$6-'СЕТ СН'!$H$19</f>
        <v>1670.5118862700001</v>
      </c>
      <c r="H88" s="36">
        <f>SUMIFS(СВЦЭМ!$C$34:$C$777,СВЦЭМ!$A$34:$A$777,$A88,СВЦЭМ!$B$34:$B$777,H$83)+'СЕТ СН'!$H$9+СВЦЭМ!$D$10+'СЕТ СН'!$H$6-'СЕТ СН'!$H$19</f>
        <v>1648.0700515999997</v>
      </c>
      <c r="I88" s="36">
        <f>SUMIFS(СВЦЭМ!$C$34:$C$777,СВЦЭМ!$A$34:$A$777,$A88,СВЦЭМ!$B$34:$B$777,I$83)+'СЕТ СН'!$H$9+СВЦЭМ!$D$10+'СЕТ СН'!$H$6-'СЕТ СН'!$H$19</f>
        <v>1622.1611661900001</v>
      </c>
      <c r="J88" s="36">
        <f>SUMIFS(СВЦЭМ!$C$34:$C$777,СВЦЭМ!$A$34:$A$777,$A88,СВЦЭМ!$B$34:$B$777,J$83)+'СЕТ СН'!$H$9+СВЦЭМ!$D$10+'СЕТ СН'!$H$6-'СЕТ СН'!$H$19</f>
        <v>1559.58477711</v>
      </c>
      <c r="K88" s="36">
        <f>SUMIFS(СВЦЭМ!$C$34:$C$777,СВЦЭМ!$A$34:$A$777,$A88,СВЦЭМ!$B$34:$B$777,K$83)+'СЕТ СН'!$H$9+СВЦЭМ!$D$10+'СЕТ СН'!$H$6-'СЕТ СН'!$H$19</f>
        <v>1522.4327464200001</v>
      </c>
      <c r="L88" s="36">
        <f>SUMIFS(СВЦЭМ!$C$34:$C$777,СВЦЭМ!$A$34:$A$777,$A88,СВЦЭМ!$B$34:$B$777,L$83)+'СЕТ СН'!$H$9+СВЦЭМ!$D$10+'СЕТ СН'!$H$6-'СЕТ СН'!$H$19</f>
        <v>1419.4175181099999</v>
      </c>
      <c r="M88" s="36">
        <f>SUMIFS(СВЦЭМ!$C$34:$C$777,СВЦЭМ!$A$34:$A$777,$A88,СВЦЭМ!$B$34:$B$777,M$83)+'СЕТ СН'!$H$9+СВЦЭМ!$D$10+'СЕТ СН'!$H$6-'СЕТ СН'!$H$19</f>
        <v>1337.21738293</v>
      </c>
      <c r="N88" s="36">
        <f>SUMIFS(СВЦЭМ!$C$34:$C$777,СВЦЭМ!$A$34:$A$777,$A88,СВЦЭМ!$B$34:$B$777,N$83)+'СЕТ СН'!$H$9+СВЦЭМ!$D$10+'СЕТ СН'!$H$6-'СЕТ СН'!$H$19</f>
        <v>1207.36976157</v>
      </c>
      <c r="O88" s="36">
        <f>SUMIFS(СВЦЭМ!$C$34:$C$777,СВЦЭМ!$A$34:$A$777,$A88,СВЦЭМ!$B$34:$B$777,O$83)+'СЕТ СН'!$H$9+СВЦЭМ!$D$10+'СЕТ СН'!$H$6-'СЕТ СН'!$H$19</f>
        <v>1109.6866009</v>
      </c>
      <c r="P88" s="36">
        <f>SUMIFS(СВЦЭМ!$C$34:$C$777,СВЦЭМ!$A$34:$A$777,$A88,СВЦЭМ!$B$34:$B$777,P$83)+'СЕТ СН'!$H$9+СВЦЭМ!$D$10+'СЕТ СН'!$H$6-'СЕТ СН'!$H$19</f>
        <v>1094.91323758</v>
      </c>
      <c r="Q88" s="36">
        <f>SUMIFS(СВЦЭМ!$C$34:$C$777,СВЦЭМ!$A$34:$A$777,$A88,СВЦЭМ!$B$34:$B$777,Q$83)+'СЕТ СН'!$H$9+СВЦЭМ!$D$10+'СЕТ СН'!$H$6-'СЕТ СН'!$H$19</f>
        <v>1095.73058928</v>
      </c>
      <c r="R88" s="36">
        <f>SUMIFS(СВЦЭМ!$C$34:$C$777,СВЦЭМ!$A$34:$A$777,$A88,СВЦЭМ!$B$34:$B$777,R$83)+'СЕТ СН'!$H$9+СВЦЭМ!$D$10+'СЕТ СН'!$H$6-'СЕТ СН'!$H$19</f>
        <v>1096.3067338199999</v>
      </c>
      <c r="S88" s="36">
        <f>SUMIFS(СВЦЭМ!$C$34:$C$777,СВЦЭМ!$A$34:$A$777,$A88,СВЦЭМ!$B$34:$B$777,S$83)+'СЕТ СН'!$H$9+СВЦЭМ!$D$10+'СЕТ СН'!$H$6-'СЕТ СН'!$H$19</f>
        <v>1095.0342459599999</v>
      </c>
      <c r="T88" s="36">
        <f>SUMIFS(СВЦЭМ!$C$34:$C$777,СВЦЭМ!$A$34:$A$777,$A88,СВЦЭМ!$B$34:$B$777,T$83)+'СЕТ СН'!$H$9+СВЦЭМ!$D$10+'СЕТ СН'!$H$6-'СЕТ СН'!$H$19</f>
        <v>1092.14132141</v>
      </c>
      <c r="U88" s="36">
        <f>SUMIFS(СВЦЭМ!$C$34:$C$777,СВЦЭМ!$A$34:$A$777,$A88,СВЦЭМ!$B$34:$B$777,U$83)+'СЕТ СН'!$H$9+СВЦЭМ!$D$10+'СЕТ СН'!$H$6-'СЕТ СН'!$H$19</f>
        <v>1087.6768622899999</v>
      </c>
      <c r="V88" s="36">
        <f>SUMIFS(СВЦЭМ!$C$34:$C$777,СВЦЭМ!$A$34:$A$777,$A88,СВЦЭМ!$B$34:$B$777,V$83)+'СЕТ СН'!$H$9+СВЦЭМ!$D$10+'СЕТ СН'!$H$6-'СЕТ СН'!$H$19</f>
        <v>1094.7948558000001</v>
      </c>
      <c r="W88" s="36">
        <f>SUMIFS(СВЦЭМ!$C$34:$C$777,СВЦЭМ!$A$34:$A$777,$A88,СВЦЭМ!$B$34:$B$777,W$83)+'СЕТ СН'!$H$9+СВЦЭМ!$D$10+'СЕТ СН'!$H$6-'СЕТ СН'!$H$19</f>
        <v>1083.3837737700001</v>
      </c>
      <c r="X88" s="36">
        <f>SUMIFS(СВЦЭМ!$C$34:$C$777,СВЦЭМ!$A$34:$A$777,$A88,СВЦЭМ!$B$34:$B$777,X$83)+'СЕТ СН'!$H$9+СВЦЭМ!$D$10+'СЕТ СН'!$H$6-'СЕТ СН'!$H$19</f>
        <v>1068.10162717</v>
      </c>
      <c r="Y88" s="36">
        <f>SUMIFS(СВЦЭМ!$C$34:$C$777,СВЦЭМ!$A$34:$A$777,$A88,СВЦЭМ!$B$34:$B$777,Y$83)+'СЕТ СН'!$H$9+СВЦЭМ!$D$10+'СЕТ СН'!$H$6-'СЕТ СН'!$H$19</f>
        <v>1158.6138155599999</v>
      </c>
    </row>
    <row r="89" spans="1:25" ht="15.75" x14ac:dyDescent="0.2">
      <c r="A89" s="35">
        <f t="shared" si="2"/>
        <v>43349</v>
      </c>
      <c r="B89" s="36">
        <f>SUMIFS(СВЦЭМ!$C$34:$C$777,СВЦЭМ!$A$34:$A$777,$A89,СВЦЭМ!$B$34:$B$777,B$83)+'СЕТ СН'!$H$9+СВЦЭМ!$D$10+'СЕТ СН'!$H$6-'СЕТ СН'!$H$19</f>
        <v>1353.7466134599999</v>
      </c>
      <c r="C89" s="36">
        <f>SUMIFS(СВЦЭМ!$C$34:$C$777,СВЦЭМ!$A$34:$A$777,$A89,СВЦЭМ!$B$34:$B$777,C$83)+'СЕТ СН'!$H$9+СВЦЭМ!$D$10+'СЕТ СН'!$H$6-'СЕТ СН'!$H$19</f>
        <v>1578.6234904299999</v>
      </c>
      <c r="D89" s="36">
        <f>SUMIFS(СВЦЭМ!$C$34:$C$777,СВЦЭМ!$A$34:$A$777,$A89,СВЦЭМ!$B$34:$B$777,D$83)+'СЕТ СН'!$H$9+СВЦЭМ!$D$10+'СЕТ СН'!$H$6-'СЕТ СН'!$H$19</f>
        <v>1694.0508093799999</v>
      </c>
      <c r="E89" s="36">
        <f>SUMIFS(СВЦЭМ!$C$34:$C$777,СВЦЭМ!$A$34:$A$777,$A89,СВЦЭМ!$B$34:$B$777,E$83)+'СЕТ СН'!$H$9+СВЦЭМ!$D$10+'СЕТ СН'!$H$6-'СЕТ СН'!$H$19</f>
        <v>1712.1487475700001</v>
      </c>
      <c r="F89" s="36">
        <f>SUMIFS(СВЦЭМ!$C$34:$C$777,СВЦЭМ!$A$34:$A$777,$A89,СВЦЭМ!$B$34:$B$777,F$83)+'СЕТ СН'!$H$9+СВЦЭМ!$D$10+'СЕТ СН'!$H$6-'СЕТ СН'!$H$19</f>
        <v>1709.3010843700004</v>
      </c>
      <c r="G89" s="36">
        <f>SUMIFS(СВЦЭМ!$C$34:$C$777,СВЦЭМ!$A$34:$A$777,$A89,СВЦЭМ!$B$34:$B$777,G$83)+'СЕТ СН'!$H$9+СВЦЭМ!$D$10+'СЕТ СН'!$H$6-'СЕТ СН'!$H$19</f>
        <v>1716.46118394</v>
      </c>
      <c r="H89" s="36">
        <f>SUMIFS(СВЦЭМ!$C$34:$C$777,СВЦЭМ!$A$34:$A$777,$A89,СВЦЭМ!$B$34:$B$777,H$83)+'СЕТ СН'!$H$9+СВЦЭМ!$D$10+'СЕТ СН'!$H$6-'СЕТ СН'!$H$19</f>
        <v>1701.0949882800001</v>
      </c>
      <c r="I89" s="36">
        <f>SUMIFS(СВЦЭМ!$C$34:$C$777,СВЦЭМ!$A$34:$A$777,$A89,СВЦЭМ!$B$34:$B$777,I$83)+'СЕТ СН'!$H$9+СВЦЭМ!$D$10+'СЕТ СН'!$H$6-'СЕТ СН'!$H$19</f>
        <v>1629.2191939499999</v>
      </c>
      <c r="J89" s="36">
        <f>SUMIFS(СВЦЭМ!$C$34:$C$777,СВЦЭМ!$A$34:$A$777,$A89,СВЦЭМ!$B$34:$B$777,J$83)+'СЕТ СН'!$H$9+СВЦЭМ!$D$10+'СЕТ СН'!$H$6-'СЕТ СН'!$H$19</f>
        <v>1545.26111679</v>
      </c>
      <c r="K89" s="36">
        <f>SUMIFS(СВЦЭМ!$C$34:$C$777,СВЦЭМ!$A$34:$A$777,$A89,СВЦЭМ!$B$34:$B$777,K$83)+'СЕТ СН'!$H$9+СВЦЭМ!$D$10+'СЕТ СН'!$H$6-'СЕТ СН'!$H$19</f>
        <v>1475.7276065599999</v>
      </c>
      <c r="L89" s="36">
        <f>SUMIFS(СВЦЭМ!$C$34:$C$777,СВЦЭМ!$A$34:$A$777,$A89,СВЦЭМ!$B$34:$B$777,L$83)+'СЕТ СН'!$H$9+СВЦЭМ!$D$10+'СЕТ СН'!$H$6-'СЕТ СН'!$H$19</f>
        <v>1390.6114360500001</v>
      </c>
      <c r="M89" s="36">
        <f>SUMIFS(СВЦЭМ!$C$34:$C$777,СВЦЭМ!$A$34:$A$777,$A89,СВЦЭМ!$B$34:$B$777,M$83)+'СЕТ СН'!$H$9+СВЦЭМ!$D$10+'СЕТ СН'!$H$6-'СЕТ СН'!$H$19</f>
        <v>1252.4481708599999</v>
      </c>
      <c r="N89" s="36">
        <f>SUMIFS(СВЦЭМ!$C$34:$C$777,СВЦЭМ!$A$34:$A$777,$A89,СВЦЭМ!$B$34:$B$777,N$83)+'СЕТ СН'!$H$9+СВЦЭМ!$D$10+'СЕТ СН'!$H$6-'СЕТ СН'!$H$19</f>
        <v>1151.22729755</v>
      </c>
      <c r="O89" s="36">
        <f>SUMIFS(СВЦЭМ!$C$34:$C$777,СВЦЭМ!$A$34:$A$777,$A89,СВЦЭМ!$B$34:$B$777,O$83)+'СЕТ СН'!$H$9+СВЦЭМ!$D$10+'СЕТ СН'!$H$6-'СЕТ СН'!$H$19</f>
        <v>1052.27956862</v>
      </c>
      <c r="P89" s="36">
        <f>SUMIFS(СВЦЭМ!$C$34:$C$777,СВЦЭМ!$A$34:$A$777,$A89,СВЦЭМ!$B$34:$B$777,P$83)+'СЕТ СН'!$H$9+СВЦЭМ!$D$10+'СЕТ СН'!$H$6-'СЕТ СН'!$H$19</f>
        <v>1036.6687797699999</v>
      </c>
      <c r="Q89" s="36">
        <f>SUMIFS(СВЦЭМ!$C$34:$C$777,СВЦЭМ!$A$34:$A$777,$A89,СВЦЭМ!$B$34:$B$777,Q$83)+'СЕТ СН'!$H$9+СВЦЭМ!$D$10+'СЕТ СН'!$H$6-'СЕТ СН'!$H$19</f>
        <v>1041.93919108</v>
      </c>
      <c r="R89" s="36">
        <f>SUMIFS(СВЦЭМ!$C$34:$C$777,СВЦЭМ!$A$34:$A$777,$A89,СВЦЭМ!$B$34:$B$777,R$83)+'СЕТ СН'!$H$9+СВЦЭМ!$D$10+'СЕТ СН'!$H$6-'СЕТ СН'!$H$19</f>
        <v>1063.2383520399999</v>
      </c>
      <c r="S89" s="36">
        <f>SUMIFS(СВЦЭМ!$C$34:$C$777,СВЦЭМ!$A$34:$A$777,$A89,СВЦЭМ!$B$34:$B$777,S$83)+'СЕТ СН'!$H$9+СВЦЭМ!$D$10+'СЕТ СН'!$H$6-'СЕТ СН'!$H$19</f>
        <v>1060.86182375</v>
      </c>
      <c r="T89" s="36">
        <f>SUMIFS(СВЦЭМ!$C$34:$C$777,СВЦЭМ!$A$34:$A$777,$A89,СВЦЭМ!$B$34:$B$777,T$83)+'СЕТ СН'!$H$9+СВЦЭМ!$D$10+'СЕТ СН'!$H$6-'СЕТ СН'!$H$19</f>
        <v>1064.74158001</v>
      </c>
      <c r="U89" s="36">
        <f>SUMIFS(СВЦЭМ!$C$34:$C$777,СВЦЭМ!$A$34:$A$777,$A89,СВЦЭМ!$B$34:$B$777,U$83)+'СЕТ СН'!$H$9+СВЦЭМ!$D$10+'СЕТ СН'!$H$6-'СЕТ СН'!$H$19</f>
        <v>1062.4572157299999</v>
      </c>
      <c r="V89" s="36">
        <f>SUMIFS(СВЦЭМ!$C$34:$C$777,СВЦЭМ!$A$34:$A$777,$A89,СВЦЭМ!$B$34:$B$777,V$83)+'СЕТ СН'!$H$9+СВЦЭМ!$D$10+'СЕТ СН'!$H$6-'СЕТ СН'!$H$19</f>
        <v>1069.7150446099999</v>
      </c>
      <c r="W89" s="36">
        <f>SUMIFS(СВЦЭМ!$C$34:$C$777,СВЦЭМ!$A$34:$A$777,$A89,СВЦЭМ!$B$34:$B$777,W$83)+'СЕТ СН'!$H$9+СВЦЭМ!$D$10+'СЕТ СН'!$H$6-'СЕТ СН'!$H$19</f>
        <v>1068.7567587999999</v>
      </c>
      <c r="X89" s="36">
        <f>SUMIFS(СВЦЭМ!$C$34:$C$777,СВЦЭМ!$A$34:$A$777,$A89,СВЦЭМ!$B$34:$B$777,X$83)+'СЕТ СН'!$H$9+СВЦЭМ!$D$10+'СЕТ СН'!$H$6-'СЕТ СН'!$H$19</f>
        <v>1062.52530318</v>
      </c>
      <c r="Y89" s="36">
        <f>SUMIFS(СВЦЭМ!$C$34:$C$777,СВЦЭМ!$A$34:$A$777,$A89,СВЦЭМ!$B$34:$B$777,Y$83)+'СЕТ СН'!$H$9+СВЦЭМ!$D$10+'СЕТ СН'!$H$6-'СЕТ СН'!$H$19</f>
        <v>1183.84687448</v>
      </c>
    </row>
    <row r="90" spans="1:25" ht="15.75" x14ac:dyDescent="0.2">
      <c r="A90" s="35">
        <f t="shared" si="2"/>
        <v>43350</v>
      </c>
      <c r="B90" s="36">
        <f>SUMIFS(СВЦЭМ!$C$34:$C$777,СВЦЭМ!$A$34:$A$777,$A90,СВЦЭМ!$B$34:$B$777,B$83)+'СЕТ СН'!$H$9+СВЦЭМ!$D$10+'СЕТ СН'!$H$6-'СЕТ СН'!$H$19</f>
        <v>1374.03683009</v>
      </c>
      <c r="C90" s="36">
        <f>SUMIFS(СВЦЭМ!$C$34:$C$777,СВЦЭМ!$A$34:$A$777,$A90,СВЦЭМ!$B$34:$B$777,C$83)+'СЕТ СН'!$H$9+СВЦЭМ!$D$10+'СЕТ СН'!$H$6-'СЕТ СН'!$H$19</f>
        <v>1534.74757514</v>
      </c>
      <c r="D90" s="36">
        <f>SUMIFS(СВЦЭМ!$C$34:$C$777,СВЦЭМ!$A$34:$A$777,$A90,СВЦЭМ!$B$34:$B$777,D$83)+'СЕТ СН'!$H$9+СВЦЭМ!$D$10+'СЕТ СН'!$H$6-'СЕТ СН'!$H$19</f>
        <v>1652.0237793699998</v>
      </c>
      <c r="E90" s="36">
        <f>SUMIFS(СВЦЭМ!$C$34:$C$777,СВЦЭМ!$A$34:$A$777,$A90,СВЦЭМ!$B$34:$B$777,E$83)+'СЕТ СН'!$H$9+СВЦЭМ!$D$10+'СЕТ СН'!$H$6-'СЕТ СН'!$H$19</f>
        <v>1704.94958296</v>
      </c>
      <c r="F90" s="36">
        <f>SUMIFS(СВЦЭМ!$C$34:$C$777,СВЦЭМ!$A$34:$A$777,$A90,СВЦЭМ!$B$34:$B$777,F$83)+'СЕТ СН'!$H$9+СВЦЭМ!$D$10+'СЕТ СН'!$H$6-'СЕТ СН'!$H$19</f>
        <v>1702.1262717500003</v>
      </c>
      <c r="G90" s="36">
        <f>SUMIFS(СВЦЭМ!$C$34:$C$777,СВЦЭМ!$A$34:$A$777,$A90,СВЦЭМ!$B$34:$B$777,G$83)+'СЕТ СН'!$H$9+СВЦЭМ!$D$10+'СЕТ СН'!$H$6-'СЕТ СН'!$H$19</f>
        <v>1704.79127285</v>
      </c>
      <c r="H90" s="36">
        <f>SUMIFS(СВЦЭМ!$C$34:$C$777,СВЦЭМ!$A$34:$A$777,$A90,СВЦЭМ!$B$34:$B$777,H$83)+'СЕТ СН'!$H$9+СВЦЭМ!$D$10+'СЕТ СН'!$H$6-'СЕТ СН'!$H$19</f>
        <v>1706.4419923400001</v>
      </c>
      <c r="I90" s="36">
        <f>SUMIFS(СВЦЭМ!$C$34:$C$777,СВЦЭМ!$A$34:$A$777,$A90,СВЦЭМ!$B$34:$B$777,I$83)+'СЕТ СН'!$H$9+СВЦЭМ!$D$10+'СЕТ СН'!$H$6-'СЕТ СН'!$H$19</f>
        <v>1643.4382379099998</v>
      </c>
      <c r="J90" s="36">
        <f>SUMIFS(СВЦЭМ!$C$34:$C$777,СВЦЭМ!$A$34:$A$777,$A90,СВЦЭМ!$B$34:$B$777,J$83)+'СЕТ СН'!$H$9+СВЦЭМ!$D$10+'СЕТ СН'!$H$6-'СЕТ СН'!$H$19</f>
        <v>1550.5394438399999</v>
      </c>
      <c r="K90" s="36">
        <f>SUMIFS(СВЦЭМ!$C$34:$C$777,СВЦЭМ!$A$34:$A$777,$A90,СВЦЭМ!$B$34:$B$777,K$83)+'СЕТ СН'!$H$9+СВЦЭМ!$D$10+'СЕТ СН'!$H$6-'СЕТ СН'!$H$19</f>
        <v>1504.12879862</v>
      </c>
      <c r="L90" s="36">
        <f>SUMIFS(СВЦЭМ!$C$34:$C$777,СВЦЭМ!$A$34:$A$777,$A90,СВЦЭМ!$B$34:$B$777,L$83)+'СЕТ СН'!$H$9+СВЦЭМ!$D$10+'СЕТ СН'!$H$6-'СЕТ СН'!$H$19</f>
        <v>1374.0614418600001</v>
      </c>
      <c r="M90" s="36">
        <f>SUMIFS(СВЦЭМ!$C$34:$C$777,СВЦЭМ!$A$34:$A$777,$A90,СВЦЭМ!$B$34:$B$777,M$83)+'СЕТ СН'!$H$9+СВЦЭМ!$D$10+'СЕТ СН'!$H$6-'СЕТ СН'!$H$19</f>
        <v>1277.739135</v>
      </c>
      <c r="N90" s="36">
        <f>SUMIFS(СВЦЭМ!$C$34:$C$777,СВЦЭМ!$A$34:$A$777,$A90,СВЦЭМ!$B$34:$B$777,N$83)+'СЕТ СН'!$H$9+СВЦЭМ!$D$10+'СЕТ СН'!$H$6-'СЕТ СН'!$H$19</f>
        <v>1145.6919791400001</v>
      </c>
      <c r="O90" s="36">
        <f>SUMIFS(СВЦЭМ!$C$34:$C$777,СВЦЭМ!$A$34:$A$777,$A90,СВЦЭМ!$B$34:$B$777,O$83)+'СЕТ СН'!$H$9+СВЦЭМ!$D$10+'СЕТ СН'!$H$6-'СЕТ СН'!$H$19</f>
        <v>1071.44669211</v>
      </c>
      <c r="P90" s="36">
        <f>SUMIFS(СВЦЭМ!$C$34:$C$777,СВЦЭМ!$A$34:$A$777,$A90,СВЦЭМ!$B$34:$B$777,P$83)+'СЕТ СН'!$H$9+СВЦЭМ!$D$10+'СЕТ СН'!$H$6-'СЕТ СН'!$H$19</f>
        <v>1062.4191834000001</v>
      </c>
      <c r="Q90" s="36">
        <f>SUMIFS(СВЦЭМ!$C$34:$C$777,СВЦЭМ!$A$34:$A$777,$A90,СВЦЭМ!$B$34:$B$777,Q$83)+'СЕТ СН'!$H$9+СВЦЭМ!$D$10+'СЕТ СН'!$H$6-'СЕТ СН'!$H$19</f>
        <v>1025.91127482</v>
      </c>
      <c r="R90" s="36">
        <f>SUMIFS(СВЦЭМ!$C$34:$C$777,СВЦЭМ!$A$34:$A$777,$A90,СВЦЭМ!$B$34:$B$777,R$83)+'СЕТ СН'!$H$9+СВЦЭМ!$D$10+'СЕТ СН'!$H$6-'СЕТ СН'!$H$19</f>
        <v>1053.4316675</v>
      </c>
      <c r="S90" s="36">
        <f>SUMIFS(СВЦЭМ!$C$34:$C$777,СВЦЭМ!$A$34:$A$777,$A90,СВЦЭМ!$B$34:$B$777,S$83)+'СЕТ СН'!$H$9+СВЦЭМ!$D$10+'СЕТ СН'!$H$6-'СЕТ СН'!$H$19</f>
        <v>1066.60438746</v>
      </c>
      <c r="T90" s="36">
        <f>SUMIFS(СВЦЭМ!$C$34:$C$777,СВЦЭМ!$A$34:$A$777,$A90,СВЦЭМ!$B$34:$B$777,T$83)+'СЕТ СН'!$H$9+СВЦЭМ!$D$10+'СЕТ СН'!$H$6-'СЕТ СН'!$H$19</f>
        <v>1057.4248327099999</v>
      </c>
      <c r="U90" s="36">
        <f>SUMIFS(СВЦЭМ!$C$34:$C$777,СВЦЭМ!$A$34:$A$777,$A90,СВЦЭМ!$B$34:$B$777,U$83)+'СЕТ СН'!$H$9+СВЦЭМ!$D$10+'СЕТ СН'!$H$6-'СЕТ СН'!$H$19</f>
        <v>1067.78572592</v>
      </c>
      <c r="V90" s="36">
        <f>SUMIFS(СВЦЭМ!$C$34:$C$777,СВЦЭМ!$A$34:$A$777,$A90,СВЦЭМ!$B$34:$B$777,V$83)+'СЕТ СН'!$H$9+СВЦЭМ!$D$10+'СЕТ СН'!$H$6-'СЕТ СН'!$H$19</f>
        <v>1058.4194598399999</v>
      </c>
      <c r="W90" s="36">
        <f>SUMIFS(СВЦЭМ!$C$34:$C$777,СВЦЭМ!$A$34:$A$777,$A90,СВЦЭМ!$B$34:$B$777,W$83)+'СЕТ СН'!$H$9+СВЦЭМ!$D$10+'СЕТ СН'!$H$6-'СЕТ СН'!$H$19</f>
        <v>1091.6494694200001</v>
      </c>
      <c r="X90" s="36">
        <f>SUMIFS(СВЦЭМ!$C$34:$C$777,СВЦЭМ!$A$34:$A$777,$A90,СВЦЭМ!$B$34:$B$777,X$83)+'СЕТ СН'!$H$9+СВЦЭМ!$D$10+'СЕТ СН'!$H$6-'СЕТ СН'!$H$19</f>
        <v>1079.96803215</v>
      </c>
      <c r="Y90" s="36">
        <f>SUMIFS(СВЦЭМ!$C$34:$C$777,СВЦЭМ!$A$34:$A$777,$A90,СВЦЭМ!$B$34:$B$777,Y$83)+'СЕТ СН'!$H$9+СВЦЭМ!$D$10+'СЕТ СН'!$H$6-'СЕТ СН'!$H$19</f>
        <v>1134.4101150899999</v>
      </c>
    </row>
    <row r="91" spans="1:25" ht="15.75" x14ac:dyDescent="0.2">
      <c r="A91" s="35">
        <f t="shared" si="2"/>
        <v>43351</v>
      </c>
      <c r="B91" s="36">
        <f>SUMIFS(СВЦЭМ!$C$34:$C$777,СВЦЭМ!$A$34:$A$777,$A91,СВЦЭМ!$B$34:$B$777,B$83)+'СЕТ СН'!$H$9+СВЦЭМ!$D$10+'СЕТ СН'!$H$6-'СЕТ СН'!$H$19</f>
        <v>1337.6934237299999</v>
      </c>
      <c r="C91" s="36">
        <f>SUMIFS(СВЦЭМ!$C$34:$C$777,СВЦЭМ!$A$34:$A$777,$A91,СВЦЭМ!$B$34:$B$777,C$83)+'СЕТ СН'!$H$9+СВЦЭМ!$D$10+'СЕТ СН'!$H$6-'СЕТ СН'!$H$19</f>
        <v>1514.1708076899999</v>
      </c>
      <c r="D91" s="36">
        <f>SUMIFS(СВЦЭМ!$C$34:$C$777,СВЦЭМ!$A$34:$A$777,$A91,СВЦЭМ!$B$34:$B$777,D$83)+'СЕТ СН'!$H$9+СВЦЭМ!$D$10+'СЕТ СН'!$H$6-'СЕТ СН'!$H$19</f>
        <v>1628.06032547</v>
      </c>
      <c r="E91" s="36">
        <f>SUMIFS(СВЦЭМ!$C$34:$C$777,СВЦЭМ!$A$34:$A$777,$A91,СВЦЭМ!$B$34:$B$777,E$83)+'СЕТ СН'!$H$9+СВЦЭМ!$D$10+'СЕТ СН'!$H$6-'СЕТ СН'!$H$19</f>
        <v>1677.1253344300003</v>
      </c>
      <c r="F91" s="36">
        <f>SUMIFS(СВЦЭМ!$C$34:$C$777,СВЦЭМ!$A$34:$A$777,$A91,СВЦЭМ!$B$34:$B$777,F$83)+'СЕТ СН'!$H$9+СВЦЭМ!$D$10+'СЕТ СН'!$H$6-'СЕТ СН'!$H$19</f>
        <v>1634.5257303099997</v>
      </c>
      <c r="G91" s="36">
        <f>SUMIFS(СВЦЭМ!$C$34:$C$777,СВЦЭМ!$A$34:$A$777,$A91,СВЦЭМ!$B$34:$B$777,G$83)+'СЕТ СН'!$H$9+СВЦЭМ!$D$10+'СЕТ СН'!$H$6-'СЕТ СН'!$H$19</f>
        <v>1639.10459481</v>
      </c>
      <c r="H91" s="36">
        <f>SUMIFS(СВЦЭМ!$C$34:$C$777,СВЦЭМ!$A$34:$A$777,$A91,СВЦЭМ!$B$34:$B$777,H$83)+'СЕТ СН'!$H$9+СВЦЭМ!$D$10+'СЕТ СН'!$H$6-'СЕТ СН'!$H$19</f>
        <v>1638.6448987000003</v>
      </c>
      <c r="I91" s="36">
        <f>SUMIFS(СВЦЭМ!$C$34:$C$777,СВЦЭМ!$A$34:$A$777,$A91,СВЦЭМ!$B$34:$B$777,I$83)+'СЕТ СН'!$H$9+СВЦЭМ!$D$10+'СЕТ СН'!$H$6-'СЕТ СН'!$H$19</f>
        <v>1647.5707637099999</v>
      </c>
      <c r="J91" s="36">
        <f>SUMIFS(СВЦЭМ!$C$34:$C$777,СВЦЭМ!$A$34:$A$777,$A91,СВЦЭМ!$B$34:$B$777,J$83)+'СЕТ СН'!$H$9+СВЦЭМ!$D$10+'СЕТ СН'!$H$6-'СЕТ СН'!$H$19</f>
        <v>1579.5263987000001</v>
      </c>
      <c r="K91" s="36">
        <f>SUMIFS(СВЦЭМ!$C$34:$C$777,СВЦЭМ!$A$34:$A$777,$A91,СВЦЭМ!$B$34:$B$777,K$83)+'СЕТ СН'!$H$9+СВЦЭМ!$D$10+'СЕТ СН'!$H$6-'СЕТ СН'!$H$19</f>
        <v>1503.22101127</v>
      </c>
      <c r="L91" s="36">
        <f>SUMIFS(СВЦЭМ!$C$34:$C$777,СВЦЭМ!$A$34:$A$777,$A91,СВЦЭМ!$B$34:$B$777,L$83)+'СЕТ СН'!$H$9+СВЦЭМ!$D$10+'СЕТ СН'!$H$6-'СЕТ СН'!$H$19</f>
        <v>1398.2493820099999</v>
      </c>
      <c r="M91" s="36">
        <f>SUMIFS(СВЦЭМ!$C$34:$C$777,СВЦЭМ!$A$34:$A$777,$A91,СВЦЭМ!$B$34:$B$777,M$83)+'СЕТ СН'!$H$9+СВЦЭМ!$D$10+'СЕТ СН'!$H$6-'СЕТ СН'!$H$19</f>
        <v>1315.6803163100001</v>
      </c>
      <c r="N91" s="36">
        <f>SUMIFS(СВЦЭМ!$C$34:$C$777,СВЦЭМ!$A$34:$A$777,$A91,СВЦЭМ!$B$34:$B$777,N$83)+'СЕТ СН'!$H$9+СВЦЭМ!$D$10+'СЕТ СН'!$H$6-'СЕТ СН'!$H$19</f>
        <v>1191.6196556499999</v>
      </c>
      <c r="O91" s="36">
        <f>SUMIFS(СВЦЭМ!$C$34:$C$777,СВЦЭМ!$A$34:$A$777,$A91,СВЦЭМ!$B$34:$B$777,O$83)+'СЕТ СН'!$H$9+СВЦЭМ!$D$10+'СЕТ СН'!$H$6-'СЕТ СН'!$H$19</f>
        <v>1109.37942505</v>
      </c>
      <c r="P91" s="36">
        <f>SUMIFS(СВЦЭМ!$C$34:$C$777,СВЦЭМ!$A$34:$A$777,$A91,СВЦЭМ!$B$34:$B$777,P$83)+'СЕТ СН'!$H$9+СВЦЭМ!$D$10+'СЕТ СН'!$H$6-'СЕТ СН'!$H$19</f>
        <v>1092.05718847</v>
      </c>
      <c r="Q91" s="36">
        <f>SUMIFS(СВЦЭМ!$C$34:$C$777,СВЦЭМ!$A$34:$A$777,$A91,СВЦЭМ!$B$34:$B$777,Q$83)+'СЕТ СН'!$H$9+СВЦЭМ!$D$10+'СЕТ СН'!$H$6-'СЕТ СН'!$H$19</f>
        <v>1102.32781344</v>
      </c>
      <c r="R91" s="36">
        <f>SUMIFS(СВЦЭМ!$C$34:$C$777,СВЦЭМ!$A$34:$A$777,$A91,СВЦЭМ!$B$34:$B$777,R$83)+'СЕТ СН'!$H$9+СВЦЭМ!$D$10+'СЕТ СН'!$H$6-'СЕТ СН'!$H$19</f>
        <v>1094.18145624</v>
      </c>
      <c r="S91" s="36">
        <f>SUMIFS(СВЦЭМ!$C$34:$C$777,СВЦЭМ!$A$34:$A$777,$A91,СВЦЭМ!$B$34:$B$777,S$83)+'СЕТ СН'!$H$9+СВЦЭМ!$D$10+'СЕТ СН'!$H$6-'СЕТ СН'!$H$19</f>
        <v>1086.1998624600001</v>
      </c>
      <c r="T91" s="36">
        <f>SUMIFS(СВЦЭМ!$C$34:$C$777,СВЦЭМ!$A$34:$A$777,$A91,СВЦЭМ!$B$34:$B$777,T$83)+'СЕТ СН'!$H$9+СВЦЭМ!$D$10+'СЕТ СН'!$H$6-'СЕТ СН'!$H$19</f>
        <v>1080.03856064</v>
      </c>
      <c r="U91" s="36">
        <f>SUMIFS(СВЦЭМ!$C$34:$C$777,СВЦЭМ!$A$34:$A$777,$A91,СВЦЭМ!$B$34:$B$777,U$83)+'СЕТ СН'!$H$9+СВЦЭМ!$D$10+'СЕТ СН'!$H$6-'СЕТ СН'!$H$19</f>
        <v>1099.55186744</v>
      </c>
      <c r="V91" s="36">
        <f>SUMIFS(СВЦЭМ!$C$34:$C$777,СВЦЭМ!$A$34:$A$777,$A91,СВЦЭМ!$B$34:$B$777,V$83)+'СЕТ СН'!$H$9+СВЦЭМ!$D$10+'СЕТ СН'!$H$6-'СЕТ СН'!$H$19</f>
        <v>1104.0415535</v>
      </c>
      <c r="W91" s="36">
        <f>SUMIFS(СВЦЭМ!$C$34:$C$777,СВЦЭМ!$A$34:$A$777,$A91,СВЦЭМ!$B$34:$B$777,W$83)+'СЕТ СН'!$H$9+СВЦЭМ!$D$10+'СЕТ СН'!$H$6-'СЕТ СН'!$H$19</f>
        <v>1100.0755380799999</v>
      </c>
      <c r="X91" s="36">
        <f>SUMIFS(СВЦЭМ!$C$34:$C$777,СВЦЭМ!$A$34:$A$777,$A91,СВЦЭМ!$B$34:$B$777,X$83)+'СЕТ СН'!$H$9+СВЦЭМ!$D$10+'СЕТ СН'!$H$6-'СЕТ СН'!$H$19</f>
        <v>1112.3768300500001</v>
      </c>
      <c r="Y91" s="36">
        <f>SUMIFS(СВЦЭМ!$C$34:$C$777,СВЦЭМ!$A$34:$A$777,$A91,СВЦЭМ!$B$34:$B$777,Y$83)+'СЕТ СН'!$H$9+СВЦЭМ!$D$10+'СЕТ СН'!$H$6-'СЕТ СН'!$H$19</f>
        <v>1194.6080677099999</v>
      </c>
    </row>
    <row r="92" spans="1:25" ht="15.75" x14ac:dyDescent="0.2">
      <c r="A92" s="35">
        <f t="shared" si="2"/>
        <v>43352</v>
      </c>
      <c r="B92" s="36">
        <f>SUMIFS(СВЦЭМ!$C$34:$C$777,СВЦЭМ!$A$34:$A$777,$A92,СВЦЭМ!$B$34:$B$777,B$83)+'СЕТ СН'!$H$9+СВЦЭМ!$D$10+'СЕТ СН'!$H$6-'СЕТ СН'!$H$19</f>
        <v>1293.1113859899999</v>
      </c>
      <c r="C92" s="36">
        <f>SUMIFS(СВЦЭМ!$C$34:$C$777,СВЦЭМ!$A$34:$A$777,$A92,СВЦЭМ!$B$34:$B$777,C$83)+'СЕТ СН'!$H$9+СВЦЭМ!$D$10+'СЕТ СН'!$H$6-'СЕТ СН'!$H$19</f>
        <v>1446.15710509</v>
      </c>
      <c r="D92" s="36">
        <f>SUMIFS(СВЦЭМ!$C$34:$C$777,СВЦЭМ!$A$34:$A$777,$A92,СВЦЭМ!$B$34:$B$777,D$83)+'СЕТ СН'!$H$9+СВЦЭМ!$D$10+'СЕТ СН'!$H$6-'СЕТ СН'!$H$19</f>
        <v>1628.42749925</v>
      </c>
      <c r="E92" s="36">
        <f>SUMIFS(СВЦЭМ!$C$34:$C$777,СВЦЭМ!$A$34:$A$777,$A92,СВЦЭМ!$B$34:$B$777,E$83)+'СЕТ СН'!$H$9+СВЦЭМ!$D$10+'СЕТ СН'!$H$6-'СЕТ СН'!$H$19</f>
        <v>1662.1443793999997</v>
      </c>
      <c r="F92" s="36">
        <f>SUMIFS(СВЦЭМ!$C$34:$C$777,СВЦЭМ!$A$34:$A$777,$A92,СВЦЭМ!$B$34:$B$777,F$83)+'СЕТ СН'!$H$9+СВЦЭМ!$D$10+'СЕТ СН'!$H$6-'СЕТ СН'!$H$19</f>
        <v>1659.14014567</v>
      </c>
      <c r="G92" s="36">
        <f>SUMIFS(СВЦЭМ!$C$34:$C$777,СВЦЭМ!$A$34:$A$777,$A92,СВЦЭМ!$B$34:$B$777,G$83)+'СЕТ СН'!$H$9+СВЦЭМ!$D$10+'СЕТ СН'!$H$6-'СЕТ СН'!$H$19</f>
        <v>1652.6049350499998</v>
      </c>
      <c r="H92" s="36">
        <f>SUMIFS(СВЦЭМ!$C$34:$C$777,СВЦЭМ!$A$34:$A$777,$A92,СВЦЭМ!$B$34:$B$777,H$83)+'СЕТ СН'!$H$9+СВЦЭМ!$D$10+'СЕТ СН'!$H$6-'СЕТ СН'!$H$19</f>
        <v>1661.5818442300001</v>
      </c>
      <c r="I92" s="36">
        <f>SUMIFS(СВЦЭМ!$C$34:$C$777,СВЦЭМ!$A$34:$A$777,$A92,СВЦЭМ!$B$34:$B$777,I$83)+'СЕТ СН'!$H$9+СВЦЭМ!$D$10+'СЕТ СН'!$H$6-'СЕТ СН'!$H$19</f>
        <v>1643.7520223399997</v>
      </c>
      <c r="J92" s="36">
        <f>SUMIFS(СВЦЭМ!$C$34:$C$777,СВЦЭМ!$A$34:$A$777,$A92,СВЦЭМ!$B$34:$B$777,J$83)+'СЕТ СН'!$H$9+СВЦЭМ!$D$10+'СЕТ СН'!$H$6-'СЕТ СН'!$H$19</f>
        <v>1584.29916564</v>
      </c>
      <c r="K92" s="36">
        <f>SUMIFS(СВЦЭМ!$C$34:$C$777,СВЦЭМ!$A$34:$A$777,$A92,СВЦЭМ!$B$34:$B$777,K$83)+'СЕТ СН'!$H$9+СВЦЭМ!$D$10+'СЕТ СН'!$H$6-'СЕТ СН'!$H$19</f>
        <v>1519.6663004</v>
      </c>
      <c r="L92" s="36">
        <f>SUMIFS(СВЦЭМ!$C$34:$C$777,СВЦЭМ!$A$34:$A$777,$A92,СВЦЭМ!$B$34:$B$777,L$83)+'СЕТ СН'!$H$9+СВЦЭМ!$D$10+'СЕТ СН'!$H$6-'СЕТ СН'!$H$19</f>
        <v>1400.6992366499999</v>
      </c>
      <c r="M92" s="36">
        <f>SUMIFS(СВЦЭМ!$C$34:$C$777,СВЦЭМ!$A$34:$A$777,$A92,СВЦЭМ!$B$34:$B$777,M$83)+'СЕТ СН'!$H$9+СВЦЭМ!$D$10+'СЕТ СН'!$H$6-'СЕТ СН'!$H$19</f>
        <v>1265.15852531</v>
      </c>
      <c r="N92" s="36">
        <f>SUMIFS(СВЦЭМ!$C$34:$C$777,СВЦЭМ!$A$34:$A$777,$A92,СВЦЭМ!$B$34:$B$777,N$83)+'СЕТ СН'!$H$9+СВЦЭМ!$D$10+'СЕТ СН'!$H$6-'СЕТ СН'!$H$19</f>
        <v>1196.4624909699999</v>
      </c>
      <c r="O92" s="36">
        <f>SUMIFS(СВЦЭМ!$C$34:$C$777,СВЦЭМ!$A$34:$A$777,$A92,СВЦЭМ!$B$34:$B$777,O$83)+'СЕТ СН'!$H$9+СВЦЭМ!$D$10+'СЕТ СН'!$H$6-'СЕТ СН'!$H$19</f>
        <v>1110.6545156899999</v>
      </c>
      <c r="P92" s="36">
        <f>SUMIFS(СВЦЭМ!$C$34:$C$777,СВЦЭМ!$A$34:$A$777,$A92,СВЦЭМ!$B$34:$B$777,P$83)+'СЕТ СН'!$H$9+СВЦЭМ!$D$10+'СЕТ СН'!$H$6-'СЕТ СН'!$H$19</f>
        <v>1111.4577151799999</v>
      </c>
      <c r="Q92" s="36">
        <f>SUMIFS(СВЦЭМ!$C$34:$C$777,СВЦЭМ!$A$34:$A$777,$A92,СВЦЭМ!$B$34:$B$777,Q$83)+'СЕТ СН'!$H$9+СВЦЭМ!$D$10+'СЕТ СН'!$H$6-'СЕТ СН'!$H$19</f>
        <v>1114.5216394199999</v>
      </c>
      <c r="R92" s="36">
        <f>SUMIFS(СВЦЭМ!$C$34:$C$777,СВЦЭМ!$A$34:$A$777,$A92,СВЦЭМ!$B$34:$B$777,R$83)+'СЕТ СН'!$H$9+СВЦЭМ!$D$10+'СЕТ СН'!$H$6-'СЕТ СН'!$H$19</f>
        <v>1114.1823282600001</v>
      </c>
      <c r="S92" s="36">
        <f>SUMIFS(СВЦЭМ!$C$34:$C$777,СВЦЭМ!$A$34:$A$777,$A92,СВЦЭМ!$B$34:$B$777,S$83)+'СЕТ СН'!$H$9+СВЦЭМ!$D$10+'СЕТ СН'!$H$6-'СЕТ СН'!$H$19</f>
        <v>1109.1668972800001</v>
      </c>
      <c r="T92" s="36">
        <f>SUMIFS(СВЦЭМ!$C$34:$C$777,СВЦЭМ!$A$34:$A$777,$A92,СВЦЭМ!$B$34:$B$777,T$83)+'СЕТ СН'!$H$9+СВЦЭМ!$D$10+'СЕТ СН'!$H$6-'СЕТ СН'!$H$19</f>
        <v>1101.1717048400001</v>
      </c>
      <c r="U92" s="36">
        <f>SUMIFS(СВЦЭМ!$C$34:$C$777,СВЦЭМ!$A$34:$A$777,$A92,СВЦЭМ!$B$34:$B$777,U$83)+'СЕТ СН'!$H$9+СВЦЭМ!$D$10+'СЕТ СН'!$H$6-'СЕТ СН'!$H$19</f>
        <v>1085.23134938</v>
      </c>
      <c r="V92" s="36">
        <f>SUMIFS(СВЦЭМ!$C$34:$C$777,СВЦЭМ!$A$34:$A$777,$A92,СВЦЭМ!$B$34:$B$777,V$83)+'СЕТ СН'!$H$9+СВЦЭМ!$D$10+'СЕТ СН'!$H$6-'СЕТ СН'!$H$19</f>
        <v>1077.1481747400001</v>
      </c>
      <c r="W92" s="36">
        <f>SUMIFS(СВЦЭМ!$C$34:$C$777,СВЦЭМ!$A$34:$A$777,$A92,СВЦЭМ!$B$34:$B$777,W$83)+'СЕТ СН'!$H$9+СВЦЭМ!$D$10+'СЕТ СН'!$H$6-'СЕТ СН'!$H$19</f>
        <v>1071.54526349</v>
      </c>
      <c r="X92" s="36">
        <f>SUMIFS(СВЦЭМ!$C$34:$C$777,СВЦЭМ!$A$34:$A$777,$A92,СВЦЭМ!$B$34:$B$777,X$83)+'СЕТ СН'!$H$9+СВЦЭМ!$D$10+'СЕТ СН'!$H$6-'СЕТ СН'!$H$19</f>
        <v>1101.74344709</v>
      </c>
      <c r="Y92" s="36">
        <f>SUMIFS(СВЦЭМ!$C$34:$C$777,СВЦЭМ!$A$34:$A$777,$A92,СВЦЭМ!$B$34:$B$777,Y$83)+'СЕТ СН'!$H$9+СВЦЭМ!$D$10+'СЕТ СН'!$H$6-'СЕТ СН'!$H$19</f>
        <v>1202.75832565</v>
      </c>
    </row>
    <row r="93" spans="1:25" ht="15.75" x14ac:dyDescent="0.2">
      <c r="A93" s="35">
        <f t="shared" si="2"/>
        <v>43353</v>
      </c>
      <c r="B93" s="36">
        <f>SUMIFS(СВЦЭМ!$C$34:$C$777,СВЦЭМ!$A$34:$A$777,$A93,СВЦЭМ!$B$34:$B$777,B$83)+'СЕТ СН'!$H$9+СВЦЭМ!$D$10+'СЕТ СН'!$H$6-'СЕТ СН'!$H$19</f>
        <v>1220.2986464099999</v>
      </c>
      <c r="C93" s="36">
        <f>SUMIFS(СВЦЭМ!$C$34:$C$777,СВЦЭМ!$A$34:$A$777,$A93,СВЦЭМ!$B$34:$B$777,C$83)+'СЕТ СН'!$H$9+СВЦЭМ!$D$10+'СЕТ СН'!$H$6-'СЕТ СН'!$H$19</f>
        <v>1385.79356323</v>
      </c>
      <c r="D93" s="36">
        <f>SUMIFS(СВЦЭМ!$C$34:$C$777,СВЦЭМ!$A$34:$A$777,$A93,СВЦЭМ!$B$34:$B$777,D$83)+'СЕТ СН'!$H$9+СВЦЭМ!$D$10+'СЕТ СН'!$H$6-'СЕТ СН'!$H$19</f>
        <v>1495.1453734199999</v>
      </c>
      <c r="E93" s="36">
        <f>SUMIFS(СВЦЭМ!$C$34:$C$777,СВЦЭМ!$A$34:$A$777,$A93,СВЦЭМ!$B$34:$B$777,E$83)+'СЕТ СН'!$H$9+СВЦЭМ!$D$10+'СЕТ СН'!$H$6-'СЕТ СН'!$H$19</f>
        <v>1598.5120122000001</v>
      </c>
      <c r="F93" s="36">
        <f>SUMIFS(СВЦЭМ!$C$34:$C$777,СВЦЭМ!$A$34:$A$777,$A93,СВЦЭМ!$B$34:$B$777,F$83)+'СЕТ СН'!$H$9+СВЦЭМ!$D$10+'СЕТ СН'!$H$6-'СЕТ СН'!$H$19</f>
        <v>1600.40318628</v>
      </c>
      <c r="G93" s="36">
        <f>SUMIFS(СВЦЭМ!$C$34:$C$777,СВЦЭМ!$A$34:$A$777,$A93,СВЦЭМ!$B$34:$B$777,G$83)+'СЕТ СН'!$H$9+СВЦЭМ!$D$10+'СЕТ СН'!$H$6-'СЕТ СН'!$H$19</f>
        <v>1576.09922749</v>
      </c>
      <c r="H93" s="36">
        <f>SUMIFS(СВЦЭМ!$C$34:$C$777,СВЦЭМ!$A$34:$A$777,$A93,СВЦЭМ!$B$34:$B$777,H$83)+'СЕТ СН'!$H$9+СВЦЭМ!$D$10+'СЕТ СН'!$H$6-'СЕТ СН'!$H$19</f>
        <v>1520.58180406</v>
      </c>
      <c r="I93" s="36">
        <f>SUMIFS(СВЦЭМ!$C$34:$C$777,СВЦЭМ!$A$34:$A$777,$A93,СВЦЭМ!$B$34:$B$777,I$83)+'СЕТ СН'!$H$9+СВЦЭМ!$D$10+'СЕТ СН'!$H$6-'СЕТ СН'!$H$19</f>
        <v>1450.15874177</v>
      </c>
      <c r="J93" s="36">
        <f>SUMIFS(СВЦЭМ!$C$34:$C$777,СВЦЭМ!$A$34:$A$777,$A93,СВЦЭМ!$B$34:$B$777,J$83)+'СЕТ СН'!$H$9+СВЦЭМ!$D$10+'СЕТ СН'!$H$6-'СЕТ СН'!$H$19</f>
        <v>1398.1481952399999</v>
      </c>
      <c r="K93" s="36">
        <f>SUMIFS(СВЦЭМ!$C$34:$C$777,СВЦЭМ!$A$34:$A$777,$A93,СВЦЭМ!$B$34:$B$777,K$83)+'СЕТ СН'!$H$9+СВЦЭМ!$D$10+'СЕТ СН'!$H$6-'СЕТ СН'!$H$19</f>
        <v>1347.38069277</v>
      </c>
      <c r="L93" s="36">
        <f>SUMIFS(СВЦЭМ!$C$34:$C$777,СВЦЭМ!$A$34:$A$777,$A93,СВЦЭМ!$B$34:$B$777,L$83)+'СЕТ СН'!$H$9+СВЦЭМ!$D$10+'СЕТ СН'!$H$6-'СЕТ СН'!$H$19</f>
        <v>1253.67010697</v>
      </c>
      <c r="M93" s="36">
        <f>SUMIFS(СВЦЭМ!$C$34:$C$777,СВЦЭМ!$A$34:$A$777,$A93,СВЦЭМ!$B$34:$B$777,M$83)+'СЕТ СН'!$H$9+СВЦЭМ!$D$10+'СЕТ СН'!$H$6-'СЕТ СН'!$H$19</f>
        <v>1184.21066423</v>
      </c>
      <c r="N93" s="36">
        <f>SUMIFS(СВЦЭМ!$C$34:$C$777,СВЦЭМ!$A$34:$A$777,$A93,СВЦЭМ!$B$34:$B$777,N$83)+'СЕТ СН'!$H$9+СВЦЭМ!$D$10+'СЕТ СН'!$H$6-'СЕТ СН'!$H$19</f>
        <v>1130.13499284</v>
      </c>
      <c r="O93" s="36">
        <f>SUMIFS(СВЦЭМ!$C$34:$C$777,СВЦЭМ!$A$34:$A$777,$A93,СВЦЭМ!$B$34:$B$777,O$83)+'СЕТ СН'!$H$9+СВЦЭМ!$D$10+'СЕТ СН'!$H$6-'СЕТ СН'!$H$19</f>
        <v>1031.9029954799998</v>
      </c>
      <c r="P93" s="36">
        <f>SUMIFS(СВЦЭМ!$C$34:$C$777,СВЦЭМ!$A$34:$A$777,$A93,СВЦЭМ!$B$34:$B$777,P$83)+'СЕТ СН'!$H$9+СВЦЭМ!$D$10+'СЕТ СН'!$H$6-'СЕТ СН'!$H$19</f>
        <v>999.81055676000005</v>
      </c>
      <c r="Q93" s="36">
        <f>SUMIFS(СВЦЭМ!$C$34:$C$777,СВЦЭМ!$A$34:$A$777,$A93,СВЦЭМ!$B$34:$B$777,Q$83)+'СЕТ СН'!$H$9+СВЦЭМ!$D$10+'СЕТ СН'!$H$6-'СЕТ СН'!$H$19</f>
        <v>1001.5398708</v>
      </c>
      <c r="R93" s="36">
        <f>SUMIFS(СВЦЭМ!$C$34:$C$777,СВЦЭМ!$A$34:$A$777,$A93,СВЦЭМ!$B$34:$B$777,R$83)+'СЕТ СН'!$H$9+СВЦЭМ!$D$10+'СЕТ СН'!$H$6-'СЕТ СН'!$H$19</f>
        <v>991.98540322000008</v>
      </c>
      <c r="S93" s="36">
        <f>SUMIFS(СВЦЭМ!$C$34:$C$777,СВЦЭМ!$A$34:$A$777,$A93,СВЦЭМ!$B$34:$B$777,S$83)+'СЕТ СН'!$H$9+СВЦЭМ!$D$10+'СЕТ СН'!$H$6-'СЕТ СН'!$H$19</f>
        <v>1000.2903523099999</v>
      </c>
      <c r="T93" s="36">
        <f>SUMIFS(СВЦЭМ!$C$34:$C$777,СВЦЭМ!$A$34:$A$777,$A93,СВЦЭМ!$B$34:$B$777,T$83)+'СЕТ СН'!$H$9+СВЦЭМ!$D$10+'СЕТ СН'!$H$6-'СЕТ СН'!$H$19</f>
        <v>1004.0130586</v>
      </c>
      <c r="U93" s="36">
        <f>SUMIFS(СВЦЭМ!$C$34:$C$777,СВЦЭМ!$A$34:$A$777,$A93,СВЦЭМ!$B$34:$B$777,U$83)+'СЕТ СН'!$H$9+СВЦЭМ!$D$10+'СЕТ СН'!$H$6-'СЕТ СН'!$H$19</f>
        <v>976.80998200999989</v>
      </c>
      <c r="V93" s="36">
        <f>SUMIFS(СВЦЭМ!$C$34:$C$777,СВЦЭМ!$A$34:$A$777,$A93,СВЦЭМ!$B$34:$B$777,V$83)+'СЕТ СН'!$H$9+СВЦЭМ!$D$10+'СЕТ СН'!$H$6-'СЕТ СН'!$H$19</f>
        <v>1005.1599670099999</v>
      </c>
      <c r="W93" s="36">
        <f>SUMIFS(СВЦЭМ!$C$34:$C$777,СВЦЭМ!$A$34:$A$777,$A93,СВЦЭМ!$B$34:$B$777,W$83)+'СЕТ СН'!$H$9+СВЦЭМ!$D$10+'СЕТ СН'!$H$6-'СЕТ СН'!$H$19</f>
        <v>993.28179625999996</v>
      </c>
      <c r="X93" s="36">
        <f>SUMIFS(СВЦЭМ!$C$34:$C$777,СВЦЭМ!$A$34:$A$777,$A93,СВЦЭМ!$B$34:$B$777,X$83)+'СЕТ СН'!$H$9+СВЦЭМ!$D$10+'СЕТ СН'!$H$6-'СЕТ СН'!$H$19</f>
        <v>964.02596579999999</v>
      </c>
      <c r="Y93" s="36">
        <f>SUMIFS(СВЦЭМ!$C$34:$C$777,СВЦЭМ!$A$34:$A$777,$A93,СВЦЭМ!$B$34:$B$777,Y$83)+'СЕТ СН'!$H$9+СВЦЭМ!$D$10+'СЕТ СН'!$H$6-'СЕТ СН'!$H$19</f>
        <v>1062.03806599</v>
      </c>
    </row>
    <row r="94" spans="1:25" ht="15.75" x14ac:dyDescent="0.2">
      <c r="A94" s="35">
        <f t="shared" si="2"/>
        <v>43354</v>
      </c>
      <c r="B94" s="36">
        <f>SUMIFS(СВЦЭМ!$C$34:$C$777,СВЦЭМ!$A$34:$A$777,$A94,СВЦЭМ!$B$34:$B$777,B$83)+'СЕТ СН'!$H$9+СВЦЭМ!$D$10+'СЕТ СН'!$H$6-'СЕТ СН'!$H$19</f>
        <v>1246.10688209</v>
      </c>
      <c r="C94" s="36">
        <f>SUMIFS(СВЦЭМ!$C$34:$C$777,СВЦЭМ!$A$34:$A$777,$A94,СВЦЭМ!$B$34:$B$777,C$83)+'СЕТ СН'!$H$9+СВЦЭМ!$D$10+'СЕТ СН'!$H$6-'СЕТ СН'!$H$19</f>
        <v>1413.99653384</v>
      </c>
      <c r="D94" s="36">
        <f>SUMIFS(СВЦЭМ!$C$34:$C$777,СВЦЭМ!$A$34:$A$777,$A94,СВЦЭМ!$B$34:$B$777,D$83)+'СЕТ СН'!$H$9+СВЦЭМ!$D$10+'СЕТ СН'!$H$6-'СЕТ СН'!$H$19</f>
        <v>1538.08852011</v>
      </c>
      <c r="E94" s="36">
        <f>SUMIFS(СВЦЭМ!$C$34:$C$777,СВЦЭМ!$A$34:$A$777,$A94,СВЦЭМ!$B$34:$B$777,E$83)+'СЕТ СН'!$H$9+СВЦЭМ!$D$10+'СЕТ СН'!$H$6-'СЕТ СН'!$H$19</f>
        <v>1615.9342938199998</v>
      </c>
      <c r="F94" s="36">
        <f>SUMIFS(СВЦЭМ!$C$34:$C$777,СВЦЭМ!$A$34:$A$777,$A94,СВЦЭМ!$B$34:$B$777,F$83)+'СЕТ СН'!$H$9+СВЦЭМ!$D$10+'СЕТ СН'!$H$6-'СЕТ СН'!$H$19</f>
        <v>1615.90887471</v>
      </c>
      <c r="G94" s="36">
        <f>SUMIFS(СВЦЭМ!$C$34:$C$777,СВЦЭМ!$A$34:$A$777,$A94,СВЦЭМ!$B$34:$B$777,G$83)+'СЕТ СН'!$H$9+СВЦЭМ!$D$10+'СЕТ СН'!$H$6-'СЕТ СН'!$H$19</f>
        <v>1606.7922491999998</v>
      </c>
      <c r="H94" s="36">
        <f>SUMIFS(СВЦЭМ!$C$34:$C$777,СВЦЭМ!$A$34:$A$777,$A94,СВЦЭМ!$B$34:$B$777,H$83)+'СЕТ СН'!$H$9+СВЦЭМ!$D$10+'СЕТ СН'!$H$6-'СЕТ СН'!$H$19</f>
        <v>1533.53233069</v>
      </c>
      <c r="I94" s="36">
        <f>SUMIFS(СВЦЭМ!$C$34:$C$777,СВЦЭМ!$A$34:$A$777,$A94,СВЦЭМ!$B$34:$B$777,I$83)+'СЕТ СН'!$H$9+СВЦЭМ!$D$10+'СЕТ СН'!$H$6-'СЕТ СН'!$H$19</f>
        <v>1468.5288074</v>
      </c>
      <c r="J94" s="36">
        <f>SUMIFS(СВЦЭМ!$C$34:$C$777,СВЦЭМ!$A$34:$A$777,$A94,СВЦЭМ!$B$34:$B$777,J$83)+'СЕТ СН'!$H$9+СВЦЭМ!$D$10+'СЕТ СН'!$H$6-'СЕТ СН'!$H$19</f>
        <v>1443.0820024</v>
      </c>
      <c r="K94" s="36">
        <f>SUMIFS(СВЦЭМ!$C$34:$C$777,СВЦЭМ!$A$34:$A$777,$A94,СВЦЭМ!$B$34:$B$777,K$83)+'СЕТ СН'!$H$9+СВЦЭМ!$D$10+'СЕТ СН'!$H$6-'СЕТ СН'!$H$19</f>
        <v>1424.5977156599999</v>
      </c>
      <c r="L94" s="36">
        <f>SUMIFS(СВЦЭМ!$C$34:$C$777,СВЦЭМ!$A$34:$A$777,$A94,СВЦЭМ!$B$34:$B$777,L$83)+'СЕТ СН'!$H$9+СВЦЭМ!$D$10+'СЕТ СН'!$H$6-'СЕТ СН'!$H$19</f>
        <v>1306.2196915</v>
      </c>
      <c r="M94" s="36">
        <f>SUMIFS(СВЦЭМ!$C$34:$C$777,СВЦЭМ!$A$34:$A$777,$A94,СВЦЭМ!$B$34:$B$777,M$83)+'СЕТ СН'!$H$9+СВЦЭМ!$D$10+'СЕТ СН'!$H$6-'СЕТ СН'!$H$19</f>
        <v>1216.10364757</v>
      </c>
      <c r="N94" s="36">
        <f>SUMIFS(СВЦЭМ!$C$34:$C$777,СВЦЭМ!$A$34:$A$777,$A94,СВЦЭМ!$B$34:$B$777,N$83)+'СЕТ СН'!$H$9+СВЦЭМ!$D$10+'СЕТ СН'!$H$6-'СЕТ СН'!$H$19</f>
        <v>1122.80534225</v>
      </c>
      <c r="O94" s="36">
        <f>SUMIFS(СВЦЭМ!$C$34:$C$777,СВЦЭМ!$A$34:$A$777,$A94,СВЦЭМ!$B$34:$B$777,O$83)+'СЕТ СН'!$H$9+СВЦЭМ!$D$10+'СЕТ СН'!$H$6-'СЕТ СН'!$H$19</f>
        <v>1028.0489053699998</v>
      </c>
      <c r="P94" s="36">
        <f>SUMIFS(СВЦЭМ!$C$34:$C$777,СВЦЭМ!$A$34:$A$777,$A94,СВЦЭМ!$B$34:$B$777,P$83)+'СЕТ СН'!$H$9+СВЦЭМ!$D$10+'СЕТ СН'!$H$6-'СЕТ СН'!$H$19</f>
        <v>1032.5440650800001</v>
      </c>
      <c r="Q94" s="36">
        <f>SUMIFS(СВЦЭМ!$C$34:$C$777,СВЦЭМ!$A$34:$A$777,$A94,СВЦЭМ!$B$34:$B$777,Q$83)+'СЕТ СН'!$H$9+СВЦЭМ!$D$10+'СЕТ СН'!$H$6-'СЕТ СН'!$H$19</f>
        <v>1033.62159692</v>
      </c>
      <c r="R94" s="36">
        <f>SUMIFS(СВЦЭМ!$C$34:$C$777,СВЦЭМ!$A$34:$A$777,$A94,СВЦЭМ!$B$34:$B$777,R$83)+'СЕТ СН'!$H$9+СВЦЭМ!$D$10+'СЕТ СН'!$H$6-'СЕТ СН'!$H$19</f>
        <v>1037.5877854999999</v>
      </c>
      <c r="S94" s="36">
        <f>SUMIFS(СВЦЭМ!$C$34:$C$777,СВЦЭМ!$A$34:$A$777,$A94,СВЦЭМ!$B$34:$B$777,S$83)+'СЕТ СН'!$H$9+СВЦЭМ!$D$10+'СЕТ СН'!$H$6-'СЕТ СН'!$H$19</f>
        <v>1057.3870478700001</v>
      </c>
      <c r="T94" s="36">
        <f>SUMIFS(СВЦЭМ!$C$34:$C$777,СВЦЭМ!$A$34:$A$777,$A94,СВЦЭМ!$B$34:$B$777,T$83)+'СЕТ СН'!$H$9+СВЦЭМ!$D$10+'СЕТ СН'!$H$6-'СЕТ СН'!$H$19</f>
        <v>1061.44820089</v>
      </c>
      <c r="U94" s="36">
        <f>SUMIFS(СВЦЭМ!$C$34:$C$777,СВЦЭМ!$A$34:$A$777,$A94,СВЦЭМ!$B$34:$B$777,U$83)+'СЕТ СН'!$H$9+СВЦЭМ!$D$10+'СЕТ СН'!$H$6-'СЕТ СН'!$H$19</f>
        <v>1085.5177312199999</v>
      </c>
      <c r="V94" s="36">
        <f>SUMIFS(СВЦЭМ!$C$34:$C$777,СВЦЭМ!$A$34:$A$777,$A94,СВЦЭМ!$B$34:$B$777,V$83)+'СЕТ СН'!$H$9+СВЦЭМ!$D$10+'СЕТ СН'!$H$6-'СЕТ СН'!$H$19</f>
        <v>1103.9294747500001</v>
      </c>
      <c r="W94" s="36">
        <f>SUMIFS(СВЦЭМ!$C$34:$C$777,СВЦЭМ!$A$34:$A$777,$A94,СВЦЭМ!$B$34:$B$777,W$83)+'СЕТ СН'!$H$9+СВЦЭМ!$D$10+'СЕТ СН'!$H$6-'СЕТ СН'!$H$19</f>
        <v>1108.34871331</v>
      </c>
      <c r="X94" s="36">
        <f>SUMIFS(СВЦЭМ!$C$34:$C$777,СВЦЭМ!$A$34:$A$777,$A94,СВЦЭМ!$B$34:$B$777,X$83)+'СЕТ СН'!$H$9+СВЦЭМ!$D$10+'СЕТ СН'!$H$6-'СЕТ СН'!$H$19</f>
        <v>1037.8144861000001</v>
      </c>
      <c r="Y94" s="36">
        <f>SUMIFS(СВЦЭМ!$C$34:$C$777,СВЦЭМ!$A$34:$A$777,$A94,СВЦЭМ!$B$34:$B$777,Y$83)+'СЕТ СН'!$H$9+СВЦЭМ!$D$10+'СЕТ СН'!$H$6-'СЕТ СН'!$H$19</f>
        <v>1104.9514491299999</v>
      </c>
    </row>
    <row r="95" spans="1:25" ht="15.75" x14ac:dyDescent="0.2">
      <c r="A95" s="35">
        <f t="shared" si="2"/>
        <v>43355</v>
      </c>
      <c r="B95" s="36">
        <f>SUMIFS(СВЦЭМ!$C$34:$C$777,СВЦЭМ!$A$34:$A$777,$A95,СВЦЭМ!$B$34:$B$777,B$83)+'СЕТ СН'!$H$9+СВЦЭМ!$D$10+'СЕТ СН'!$H$6-'СЕТ СН'!$H$19</f>
        <v>1282.7661346899999</v>
      </c>
      <c r="C95" s="36">
        <f>SUMIFS(СВЦЭМ!$C$34:$C$777,СВЦЭМ!$A$34:$A$777,$A95,СВЦЭМ!$B$34:$B$777,C$83)+'СЕТ СН'!$H$9+СВЦЭМ!$D$10+'СЕТ СН'!$H$6-'СЕТ СН'!$H$19</f>
        <v>1454.5279276199999</v>
      </c>
      <c r="D95" s="36">
        <f>SUMIFS(СВЦЭМ!$C$34:$C$777,СВЦЭМ!$A$34:$A$777,$A95,СВЦЭМ!$B$34:$B$777,D$83)+'СЕТ СН'!$H$9+СВЦЭМ!$D$10+'СЕТ СН'!$H$6-'СЕТ СН'!$H$19</f>
        <v>1558.6217837199999</v>
      </c>
      <c r="E95" s="36">
        <f>SUMIFS(СВЦЭМ!$C$34:$C$777,СВЦЭМ!$A$34:$A$777,$A95,СВЦЭМ!$B$34:$B$777,E$83)+'СЕТ СН'!$H$9+СВЦЭМ!$D$10+'СЕТ СН'!$H$6-'СЕТ СН'!$H$19</f>
        <v>1642.4536438699997</v>
      </c>
      <c r="F95" s="36">
        <f>SUMIFS(СВЦЭМ!$C$34:$C$777,СВЦЭМ!$A$34:$A$777,$A95,СВЦЭМ!$B$34:$B$777,F$83)+'СЕТ СН'!$H$9+СВЦЭМ!$D$10+'СЕТ СН'!$H$6-'СЕТ СН'!$H$19</f>
        <v>1636.4170444299998</v>
      </c>
      <c r="G95" s="36">
        <f>SUMIFS(СВЦЭМ!$C$34:$C$777,СВЦЭМ!$A$34:$A$777,$A95,СВЦЭМ!$B$34:$B$777,G$83)+'СЕТ СН'!$H$9+СВЦЭМ!$D$10+'СЕТ СН'!$H$6-'СЕТ СН'!$H$19</f>
        <v>1609.1480672899997</v>
      </c>
      <c r="H95" s="36">
        <f>SUMIFS(СВЦЭМ!$C$34:$C$777,СВЦЭМ!$A$34:$A$777,$A95,СВЦЭМ!$B$34:$B$777,H$83)+'СЕТ СН'!$H$9+СВЦЭМ!$D$10+'СЕТ СН'!$H$6-'СЕТ СН'!$H$19</f>
        <v>1535.80589846</v>
      </c>
      <c r="I95" s="36">
        <f>SUMIFS(СВЦЭМ!$C$34:$C$777,СВЦЭМ!$A$34:$A$777,$A95,СВЦЭМ!$B$34:$B$777,I$83)+'СЕТ СН'!$H$9+СВЦЭМ!$D$10+'СЕТ СН'!$H$6-'СЕТ СН'!$H$19</f>
        <v>1488.27987994</v>
      </c>
      <c r="J95" s="36">
        <f>SUMIFS(СВЦЭМ!$C$34:$C$777,СВЦЭМ!$A$34:$A$777,$A95,СВЦЭМ!$B$34:$B$777,J$83)+'СЕТ СН'!$H$9+СВЦЭМ!$D$10+'СЕТ СН'!$H$6-'СЕТ СН'!$H$19</f>
        <v>1449.82287163</v>
      </c>
      <c r="K95" s="36">
        <f>SUMIFS(СВЦЭМ!$C$34:$C$777,СВЦЭМ!$A$34:$A$777,$A95,СВЦЭМ!$B$34:$B$777,K$83)+'СЕТ СН'!$H$9+СВЦЭМ!$D$10+'СЕТ СН'!$H$6-'СЕТ СН'!$H$19</f>
        <v>1419.27871366</v>
      </c>
      <c r="L95" s="36">
        <f>SUMIFS(СВЦЭМ!$C$34:$C$777,СВЦЭМ!$A$34:$A$777,$A95,СВЦЭМ!$B$34:$B$777,L$83)+'СЕТ СН'!$H$9+СВЦЭМ!$D$10+'СЕТ СН'!$H$6-'СЕТ СН'!$H$19</f>
        <v>1336.6329051099999</v>
      </c>
      <c r="M95" s="36">
        <f>SUMIFS(СВЦЭМ!$C$34:$C$777,СВЦЭМ!$A$34:$A$777,$A95,СВЦЭМ!$B$34:$B$777,M$83)+'СЕТ СН'!$H$9+СВЦЭМ!$D$10+'СЕТ СН'!$H$6-'СЕТ СН'!$H$19</f>
        <v>1260.25697992</v>
      </c>
      <c r="N95" s="36">
        <f>SUMIFS(СВЦЭМ!$C$34:$C$777,СВЦЭМ!$A$34:$A$777,$A95,СВЦЭМ!$B$34:$B$777,N$83)+'СЕТ СН'!$H$9+СВЦЭМ!$D$10+'СЕТ СН'!$H$6-'СЕТ СН'!$H$19</f>
        <v>1173.9859897900001</v>
      </c>
      <c r="O95" s="36">
        <f>SUMIFS(СВЦЭМ!$C$34:$C$777,СВЦЭМ!$A$34:$A$777,$A95,СВЦЭМ!$B$34:$B$777,O$83)+'СЕТ СН'!$H$9+СВЦЭМ!$D$10+'СЕТ СН'!$H$6-'СЕТ СН'!$H$19</f>
        <v>1090.36538137</v>
      </c>
      <c r="P95" s="36">
        <f>SUMIFS(СВЦЭМ!$C$34:$C$777,СВЦЭМ!$A$34:$A$777,$A95,СВЦЭМ!$B$34:$B$777,P$83)+'СЕТ СН'!$H$9+СВЦЭМ!$D$10+'СЕТ СН'!$H$6-'СЕТ СН'!$H$19</f>
        <v>1075.66873446</v>
      </c>
      <c r="Q95" s="36">
        <f>SUMIFS(СВЦЭМ!$C$34:$C$777,СВЦЭМ!$A$34:$A$777,$A95,СВЦЭМ!$B$34:$B$777,Q$83)+'СЕТ СН'!$H$9+СВЦЭМ!$D$10+'СЕТ СН'!$H$6-'СЕТ СН'!$H$19</f>
        <v>1092.6456991499999</v>
      </c>
      <c r="R95" s="36">
        <f>SUMIFS(СВЦЭМ!$C$34:$C$777,СВЦЭМ!$A$34:$A$777,$A95,СВЦЭМ!$B$34:$B$777,R$83)+'СЕТ СН'!$H$9+СВЦЭМ!$D$10+'СЕТ СН'!$H$6-'СЕТ СН'!$H$19</f>
        <v>1085.6848932299999</v>
      </c>
      <c r="S95" s="36">
        <f>SUMIFS(СВЦЭМ!$C$34:$C$777,СВЦЭМ!$A$34:$A$777,$A95,СВЦЭМ!$B$34:$B$777,S$83)+'СЕТ СН'!$H$9+СВЦЭМ!$D$10+'СЕТ СН'!$H$6-'СЕТ СН'!$H$19</f>
        <v>1079.41396515</v>
      </c>
      <c r="T95" s="36">
        <f>SUMIFS(СВЦЭМ!$C$34:$C$777,СВЦЭМ!$A$34:$A$777,$A95,СВЦЭМ!$B$34:$B$777,T$83)+'СЕТ СН'!$H$9+СВЦЭМ!$D$10+'СЕТ СН'!$H$6-'СЕТ СН'!$H$19</f>
        <v>1075.49043493</v>
      </c>
      <c r="U95" s="36">
        <f>SUMIFS(СВЦЭМ!$C$34:$C$777,СВЦЭМ!$A$34:$A$777,$A95,СВЦЭМ!$B$34:$B$777,U$83)+'СЕТ СН'!$H$9+СВЦЭМ!$D$10+'СЕТ СН'!$H$6-'СЕТ СН'!$H$19</f>
        <v>1086.2525226</v>
      </c>
      <c r="V95" s="36">
        <f>SUMIFS(СВЦЭМ!$C$34:$C$777,СВЦЭМ!$A$34:$A$777,$A95,СВЦЭМ!$B$34:$B$777,V$83)+'СЕТ СН'!$H$9+СВЦЭМ!$D$10+'СЕТ СН'!$H$6-'СЕТ СН'!$H$19</f>
        <v>1089.84495567</v>
      </c>
      <c r="W95" s="36">
        <f>SUMIFS(СВЦЭМ!$C$34:$C$777,СВЦЭМ!$A$34:$A$777,$A95,СВЦЭМ!$B$34:$B$777,W$83)+'СЕТ СН'!$H$9+СВЦЭМ!$D$10+'СЕТ СН'!$H$6-'СЕТ СН'!$H$19</f>
        <v>1102.4157188899999</v>
      </c>
      <c r="X95" s="36">
        <f>SUMIFS(СВЦЭМ!$C$34:$C$777,СВЦЭМ!$A$34:$A$777,$A95,СВЦЭМ!$B$34:$B$777,X$83)+'СЕТ СН'!$H$9+СВЦЭМ!$D$10+'СЕТ СН'!$H$6-'СЕТ СН'!$H$19</f>
        <v>1079.0377601800001</v>
      </c>
      <c r="Y95" s="36">
        <f>SUMIFS(СВЦЭМ!$C$34:$C$777,СВЦЭМ!$A$34:$A$777,$A95,СВЦЭМ!$B$34:$B$777,Y$83)+'СЕТ СН'!$H$9+СВЦЭМ!$D$10+'СЕТ СН'!$H$6-'СЕТ СН'!$H$19</f>
        <v>1134.7052793299999</v>
      </c>
    </row>
    <row r="96" spans="1:25" ht="15.75" x14ac:dyDescent="0.2">
      <c r="A96" s="35">
        <f t="shared" si="2"/>
        <v>43356</v>
      </c>
      <c r="B96" s="36">
        <f>SUMIFS(СВЦЭМ!$C$34:$C$777,СВЦЭМ!$A$34:$A$777,$A96,СВЦЭМ!$B$34:$B$777,B$83)+'СЕТ СН'!$H$9+СВЦЭМ!$D$10+'СЕТ СН'!$H$6-'СЕТ СН'!$H$19</f>
        <v>1394.67983033</v>
      </c>
      <c r="C96" s="36">
        <f>SUMIFS(СВЦЭМ!$C$34:$C$777,СВЦЭМ!$A$34:$A$777,$A96,СВЦЭМ!$B$34:$B$777,C$83)+'СЕТ СН'!$H$9+СВЦЭМ!$D$10+'СЕТ СН'!$H$6-'СЕТ СН'!$H$19</f>
        <v>1558.79660666</v>
      </c>
      <c r="D96" s="36">
        <f>SUMIFS(СВЦЭМ!$C$34:$C$777,СВЦЭМ!$A$34:$A$777,$A96,СВЦЭМ!$B$34:$B$777,D$83)+'СЕТ СН'!$H$9+СВЦЭМ!$D$10+'СЕТ СН'!$H$6-'СЕТ СН'!$H$19</f>
        <v>1654.5991568099998</v>
      </c>
      <c r="E96" s="36">
        <f>SUMIFS(СВЦЭМ!$C$34:$C$777,СВЦЭМ!$A$34:$A$777,$A96,СВЦЭМ!$B$34:$B$777,E$83)+'СЕТ СН'!$H$9+СВЦЭМ!$D$10+'СЕТ СН'!$H$6-'СЕТ СН'!$H$19</f>
        <v>1690.1954973900001</v>
      </c>
      <c r="F96" s="36">
        <f>SUMIFS(СВЦЭМ!$C$34:$C$777,СВЦЭМ!$A$34:$A$777,$A96,СВЦЭМ!$B$34:$B$777,F$83)+'СЕТ СН'!$H$9+СВЦЭМ!$D$10+'СЕТ СН'!$H$6-'СЕТ СН'!$H$19</f>
        <v>1685.81603417</v>
      </c>
      <c r="G96" s="36">
        <f>SUMIFS(СВЦЭМ!$C$34:$C$777,СВЦЭМ!$A$34:$A$777,$A96,СВЦЭМ!$B$34:$B$777,G$83)+'СЕТ СН'!$H$9+СВЦЭМ!$D$10+'СЕТ СН'!$H$6-'СЕТ СН'!$H$19</f>
        <v>1664.3140897600001</v>
      </c>
      <c r="H96" s="36">
        <f>SUMIFS(СВЦЭМ!$C$34:$C$777,СВЦЭМ!$A$34:$A$777,$A96,СВЦЭМ!$B$34:$B$777,H$83)+'СЕТ СН'!$H$9+СВЦЭМ!$D$10+'СЕТ СН'!$H$6-'СЕТ СН'!$H$19</f>
        <v>1628.0373707700001</v>
      </c>
      <c r="I96" s="36">
        <f>SUMIFS(СВЦЭМ!$C$34:$C$777,СВЦЭМ!$A$34:$A$777,$A96,СВЦЭМ!$B$34:$B$777,I$83)+'СЕТ СН'!$H$9+СВЦЭМ!$D$10+'СЕТ СН'!$H$6-'СЕТ СН'!$H$19</f>
        <v>1552.4989083400001</v>
      </c>
      <c r="J96" s="36">
        <f>SUMIFS(СВЦЭМ!$C$34:$C$777,СВЦЭМ!$A$34:$A$777,$A96,СВЦЭМ!$B$34:$B$777,J$83)+'СЕТ СН'!$H$9+СВЦЭМ!$D$10+'СЕТ СН'!$H$6-'СЕТ СН'!$H$19</f>
        <v>1521.8559379199999</v>
      </c>
      <c r="K96" s="36">
        <f>SUMIFS(СВЦЭМ!$C$34:$C$777,СВЦЭМ!$A$34:$A$777,$A96,СВЦЭМ!$B$34:$B$777,K$83)+'СЕТ СН'!$H$9+СВЦЭМ!$D$10+'СЕТ СН'!$H$6-'СЕТ СН'!$H$19</f>
        <v>1505.3623430999999</v>
      </c>
      <c r="L96" s="36">
        <f>SUMIFS(СВЦЭМ!$C$34:$C$777,СВЦЭМ!$A$34:$A$777,$A96,СВЦЭМ!$B$34:$B$777,L$83)+'СЕТ СН'!$H$9+СВЦЭМ!$D$10+'СЕТ СН'!$H$6-'СЕТ СН'!$H$19</f>
        <v>1429.013678</v>
      </c>
      <c r="M96" s="36">
        <f>SUMIFS(СВЦЭМ!$C$34:$C$777,СВЦЭМ!$A$34:$A$777,$A96,СВЦЭМ!$B$34:$B$777,M$83)+'СЕТ СН'!$H$9+СВЦЭМ!$D$10+'СЕТ СН'!$H$6-'СЕТ СН'!$H$19</f>
        <v>1346.7793782399999</v>
      </c>
      <c r="N96" s="36">
        <f>SUMIFS(СВЦЭМ!$C$34:$C$777,СВЦЭМ!$A$34:$A$777,$A96,СВЦЭМ!$B$34:$B$777,N$83)+'СЕТ СН'!$H$9+СВЦЭМ!$D$10+'СЕТ СН'!$H$6-'СЕТ СН'!$H$19</f>
        <v>1231.6038534699999</v>
      </c>
      <c r="O96" s="36">
        <f>SUMIFS(СВЦЭМ!$C$34:$C$777,СВЦЭМ!$A$34:$A$777,$A96,СВЦЭМ!$B$34:$B$777,O$83)+'СЕТ СН'!$H$9+СВЦЭМ!$D$10+'СЕТ СН'!$H$6-'СЕТ СН'!$H$19</f>
        <v>1135.31721902</v>
      </c>
      <c r="P96" s="36">
        <f>SUMIFS(СВЦЭМ!$C$34:$C$777,СВЦЭМ!$A$34:$A$777,$A96,СВЦЭМ!$B$34:$B$777,P$83)+'СЕТ СН'!$H$9+СВЦЭМ!$D$10+'СЕТ СН'!$H$6-'СЕТ СН'!$H$19</f>
        <v>1133.24589094</v>
      </c>
      <c r="Q96" s="36">
        <f>SUMIFS(СВЦЭМ!$C$34:$C$777,СВЦЭМ!$A$34:$A$777,$A96,СВЦЭМ!$B$34:$B$777,Q$83)+'СЕТ СН'!$H$9+СВЦЭМ!$D$10+'СЕТ СН'!$H$6-'СЕТ СН'!$H$19</f>
        <v>1135.1182383999999</v>
      </c>
      <c r="R96" s="36">
        <f>SUMIFS(СВЦЭМ!$C$34:$C$777,СВЦЭМ!$A$34:$A$777,$A96,СВЦЭМ!$B$34:$B$777,R$83)+'СЕТ СН'!$H$9+СВЦЭМ!$D$10+'СЕТ СН'!$H$6-'СЕТ СН'!$H$19</f>
        <v>1146.9476326700001</v>
      </c>
      <c r="S96" s="36">
        <f>SUMIFS(СВЦЭМ!$C$34:$C$777,СВЦЭМ!$A$34:$A$777,$A96,СВЦЭМ!$B$34:$B$777,S$83)+'СЕТ СН'!$H$9+СВЦЭМ!$D$10+'СЕТ СН'!$H$6-'СЕТ СН'!$H$19</f>
        <v>1157.95262409</v>
      </c>
      <c r="T96" s="36">
        <f>SUMIFS(СВЦЭМ!$C$34:$C$777,СВЦЭМ!$A$34:$A$777,$A96,СВЦЭМ!$B$34:$B$777,T$83)+'СЕТ СН'!$H$9+СВЦЭМ!$D$10+'СЕТ СН'!$H$6-'СЕТ СН'!$H$19</f>
        <v>1143.0809735600001</v>
      </c>
      <c r="U96" s="36">
        <f>SUMIFS(СВЦЭМ!$C$34:$C$777,СВЦЭМ!$A$34:$A$777,$A96,СВЦЭМ!$B$34:$B$777,U$83)+'СЕТ СН'!$H$9+СВЦЭМ!$D$10+'СЕТ СН'!$H$6-'СЕТ СН'!$H$19</f>
        <v>1130.6769951599999</v>
      </c>
      <c r="V96" s="36">
        <f>SUMIFS(СВЦЭМ!$C$34:$C$777,СВЦЭМ!$A$34:$A$777,$A96,СВЦЭМ!$B$34:$B$777,V$83)+'СЕТ СН'!$H$9+СВЦЭМ!$D$10+'СЕТ СН'!$H$6-'СЕТ СН'!$H$19</f>
        <v>1109.70025674</v>
      </c>
      <c r="W96" s="36">
        <f>SUMIFS(СВЦЭМ!$C$34:$C$777,СВЦЭМ!$A$34:$A$777,$A96,СВЦЭМ!$B$34:$B$777,W$83)+'СЕТ СН'!$H$9+СВЦЭМ!$D$10+'СЕТ СН'!$H$6-'СЕТ СН'!$H$19</f>
        <v>1119.9341892299999</v>
      </c>
      <c r="X96" s="36">
        <f>SUMIFS(СВЦЭМ!$C$34:$C$777,СВЦЭМ!$A$34:$A$777,$A96,СВЦЭМ!$B$34:$B$777,X$83)+'СЕТ СН'!$H$9+СВЦЭМ!$D$10+'СЕТ СН'!$H$6-'СЕТ СН'!$H$19</f>
        <v>1157.1406218499999</v>
      </c>
      <c r="Y96" s="36">
        <f>SUMIFS(СВЦЭМ!$C$34:$C$777,СВЦЭМ!$A$34:$A$777,$A96,СВЦЭМ!$B$34:$B$777,Y$83)+'СЕТ СН'!$H$9+СВЦЭМ!$D$10+'СЕТ СН'!$H$6-'СЕТ СН'!$H$19</f>
        <v>1244.52555168</v>
      </c>
    </row>
    <row r="97" spans="1:25" ht="15.75" x14ac:dyDescent="0.2">
      <c r="A97" s="35">
        <f t="shared" si="2"/>
        <v>43357</v>
      </c>
      <c r="B97" s="36">
        <f>SUMIFS(СВЦЭМ!$C$34:$C$777,СВЦЭМ!$A$34:$A$777,$A97,СВЦЭМ!$B$34:$B$777,B$83)+'СЕТ СН'!$H$9+СВЦЭМ!$D$10+'СЕТ СН'!$H$6-'СЕТ СН'!$H$19</f>
        <v>1403.00197738</v>
      </c>
      <c r="C97" s="36">
        <f>SUMIFS(СВЦЭМ!$C$34:$C$777,СВЦЭМ!$A$34:$A$777,$A97,СВЦЭМ!$B$34:$B$777,C$83)+'СЕТ СН'!$H$9+СВЦЭМ!$D$10+'СЕТ СН'!$H$6-'СЕТ СН'!$H$19</f>
        <v>1568.7255287800001</v>
      </c>
      <c r="D97" s="36">
        <f>SUMIFS(СВЦЭМ!$C$34:$C$777,СВЦЭМ!$A$34:$A$777,$A97,СВЦЭМ!$B$34:$B$777,D$83)+'СЕТ СН'!$H$9+СВЦЭМ!$D$10+'СЕТ СН'!$H$6-'СЕТ СН'!$H$19</f>
        <v>1611.1144391500002</v>
      </c>
      <c r="E97" s="36">
        <f>SUMIFS(СВЦЭМ!$C$34:$C$777,СВЦЭМ!$A$34:$A$777,$A97,СВЦЭМ!$B$34:$B$777,E$83)+'СЕТ СН'!$H$9+СВЦЭМ!$D$10+'СЕТ СН'!$H$6-'СЕТ СН'!$H$19</f>
        <v>1645.3419448499999</v>
      </c>
      <c r="F97" s="36">
        <f>SUMIFS(СВЦЭМ!$C$34:$C$777,СВЦЭМ!$A$34:$A$777,$A97,СВЦЭМ!$B$34:$B$777,F$83)+'СЕТ СН'!$H$9+СВЦЭМ!$D$10+'СЕТ СН'!$H$6-'СЕТ СН'!$H$19</f>
        <v>1639.0664689699997</v>
      </c>
      <c r="G97" s="36">
        <f>SUMIFS(СВЦЭМ!$C$34:$C$777,СВЦЭМ!$A$34:$A$777,$A97,СВЦЭМ!$B$34:$B$777,G$83)+'СЕТ СН'!$H$9+СВЦЭМ!$D$10+'СЕТ СН'!$H$6-'СЕТ СН'!$H$19</f>
        <v>1619.0036107300002</v>
      </c>
      <c r="H97" s="36">
        <f>SUMIFS(СВЦЭМ!$C$34:$C$777,СВЦЭМ!$A$34:$A$777,$A97,СВЦЭМ!$B$34:$B$777,H$83)+'СЕТ СН'!$H$9+СВЦЭМ!$D$10+'СЕТ СН'!$H$6-'СЕТ СН'!$H$19</f>
        <v>1618.9168414599999</v>
      </c>
      <c r="I97" s="36">
        <f>SUMIFS(СВЦЭМ!$C$34:$C$777,СВЦЭМ!$A$34:$A$777,$A97,СВЦЭМ!$B$34:$B$777,I$83)+'СЕТ СН'!$H$9+СВЦЭМ!$D$10+'СЕТ СН'!$H$6-'СЕТ СН'!$H$19</f>
        <v>1550.0932958999999</v>
      </c>
      <c r="J97" s="36">
        <f>SUMIFS(СВЦЭМ!$C$34:$C$777,СВЦЭМ!$A$34:$A$777,$A97,СВЦЭМ!$B$34:$B$777,J$83)+'СЕТ СН'!$H$9+СВЦЭМ!$D$10+'СЕТ СН'!$H$6-'СЕТ СН'!$H$19</f>
        <v>1508.2015558599999</v>
      </c>
      <c r="K97" s="36">
        <f>SUMIFS(СВЦЭМ!$C$34:$C$777,СВЦЭМ!$A$34:$A$777,$A97,СВЦЭМ!$B$34:$B$777,K$83)+'СЕТ СН'!$H$9+СВЦЭМ!$D$10+'СЕТ СН'!$H$6-'СЕТ СН'!$H$19</f>
        <v>1513.2490797999999</v>
      </c>
      <c r="L97" s="36">
        <f>SUMIFS(СВЦЭМ!$C$34:$C$777,СВЦЭМ!$A$34:$A$777,$A97,СВЦЭМ!$B$34:$B$777,L$83)+'СЕТ СН'!$H$9+СВЦЭМ!$D$10+'СЕТ СН'!$H$6-'СЕТ СН'!$H$19</f>
        <v>1427.1551226500001</v>
      </c>
      <c r="M97" s="36">
        <f>SUMIFS(СВЦЭМ!$C$34:$C$777,СВЦЭМ!$A$34:$A$777,$A97,СВЦЭМ!$B$34:$B$777,M$83)+'СЕТ СН'!$H$9+СВЦЭМ!$D$10+'СЕТ СН'!$H$6-'СЕТ СН'!$H$19</f>
        <v>1357.59148357</v>
      </c>
      <c r="N97" s="36">
        <f>SUMIFS(СВЦЭМ!$C$34:$C$777,СВЦЭМ!$A$34:$A$777,$A97,СВЦЭМ!$B$34:$B$777,N$83)+'СЕТ СН'!$H$9+СВЦЭМ!$D$10+'СЕТ СН'!$H$6-'СЕТ СН'!$H$19</f>
        <v>1227.1336300299999</v>
      </c>
      <c r="O97" s="36">
        <f>SUMIFS(СВЦЭМ!$C$34:$C$777,СВЦЭМ!$A$34:$A$777,$A97,СВЦЭМ!$B$34:$B$777,O$83)+'СЕТ СН'!$H$9+СВЦЭМ!$D$10+'СЕТ СН'!$H$6-'СЕТ СН'!$H$19</f>
        <v>1135.8717308799999</v>
      </c>
      <c r="P97" s="36">
        <f>SUMIFS(СВЦЭМ!$C$34:$C$777,СВЦЭМ!$A$34:$A$777,$A97,СВЦЭМ!$B$34:$B$777,P$83)+'СЕТ СН'!$H$9+СВЦЭМ!$D$10+'СЕТ СН'!$H$6-'СЕТ СН'!$H$19</f>
        <v>1135.90417929</v>
      </c>
      <c r="Q97" s="36">
        <f>SUMIFS(СВЦЭМ!$C$34:$C$777,СВЦЭМ!$A$34:$A$777,$A97,СВЦЭМ!$B$34:$B$777,Q$83)+'СЕТ СН'!$H$9+СВЦЭМ!$D$10+'СЕТ СН'!$H$6-'СЕТ СН'!$H$19</f>
        <v>1146.2177111199999</v>
      </c>
      <c r="R97" s="36">
        <f>SUMIFS(СВЦЭМ!$C$34:$C$777,СВЦЭМ!$A$34:$A$777,$A97,СВЦЭМ!$B$34:$B$777,R$83)+'СЕТ СН'!$H$9+СВЦЭМ!$D$10+'СЕТ СН'!$H$6-'СЕТ СН'!$H$19</f>
        <v>1138.4724062999999</v>
      </c>
      <c r="S97" s="36">
        <f>SUMIFS(СВЦЭМ!$C$34:$C$777,СВЦЭМ!$A$34:$A$777,$A97,СВЦЭМ!$B$34:$B$777,S$83)+'СЕТ СН'!$H$9+СВЦЭМ!$D$10+'СЕТ СН'!$H$6-'СЕТ СН'!$H$19</f>
        <v>1157.6406798</v>
      </c>
      <c r="T97" s="36">
        <f>SUMIFS(СВЦЭМ!$C$34:$C$777,СВЦЭМ!$A$34:$A$777,$A97,СВЦЭМ!$B$34:$B$777,T$83)+'СЕТ СН'!$H$9+СВЦЭМ!$D$10+'СЕТ СН'!$H$6-'СЕТ СН'!$H$19</f>
        <v>1158.20668254</v>
      </c>
      <c r="U97" s="36">
        <f>SUMIFS(СВЦЭМ!$C$34:$C$777,СВЦЭМ!$A$34:$A$777,$A97,СВЦЭМ!$B$34:$B$777,U$83)+'СЕТ СН'!$H$9+СВЦЭМ!$D$10+'СЕТ СН'!$H$6-'СЕТ СН'!$H$19</f>
        <v>1143.9421632599999</v>
      </c>
      <c r="V97" s="36">
        <f>SUMIFS(СВЦЭМ!$C$34:$C$777,СВЦЭМ!$A$34:$A$777,$A97,СВЦЭМ!$B$34:$B$777,V$83)+'СЕТ СН'!$H$9+СВЦЭМ!$D$10+'СЕТ СН'!$H$6-'СЕТ СН'!$H$19</f>
        <v>1118.7483107999999</v>
      </c>
      <c r="W97" s="36">
        <f>SUMIFS(СВЦЭМ!$C$34:$C$777,СВЦЭМ!$A$34:$A$777,$A97,СВЦЭМ!$B$34:$B$777,W$83)+'СЕТ СН'!$H$9+СВЦЭМ!$D$10+'СЕТ СН'!$H$6-'СЕТ СН'!$H$19</f>
        <v>1068.9223900899999</v>
      </c>
      <c r="X97" s="36">
        <f>SUMIFS(СВЦЭМ!$C$34:$C$777,СВЦЭМ!$A$34:$A$777,$A97,СВЦЭМ!$B$34:$B$777,X$83)+'СЕТ СН'!$H$9+СВЦЭМ!$D$10+'СЕТ СН'!$H$6-'СЕТ СН'!$H$19</f>
        <v>1114.4638083299999</v>
      </c>
      <c r="Y97" s="36">
        <f>SUMIFS(СВЦЭМ!$C$34:$C$777,СВЦЭМ!$A$34:$A$777,$A97,СВЦЭМ!$B$34:$B$777,Y$83)+'СЕТ СН'!$H$9+СВЦЭМ!$D$10+'СЕТ СН'!$H$6-'СЕТ СН'!$H$19</f>
        <v>1219.67390398</v>
      </c>
    </row>
    <row r="98" spans="1:25" ht="15.75" x14ac:dyDescent="0.2">
      <c r="A98" s="35">
        <f t="shared" si="2"/>
        <v>43358</v>
      </c>
      <c r="B98" s="36">
        <f>SUMIFS(СВЦЭМ!$C$34:$C$777,СВЦЭМ!$A$34:$A$777,$A98,СВЦЭМ!$B$34:$B$777,B$83)+'СЕТ СН'!$H$9+СВЦЭМ!$D$10+'СЕТ СН'!$H$6-'СЕТ СН'!$H$19</f>
        <v>1394.1597219099999</v>
      </c>
      <c r="C98" s="36">
        <f>SUMIFS(СВЦЭМ!$C$34:$C$777,СВЦЭМ!$A$34:$A$777,$A98,СВЦЭМ!$B$34:$B$777,C$83)+'СЕТ СН'!$H$9+СВЦЭМ!$D$10+'СЕТ СН'!$H$6-'СЕТ СН'!$H$19</f>
        <v>1464.03318354</v>
      </c>
      <c r="D98" s="36">
        <f>SUMIFS(СВЦЭМ!$C$34:$C$777,СВЦЭМ!$A$34:$A$777,$A98,СВЦЭМ!$B$34:$B$777,D$83)+'СЕТ СН'!$H$9+СВЦЭМ!$D$10+'СЕТ СН'!$H$6-'СЕТ СН'!$H$19</f>
        <v>1564.9729704000001</v>
      </c>
      <c r="E98" s="36">
        <f>SUMIFS(СВЦЭМ!$C$34:$C$777,СВЦЭМ!$A$34:$A$777,$A98,СВЦЭМ!$B$34:$B$777,E$83)+'СЕТ СН'!$H$9+СВЦЭМ!$D$10+'СЕТ СН'!$H$6-'СЕТ СН'!$H$19</f>
        <v>1662.2752943099999</v>
      </c>
      <c r="F98" s="36">
        <f>SUMIFS(СВЦЭМ!$C$34:$C$777,СВЦЭМ!$A$34:$A$777,$A98,СВЦЭМ!$B$34:$B$777,F$83)+'СЕТ СН'!$H$9+СВЦЭМ!$D$10+'СЕТ СН'!$H$6-'СЕТ СН'!$H$19</f>
        <v>1650.5251352200003</v>
      </c>
      <c r="G98" s="36">
        <f>SUMIFS(СВЦЭМ!$C$34:$C$777,СВЦЭМ!$A$34:$A$777,$A98,СВЦЭМ!$B$34:$B$777,G$83)+'СЕТ СН'!$H$9+СВЦЭМ!$D$10+'СЕТ СН'!$H$6-'СЕТ СН'!$H$19</f>
        <v>1631.5048704800001</v>
      </c>
      <c r="H98" s="36">
        <f>SUMIFS(СВЦЭМ!$C$34:$C$777,СВЦЭМ!$A$34:$A$777,$A98,СВЦЭМ!$B$34:$B$777,H$83)+'СЕТ СН'!$H$9+СВЦЭМ!$D$10+'СЕТ СН'!$H$6-'СЕТ СН'!$H$19</f>
        <v>1636.8631168399997</v>
      </c>
      <c r="I98" s="36">
        <f>SUMIFS(СВЦЭМ!$C$34:$C$777,СВЦЭМ!$A$34:$A$777,$A98,СВЦЭМ!$B$34:$B$777,I$83)+'СЕТ СН'!$H$9+СВЦЭМ!$D$10+'СЕТ СН'!$H$6-'СЕТ СН'!$H$19</f>
        <v>1560.3330035000001</v>
      </c>
      <c r="J98" s="36">
        <f>SUMIFS(СВЦЭМ!$C$34:$C$777,СВЦЭМ!$A$34:$A$777,$A98,СВЦЭМ!$B$34:$B$777,J$83)+'СЕТ СН'!$H$9+СВЦЭМ!$D$10+'СЕТ СН'!$H$6-'СЕТ СН'!$H$19</f>
        <v>1514.8337509200001</v>
      </c>
      <c r="K98" s="36">
        <f>SUMIFS(СВЦЭМ!$C$34:$C$777,СВЦЭМ!$A$34:$A$777,$A98,СВЦЭМ!$B$34:$B$777,K$83)+'СЕТ СН'!$H$9+СВЦЭМ!$D$10+'СЕТ СН'!$H$6-'СЕТ СН'!$H$19</f>
        <v>1481.22620112</v>
      </c>
      <c r="L98" s="36">
        <f>SUMIFS(СВЦЭМ!$C$34:$C$777,СВЦЭМ!$A$34:$A$777,$A98,СВЦЭМ!$B$34:$B$777,L$83)+'СЕТ СН'!$H$9+СВЦЭМ!$D$10+'СЕТ СН'!$H$6-'СЕТ СН'!$H$19</f>
        <v>1405.55845458</v>
      </c>
      <c r="M98" s="36">
        <f>SUMIFS(СВЦЭМ!$C$34:$C$777,СВЦЭМ!$A$34:$A$777,$A98,СВЦЭМ!$B$34:$B$777,M$83)+'СЕТ СН'!$H$9+СВЦЭМ!$D$10+'СЕТ СН'!$H$6-'СЕТ СН'!$H$19</f>
        <v>1330.55004917</v>
      </c>
      <c r="N98" s="36">
        <f>SUMIFS(СВЦЭМ!$C$34:$C$777,СВЦЭМ!$A$34:$A$777,$A98,СВЦЭМ!$B$34:$B$777,N$83)+'СЕТ СН'!$H$9+СВЦЭМ!$D$10+'СЕТ СН'!$H$6-'СЕТ СН'!$H$19</f>
        <v>1223.29250727</v>
      </c>
      <c r="O98" s="36">
        <f>SUMIFS(СВЦЭМ!$C$34:$C$777,СВЦЭМ!$A$34:$A$777,$A98,СВЦЭМ!$B$34:$B$777,O$83)+'СЕТ СН'!$H$9+СВЦЭМ!$D$10+'СЕТ СН'!$H$6-'СЕТ СН'!$H$19</f>
        <v>1136.7086807799999</v>
      </c>
      <c r="P98" s="36">
        <f>SUMIFS(СВЦЭМ!$C$34:$C$777,СВЦЭМ!$A$34:$A$777,$A98,СВЦЭМ!$B$34:$B$777,P$83)+'СЕТ СН'!$H$9+СВЦЭМ!$D$10+'СЕТ СН'!$H$6-'СЕТ СН'!$H$19</f>
        <v>1141.4847170400001</v>
      </c>
      <c r="Q98" s="36">
        <f>SUMIFS(СВЦЭМ!$C$34:$C$777,СВЦЭМ!$A$34:$A$777,$A98,СВЦЭМ!$B$34:$B$777,Q$83)+'СЕТ СН'!$H$9+СВЦЭМ!$D$10+'СЕТ СН'!$H$6-'СЕТ СН'!$H$19</f>
        <v>1137.80995547</v>
      </c>
      <c r="R98" s="36">
        <f>SUMIFS(СВЦЭМ!$C$34:$C$777,СВЦЭМ!$A$34:$A$777,$A98,СВЦЭМ!$B$34:$B$777,R$83)+'СЕТ СН'!$H$9+СВЦЭМ!$D$10+'СЕТ СН'!$H$6-'СЕТ СН'!$H$19</f>
        <v>1127.04884922</v>
      </c>
      <c r="S98" s="36">
        <f>SUMIFS(СВЦЭМ!$C$34:$C$777,СВЦЭМ!$A$34:$A$777,$A98,СВЦЭМ!$B$34:$B$777,S$83)+'СЕТ СН'!$H$9+СВЦЭМ!$D$10+'СЕТ СН'!$H$6-'СЕТ СН'!$H$19</f>
        <v>1126.2396633199999</v>
      </c>
      <c r="T98" s="36">
        <f>SUMIFS(СВЦЭМ!$C$34:$C$777,СВЦЭМ!$A$34:$A$777,$A98,СВЦЭМ!$B$34:$B$777,T$83)+'СЕТ СН'!$H$9+СВЦЭМ!$D$10+'СЕТ СН'!$H$6-'СЕТ СН'!$H$19</f>
        <v>1134.3048513799999</v>
      </c>
      <c r="U98" s="36">
        <f>SUMIFS(СВЦЭМ!$C$34:$C$777,СВЦЭМ!$A$34:$A$777,$A98,СВЦЭМ!$B$34:$B$777,U$83)+'СЕТ СН'!$H$9+СВЦЭМ!$D$10+'СЕТ СН'!$H$6-'СЕТ СН'!$H$19</f>
        <v>1121.87921639</v>
      </c>
      <c r="V98" s="36">
        <f>SUMIFS(СВЦЭМ!$C$34:$C$777,СВЦЭМ!$A$34:$A$777,$A98,СВЦЭМ!$B$34:$B$777,V$83)+'СЕТ СН'!$H$9+СВЦЭМ!$D$10+'СЕТ СН'!$H$6-'СЕТ СН'!$H$19</f>
        <v>1101.57508902</v>
      </c>
      <c r="W98" s="36">
        <f>SUMIFS(СВЦЭМ!$C$34:$C$777,СВЦЭМ!$A$34:$A$777,$A98,СВЦЭМ!$B$34:$B$777,W$83)+'СЕТ СН'!$H$9+СВЦЭМ!$D$10+'СЕТ СН'!$H$6-'СЕТ СН'!$H$19</f>
        <v>1110.95751565</v>
      </c>
      <c r="X98" s="36">
        <f>SUMIFS(СВЦЭМ!$C$34:$C$777,СВЦЭМ!$A$34:$A$777,$A98,СВЦЭМ!$B$34:$B$777,X$83)+'СЕТ СН'!$H$9+СВЦЭМ!$D$10+'СЕТ СН'!$H$6-'СЕТ СН'!$H$19</f>
        <v>1146.0780639499999</v>
      </c>
      <c r="Y98" s="36">
        <f>SUMIFS(СВЦЭМ!$C$34:$C$777,СВЦЭМ!$A$34:$A$777,$A98,СВЦЭМ!$B$34:$B$777,Y$83)+'СЕТ СН'!$H$9+СВЦЭМ!$D$10+'СЕТ СН'!$H$6-'СЕТ СН'!$H$19</f>
        <v>1262.84827088</v>
      </c>
    </row>
    <row r="99" spans="1:25" ht="15.75" x14ac:dyDescent="0.2">
      <c r="A99" s="35">
        <f t="shared" si="2"/>
        <v>43359</v>
      </c>
      <c r="B99" s="36">
        <f>SUMIFS(СВЦЭМ!$C$34:$C$777,СВЦЭМ!$A$34:$A$777,$A99,СВЦЭМ!$B$34:$B$777,B$83)+'СЕТ СН'!$H$9+СВЦЭМ!$D$10+'СЕТ СН'!$H$6-'СЕТ СН'!$H$19</f>
        <v>1408.15824997</v>
      </c>
      <c r="C99" s="36">
        <f>SUMIFS(СВЦЭМ!$C$34:$C$777,СВЦЭМ!$A$34:$A$777,$A99,СВЦЭМ!$B$34:$B$777,C$83)+'СЕТ СН'!$H$9+СВЦЭМ!$D$10+'СЕТ СН'!$H$6-'СЕТ СН'!$H$19</f>
        <v>1489.0897974899999</v>
      </c>
      <c r="D99" s="36">
        <f>SUMIFS(СВЦЭМ!$C$34:$C$777,СВЦЭМ!$A$34:$A$777,$A99,СВЦЭМ!$B$34:$B$777,D$83)+'СЕТ СН'!$H$9+СВЦЭМ!$D$10+'СЕТ СН'!$H$6-'СЕТ СН'!$H$19</f>
        <v>1574.5380245700001</v>
      </c>
      <c r="E99" s="36">
        <f>SUMIFS(СВЦЭМ!$C$34:$C$777,СВЦЭМ!$A$34:$A$777,$A99,СВЦЭМ!$B$34:$B$777,E$83)+'СЕТ СН'!$H$9+СВЦЭМ!$D$10+'СЕТ СН'!$H$6-'СЕТ СН'!$H$19</f>
        <v>1661.4330911899997</v>
      </c>
      <c r="F99" s="36">
        <f>SUMIFS(СВЦЭМ!$C$34:$C$777,СВЦЭМ!$A$34:$A$777,$A99,СВЦЭМ!$B$34:$B$777,F$83)+'СЕТ СН'!$H$9+СВЦЭМ!$D$10+'СЕТ СН'!$H$6-'СЕТ СН'!$H$19</f>
        <v>1640.3202750400001</v>
      </c>
      <c r="G99" s="36">
        <f>SUMIFS(СВЦЭМ!$C$34:$C$777,СВЦЭМ!$A$34:$A$777,$A99,СВЦЭМ!$B$34:$B$777,G$83)+'СЕТ СН'!$H$9+СВЦЭМ!$D$10+'СЕТ СН'!$H$6-'СЕТ СН'!$H$19</f>
        <v>1643.9947058600001</v>
      </c>
      <c r="H99" s="36">
        <f>SUMIFS(СВЦЭМ!$C$34:$C$777,СВЦЭМ!$A$34:$A$777,$A99,СВЦЭМ!$B$34:$B$777,H$83)+'СЕТ СН'!$H$9+СВЦЭМ!$D$10+'СЕТ СН'!$H$6-'СЕТ СН'!$H$19</f>
        <v>1620.5931664300001</v>
      </c>
      <c r="I99" s="36">
        <f>SUMIFS(СВЦЭМ!$C$34:$C$777,СВЦЭМ!$A$34:$A$777,$A99,СВЦЭМ!$B$34:$B$777,I$83)+'СЕТ СН'!$H$9+СВЦЭМ!$D$10+'СЕТ СН'!$H$6-'СЕТ СН'!$H$19</f>
        <v>1539.5481839500001</v>
      </c>
      <c r="J99" s="36">
        <f>SUMIFS(СВЦЭМ!$C$34:$C$777,СВЦЭМ!$A$34:$A$777,$A99,СВЦЭМ!$B$34:$B$777,J$83)+'СЕТ СН'!$H$9+СВЦЭМ!$D$10+'СЕТ СН'!$H$6-'СЕТ СН'!$H$19</f>
        <v>1515.71882794</v>
      </c>
      <c r="K99" s="36">
        <f>SUMIFS(СВЦЭМ!$C$34:$C$777,СВЦЭМ!$A$34:$A$777,$A99,СВЦЭМ!$B$34:$B$777,K$83)+'СЕТ СН'!$H$9+СВЦЭМ!$D$10+'СЕТ СН'!$H$6-'СЕТ СН'!$H$19</f>
        <v>1485.05665428</v>
      </c>
      <c r="L99" s="36">
        <f>SUMIFS(СВЦЭМ!$C$34:$C$777,СВЦЭМ!$A$34:$A$777,$A99,СВЦЭМ!$B$34:$B$777,L$83)+'СЕТ СН'!$H$9+СВЦЭМ!$D$10+'СЕТ СН'!$H$6-'СЕТ СН'!$H$19</f>
        <v>1391.8949010199999</v>
      </c>
      <c r="M99" s="36">
        <f>SUMIFS(СВЦЭМ!$C$34:$C$777,СВЦЭМ!$A$34:$A$777,$A99,СВЦЭМ!$B$34:$B$777,M$83)+'СЕТ СН'!$H$9+СВЦЭМ!$D$10+'СЕТ СН'!$H$6-'СЕТ СН'!$H$19</f>
        <v>1331.1098458399999</v>
      </c>
      <c r="N99" s="36">
        <f>SUMIFS(СВЦЭМ!$C$34:$C$777,СВЦЭМ!$A$34:$A$777,$A99,СВЦЭМ!$B$34:$B$777,N$83)+'СЕТ СН'!$H$9+СВЦЭМ!$D$10+'СЕТ СН'!$H$6-'СЕТ СН'!$H$19</f>
        <v>1234.5396420899999</v>
      </c>
      <c r="O99" s="36">
        <f>SUMIFS(СВЦЭМ!$C$34:$C$777,СВЦЭМ!$A$34:$A$777,$A99,СВЦЭМ!$B$34:$B$777,O$83)+'СЕТ СН'!$H$9+СВЦЭМ!$D$10+'СЕТ СН'!$H$6-'СЕТ СН'!$H$19</f>
        <v>1143.23375349</v>
      </c>
      <c r="P99" s="36">
        <f>SUMIFS(СВЦЭМ!$C$34:$C$777,СВЦЭМ!$A$34:$A$777,$A99,СВЦЭМ!$B$34:$B$777,P$83)+'СЕТ СН'!$H$9+СВЦЭМ!$D$10+'СЕТ СН'!$H$6-'СЕТ СН'!$H$19</f>
        <v>1148.4408071999999</v>
      </c>
      <c r="Q99" s="36">
        <f>SUMIFS(СВЦЭМ!$C$34:$C$777,СВЦЭМ!$A$34:$A$777,$A99,СВЦЭМ!$B$34:$B$777,Q$83)+'СЕТ СН'!$H$9+СВЦЭМ!$D$10+'СЕТ СН'!$H$6-'СЕТ СН'!$H$19</f>
        <v>1151.8949050199999</v>
      </c>
      <c r="R99" s="36">
        <f>SUMIFS(СВЦЭМ!$C$34:$C$777,СВЦЭМ!$A$34:$A$777,$A99,СВЦЭМ!$B$34:$B$777,R$83)+'СЕТ СН'!$H$9+СВЦЭМ!$D$10+'СЕТ СН'!$H$6-'СЕТ СН'!$H$19</f>
        <v>1135.29093777</v>
      </c>
      <c r="S99" s="36">
        <f>SUMIFS(СВЦЭМ!$C$34:$C$777,СВЦЭМ!$A$34:$A$777,$A99,СВЦЭМ!$B$34:$B$777,S$83)+'СЕТ СН'!$H$9+СВЦЭМ!$D$10+'СЕТ СН'!$H$6-'СЕТ СН'!$H$19</f>
        <v>1128.6738619600001</v>
      </c>
      <c r="T99" s="36">
        <f>SUMIFS(СВЦЭМ!$C$34:$C$777,СВЦЭМ!$A$34:$A$777,$A99,СВЦЭМ!$B$34:$B$777,T$83)+'СЕТ СН'!$H$9+СВЦЭМ!$D$10+'СЕТ СН'!$H$6-'СЕТ СН'!$H$19</f>
        <v>1132.50895178</v>
      </c>
      <c r="U99" s="36">
        <f>SUMIFS(СВЦЭМ!$C$34:$C$777,СВЦЭМ!$A$34:$A$777,$A99,СВЦЭМ!$B$34:$B$777,U$83)+'СЕТ СН'!$H$9+СВЦЭМ!$D$10+'СЕТ СН'!$H$6-'СЕТ СН'!$H$19</f>
        <v>1096.0852102399999</v>
      </c>
      <c r="V99" s="36">
        <f>SUMIFS(СВЦЭМ!$C$34:$C$777,СВЦЭМ!$A$34:$A$777,$A99,СВЦЭМ!$B$34:$B$777,V$83)+'СЕТ СН'!$H$9+СВЦЭМ!$D$10+'СЕТ СН'!$H$6-'СЕТ СН'!$H$19</f>
        <v>1072.57181285</v>
      </c>
      <c r="W99" s="36">
        <f>SUMIFS(СВЦЭМ!$C$34:$C$777,СВЦЭМ!$A$34:$A$777,$A99,СВЦЭМ!$B$34:$B$777,W$83)+'СЕТ СН'!$H$9+СВЦЭМ!$D$10+'СЕТ СН'!$H$6-'СЕТ СН'!$H$19</f>
        <v>1076.96907799</v>
      </c>
      <c r="X99" s="36">
        <f>SUMIFS(СВЦЭМ!$C$34:$C$777,СВЦЭМ!$A$34:$A$777,$A99,СВЦЭМ!$B$34:$B$777,X$83)+'СЕТ СН'!$H$9+СВЦЭМ!$D$10+'СЕТ СН'!$H$6-'СЕТ СН'!$H$19</f>
        <v>1115.68531706</v>
      </c>
      <c r="Y99" s="36">
        <f>SUMIFS(СВЦЭМ!$C$34:$C$777,СВЦЭМ!$A$34:$A$777,$A99,СВЦЭМ!$B$34:$B$777,Y$83)+'СЕТ СН'!$H$9+СВЦЭМ!$D$10+'СЕТ СН'!$H$6-'СЕТ СН'!$H$19</f>
        <v>1225.3410564000001</v>
      </c>
    </row>
    <row r="100" spans="1:25" ht="15.75" x14ac:dyDescent="0.2">
      <c r="A100" s="35">
        <f t="shared" si="2"/>
        <v>43360</v>
      </c>
      <c r="B100" s="36">
        <f>SUMIFS(СВЦЭМ!$C$34:$C$777,СВЦЭМ!$A$34:$A$777,$A100,СВЦЭМ!$B$34:$B$777,B$83)+'СЕТ СН'!$H$9+СВЦЭМ!$D$10+'СЕТ СН'!$H$6-'СЕТ СН'!$H$19</f>
        <v>1395.3866599599999</v>
      </c>
      <c r="C100" s="36">
        <f>SUMIFS(СВЦЭМ!$C$34:$C$777,СВЦЭМ!$A$34:$A$777,$A100,СВЦЭМ!$B$34:$B$777,C$83)+'СЕТ СН'!$H$9+СВЦЭМ!$D$10+'СЕТ СН'!$H$6-'СЕТ СН'!$H$19</f>
        <v>1481.25053976</v>
      </c>
      <c r="D100" s="36">
        <f>SUMIFS(СВЦЭМ!$C$34:$C$777,СВЦЭМ!$A$34:$A$777,$A100,СВЦЭМ!$B$34:$B$777,D$83)+'СЕТ СН'!$H$9+СВЦЭМ!$D$10+'СЕТ СН'!$H$6-'СЕТ СН'!$H$19</f>
        <v>1590.47290733</v>
      </c>
      <c r="E100" s="36">
        <f>SUMIFS(СВЦЭМ!$C$34:$C$777,СВЦЭМ!$A$34:$A$777,$A100,СВЦЭМ!$B$34:$B$777,E$83)+'СЕТ СН'!$H$9+СВЦЭМ!$D$10+'СЕТ СН'!$H$6-'СЕТ СН'!$H$19</f>
        <v>1638.5985624599998</v>
      </c>
      <c r="F100" s="36">
        <f>SUMIFS(СВЦЭМ!$C$34:$C$777,СВЦЭМ!$A$34:$A$777,$A100,СВЦЭМ!$B$34:$B$777,F$83)+'СЕТ СН'!$H$9+СВЦЭМ!$D$10+'СЕТ СН'!$H$6-'СЕТ СН'!$H$19</f>
        <v>1619.4503576100001</v>
      </c>
      <c r="G100" s="36">
        <f>SUMIFS(СВЦЭМ!$C$34:$C$777,СВЦЭМ!$A$34:$A$777,$A100,СВЦЭМ!$B$34:$B$777,G$83)+'СЕТ СН'!$H$9+СВЦЭМ!$D$10+'СЕТ СН'!$H$6-'СЕТ СН'!$H$19</f>
        <v>1636.3455651900003</v>
      </c>
      <c r="H100" s="36">
        <f>SUMIFS(СВЦЭМ!$C$34:$C$777,СВЦЭМ!$A$34:$A$777,$A100,СВЦЭМ!$B$34:$B$777,H$83)+'СЕТ СН'!$H$9+СВЦЭМ!$D$10+'СЕТ СН'!$H$6-'СЕТ СН'!$H$19</f>
        <v>1645.85052352</v>
      </c>
      <c r="I100" s="36">
        <f>SUMIFS(СВЦЭМ!$C$34:$C$777,СВЦЭМ!$A$34:$A$777,$A100,СВЦЭМ!$B$34:$B$777,I$83)+'СЕТ СН'!$H$9+СВЦЭМ!$D$10+'СЕТ СН'!$H$6-'СЕТ СН'!$H$19</f>
        <v>1586.58495376</v>
      </c>
      <c r="J100" s="36">
        <f>SUMIFS(СВЦЭМ!$C$34:$C$777,СВЦЭМ!$A$34:$A$777,$A100,СВЦЭМ!$B$34:$B$777,J$83)+'СЕТ СН'!$H$9+СВЦЭМ!$D$10+'СЕТ СН'!$H$6-'СЕТ СН'!$H$19</f>
        <v>1547.1400507799999</v>
      </c>
      <c r="K100" s="36">
        <f>SUMIFS(СВЦЭМ!$C$34:$C$777,СВЦЭМ!$A$34:$A$777,$A100,СВЦЭМ!$B$34:$B$777,K$83)+'СЕТ СН'!$H$9+СВЦЭМ!$D$10+'СЕТ СН'!$H$6-'СЕТ СН'!$H$19</f>
        <v>1505.69425888</v>
      </c>
      <c r="L100" s="36">
        <f>SUMIFS(СВЦЭМ!$C$34:$C$777,СВЦЭМ!$A$34:$A$777,$A100,СВЦЭМ!$B$34:$B$777,L$83)+'СЕТ СН'!$H$9+СВЦЭМ!$D$10+'СЕТ СН'!$H$6-'СЕТ СН'!$H$19</f>
        <v>1428.8526146500001</v>
      </c>
      <c r="M100" s="36">
        <f>SUMIFS(СВЦЭМ!$C$34:$C$777,СВЦЭМ!$A$34:$A$777,$A100,СВЦЭМ!$B$34:$B$777,M$83)+'СЕТ СН'!$H$9+СВЦЭМ!$D$10+'СЕТ СН'!$H$6-'СЕТ СН'!$H$19</f>
        <v>1366.08140843</v>
      </c>
      <c r="N100" s="36">
        <f>SUMIFS(СВЦЭМ!$C$34:$C$777,СВЦЭМ!$A$34:$A$777,$A100,СВЦЭМ!$B$34:$B$777,N$83)+'СЕТ СН'!$H$9+СВЦЭМ!$D$10+'СЕТ СН'!$H$6-'СЕТ СН'!$H$19</f>
        <v>1245.5473749400001</v>
      </c>
      <c r="O100" s="36">
        <f>SUMIFS(СВЦЭМ!$C$34:$C$777,СВЦЭМ!$A$34:$A$777,$A100,СВЦЭМ!$B$34:$B$777,O$83)+'СЕТ СН'!$H$9+СВЦЭМ!$D$10+'СЕТ СН'!$H$6-'СЕТ СН'!$H$19</f>
        <v>1161.0193672999999</v>
      </c>
      <c r="P100" s="36">
        <f>SUMIFS(СВЦЭМ!$C$34:$C$777,СВЦЭМ!$A$34:$A$777,$A100,СВЦЭМ!$B$34:$B$777,P$83)+'СЕТ СН'!$H$9+СВЦЭМ!$D$10+'СЕТ СН'!$H$6-'СЕТ СН'!$H$19</f>
        <v>1152.0292146100001</v>
      </c>
      <c r="Q100" s="36">
        <f>SUMIFS(СВЦЭМ!$C$34:$C$777,СВЦЭМ!$A$34:$A$777,$A100,СВЦЭМ!$B$34:$B$777,Q$83)+'СЕТ СН'!$H$9+СВЦЭМ!$D$10+'СЕТ СН'!$H$6-'СЕТ СН'!$H$19</f>
        <v>1154.76742816</v>
      </c>
      <c r="R100" s="36">
        <f>SUMIFS(СВЦЭМ!$C$34:$C$777,СВЦЭМ!$A$34:$A$777,$A100,СВЦЭМ!$B$34:$B$777,R$83)+'СЕТ СН'!$H$9+СВЦЭМ!$D$10+'СЕТ СН'!$H$6-'СЕТ СН'!$H$19</f>
        <v>1148.0704581099999</v>
      </c>
      <c r="S100" s="36">
        <f>SUMIFS(СВЦЭМ!$C$34:$C$777,СВЦЭМ!$A$34:$A$777,$A100,СВЦЭМ!$B$34:$B$777,S$83)+'СЕТ СН'!$H$9+СВЦЭМ!$D$10+'СЕТ СН'!$H$6-'СЕТ СН'!$H$19</f>
        <v>1147.0324191499999</v>
      </c>
      <c r="T100" s="36">
        <f>SUMIFS(СВЦЭМ!$C$34:$C$777,СВЦЭМ!$A$34:$A$777,$A100,СВЦЭМ!$B$34:$B$777,T$83)+'СЕТ СН'!$H$9+СВЦЭМ!$D$10+'СЕТ СН'!$H$6-'СЕТ СН'!$H$19</f>
        <v>1141.2965099799999</v>
      </c>
      <c r="U100" s="36">
        <f>SUMIFS(СВЦЭМ!$C$34:$C$777,СВЦЭМ!$A$34:$A$777,$A100,СВЦЭМ!$B$34:$B$777,U$83)+'СЕТ СН'!$H$9+СВЦЭМ!$D$10+'СЕТ СН'!$H$6-'СЕТ СН'!$H$19</f>
        <v>1123.69584631</v>
      </c>
      <c r="V100" s="36">
        <f>SUMIFS(СВЦЭМ!$C$34:$C$777,СВЦЭМ!$A$34:$A$777,$A100,СВЦЭМ!$B$34:$B$777,V$83)+'СЕТ СН'!$H$9+СВЦЭМ!$D$10+'СЕТ СН'!$H$6-'СЕТ СН'!$H$19</f>
        <v>1084.47337096</v>
      </c>
      <c r="W100" s="36">
        <f>SUMIFS(СВЦЭМ!$C$34:$C$777,СВЦЭМ!$A$34:$A$777,$A100,СВЦЭМ!$B$34:$B$777,W$83)+'СЕТ СН'!$H$9+СВЦЭМ!$D$10+'СЕТ СН'!$H$6-'СЕТ СН'!$H$19</f>
        <v>1097.75145767</v>
      </c>
      <c r="X100" s="36">
        <f>SUMIFS(СВЦЭМ!$C$34:$C$777,СВЦЭМ!$A$34:$A$777,$A100,СВЦЭМ!$B$34:$B$777,X$83)+'СЕТ СН'!$H$9+СВЦЭМ!$D$10+'СЕТ СН'!$H$6-'СЕТ СН'!$H$19</f>
        <v>1128.7786707999999</v>
      </c>
      <c r="Y100" s="36">
        <f>SUMIFS(СВЦЭМ!$C$34:$C$777,СВЦЭМ!$A$34:$A$777,$A100,СВЦЭМ!$B$34:$B$777,Y$83)+'СЕТ СН'!$H$9+СВЦЭМ!$D$10+'СЕТ СН'!$H$6-'СЕТ СН'!$H$19</f>
        <v>1223.6837664099999</v>
      </c>
    </row>
    <row r="101" spans="1:25" ht="15.75" x14ac:dyDescent="0.2">
      <c r="A101" s="35">
        <f t="shared" si="2"/>
        <v>43361</v>
      </c>
      <c r="B101" s="36">
        <f>SUMIFS(СВЦЭМ!$C$34:$C$777,СВЦЭМ!$A$34:$A$777,$A101,СВЦЭМ!$B$34:$B$777,B$83)+'СЕТ СН'!$H$9+СВЦЭМ!$D$10+'СЕТ СН'!$H$6-'СЕТ СН'!$H$19</f>
        <v>1405.25620785</v>
      </c>
      <c r="C101" s="36">
        <f>SUMIFS(СВЦЭМ!$C$34:$C$777,СВЦЭМ!$A$34:$A$777,$A101,СВЦЭМ!$B$34:$B$777,C$83)+'СЕТ СН'!$H$9+СВЦЭМ!$D$10+'СЕТ СН'!$H$6-'СЕТ СН'!$H$19</f>
        <v>1551.65928076</v>
      </c>
      <c r="D101" s="36">
        <f>SUMIFS(СВЦЭМ!$C$34:$C$777,СВЦЭМ!$A$34:$A$777,$A101,СВЦЭМ!$B$34:$B$777,D$83)+'СЕТ СН'!$H$9+СВЦЭМ!$D$10+'СЕТ СН'!$H$6-'СЕТ СН'!$H$19</f>
        <v>1611.0471417600002</v>
      </c>
      <c r="E101" s="36">
        <f>SUMIFS(СВЦЭМ!$C$34:$C$777,СВЦЭМ!$A$34:$A$777,$A101,СВЦЭМ!$B$34:$B$777,E$83)+'СЕТ СН'!$H$9+СВЦЭМ!$D$10+'СЕТ СН'!$H$6-'СЕТ СН'!$H$19</f>
        <v>1668.49202264</v>
      </c>
      <c r="F101" s="36">
        <f>SUMIFS(СВЦЭМ!$C$34:$C$777,СВЦЭМ!$A$34:$A$777,$A101,СВЦЭМ!$B$34:$B$777,F$83)+'СЕТ СН'!$H$9+СВЦЭМ!$D$10+'СЕТ СН'!$H$6-'СЕТ СН'!$H$19</f>
        <v>1667.8369573099999</v>
      </c>
      <c r="G101" s="36">
        <f>SUMIFS(СВЦЭМ!$C$34:$C$777,СВЦЭМ!$A$34:$A$777,$A101,СВЦЭМ!$B$34:$B$777,G$83)+'СЕТ СН'!$H$9+СВЦЭМ!$D$10+'СЕТ СН'!$H$6-'СЕТ СН'!$H$19</f>
        <v>1665.98762726</v>
      </c>
      <c r="H101" s="36">
        <f>SUMIFS(СВЦЭМ!$C$34:$C$777,СВЦЭМ!$A$34:$A$777,$A101,СВЦЭМ!$B$34:$B$777,H$83)+'СЕТ СН'!$H$9+СВЦЭМ!$D$10+'СЕТ СН'!$H$6-'СЕТ СН'!$H$19</f>
        <v>1656.79048031</v>
      </c>
      <c r="I101" s="36">
        <f>SUMIFS(СВЦЭМ!$C$34:$C$777,СВЦЭМ!$A$34:$A$777,$A101,СВЦЭМ!$B$34:$B$777,I$83)+'СЕТ СН'!$H$9+СВЦЭМ!$D$10+'СЕТ СН'!$H$6-'СЕТ СН'!$H$19</f>
        <v>1544.9424184</v>
      </c>
      <c r="J101" s="36">
        <f>SUMIFS(СВЦЭМ!$C$34:$C$777,СВЦЭМ!$A$34:$A$777,$A101,СВЦЭМ!$B$34:$B$777,J$83)+'СЕТ СН'!$H$9+СВЦЭМ!$D$10+'СЕТ СН'!$H$6-'СЕТ СН'!$H$19</f>
        <v>1468.8064657800001</v>
      </c>
      <c r="K101" s="36">
        <f>SUMIFS(СВЦЭМ!$C$34:$C$777,СВЦЭМ!$A$34:$A$777,$A101,СВЦЭМ!$B$34:$B$777,K$83)+'СЕТ СН'!$H$9+СВЦЭМ!$D$10+'СЕТ СН'!$H$6-'СЕТ СН'!$H$19</f>
        <v>1470.32136455</v>
      </c>
      <c r="L101" s="36">
        <f>SUMIFS(СВЦЭМ!$C$34:$C$777,СВЦЭМ!$A$34:$A$777,$A101,СВЦЭМ!$B$34:$B$777,L$83)+'СЕТ СН'!$H$9+СВЦЭМ!$D$10+'СЕТ СН'!$H$6-'СЕТ СН'!$H$19</f>
        <v>1412.57675103</v>
      </c>
      <c r="M101" s="36">
        <f>SUMIFS(СВЦЭМ!$C$34:$C$777,СВЦЭМ!$A$34:$A$777,$A101,СВЦЭМ!$B$34:$B$777,M$83)+'СЕТ СН'!$H$9+СВЦЭМ!$D$10+'СЕТ СН'!$H$6-'СЕТ СН'!$H$19</f>
        <v>1328.3460786999999</v>
      </c>
      <c r="N101" s="36">
        <f>SUMIFS(СВЦЭМ!$C$34:$C$777,СВЦЭМ!$A$34:$A$777,$A101,СВЦЭМ!$B$34:$B$777,N$83)+'СЕТ СН'!$H$9+СВЦЭМ!$D$10+'СЕТ СН'!$H$6-'СЕТ СН'!$H$19</f>
        <v>1221.64058039</v>
      </c>
      <c r="O101" s="36">
        <f>SUMIFS(СВЦЭМ!$C$34:$C$777,СВЦЭМ!$A$34:$A$777,$A101,СВЦЭМ!$B$34:$B$777,O$83)+'СЕТ СН'!$H$9+СВЦЭМ!$D$10+'СЕТ СН'!$H$6-'СЕТ СН'!$H$19</f>
        <v>1116.92469787</v>
      </c>
      <c r="P101" s="36">
        <f>SUMIFS(СВЦЭМ!$C$34:$C$777,СВЦЭМ!$A$34:$A$777,$A101,СВЦЭМ!$B$34:$B$777,P$83)+'СЕТ СН'!$H$9+СВЦЭМ!$D$10+'СЕТ СН'!$H$6-'СЕТ СН'!$H$19</f>
        <v>1127.828677</v>
      </c>
      <c r="Q101" s="36">
        <f>SUMIFS(СВЦЭМ!$C$34:$C$777,СВЦЭМ!$A$34:$A$777,$A101,СВЦЭМ!$B$34:$B$777,Q$83)+'СЕТ СН'!$H$9+СВЦЭМ!$D$10+'СЕТ СН'!$H$6-'СЕТ СН'!$H$19</f>
        <v>1136.43355445</v>
      </c>
      <c r="R101" s="36">
        <f>SUMIFS(СВЦЭМ!$C$34:$C$777,СВЦЭМ!$A$34:$A$777,$A101,СВЦЭМ!$B$34:$B$777,R$83)+'СЕТ СН'!$H$9+СВЦЭМ!$D$10+'СЕТ СН'!$H$6-'СЕТ СН'!$H$19</f>
        <v>1156.03840934</v>
      </c>
      <c r="S101" s="36">
        <f>SUMIFS(СВЦЭМ!$C$34:$C$777,СВЦЭМ!$A$34:$A$777,$A101,СВЦЭМ!$B$34:$B$777,S$83)+'СЕТ СН'!$H$9+СВЦЭМ!$D$10+'СЕТ СН'!$H$6-'СЕТ СН'!$H$19</f>
        <v>1178.55721092</v>
      </c>
      <c r="T101" s="36">
        <f>SUMIFS(СВЦЭМ!$C$34:$C$777,СВЦЭМ!$A$34:$A$777,$A101,СВЦЭМ!$B$34:$B$777,T$83)+'СЕТ СН'!$H$9+СВЦЭМ!$D$10+'СЕТ СН'!$H$6-'СЕТ СН'!$H$19</f>
        <v>1181.8303522900001</v>
      </c>
      <c r="U101" s="36">
        <f>SUMIFS(СВЦЭМ!$C$34:$C$777,СВЦЭМ!$A$34:$A$777,$A101,СВЦЭМ!$B$34:$B$777,U$83)+'СЕТ СН'!$H$9+СВЦЭМ!$D$10+'СЕТ СН'!$H$6-'СЕТ СН'!$H$19</f>
        <v>1178.1604363399999</v>
      </c>
      <c r="V101" s="36">
        <f>SUMIFS(СВЦЭМ!$C$34:$C$777,СВЦЭМ!$A$34:$A$777,$A101,СВЦЭМ!$B$34:$B$777,V$83)+'СЕТ СН'!$H$9+СВЦЭМ!$D$10+'СЕТ СН'!$H$6-'СЕТ СН'!$H$19</f>
        <v>1176.96405338</v>
      </c>
      <c r="W101" s="36">
        <f>SUMIFS(СВЦЭМ!$C$34:$C$777,СВЦЭМ!$A$34:$A$777,$A101,СВЦЭМ!$B$34:$B$777,W$83)+'СЕТ СН'!$H$9+СВЦЭМ!$D$10+'СЕТ СН'!$H$6-'СЕТ СН'!$H$19</f>
        <v>1180.9158666399999</v>
      </c>
      <c r="X101" s="36">
        <f>SUMIFS(СВЦЭМ!$C$34:$C$777,СВЦЭМ!$A$34:$A$777,$A101,СВЦЭМ!$B$34:$B$777,X$83)+'СЕТ СН'!$H$9+СВЦЭМ!$D$10+'СЕТ СН'!$H$6-'СЕТ СН'!$H$19</f>
        <v>1143.80797368</v>
      </c>
      <c r="Y101" s="36">
        <f>SUMIFS(СВЦЭМ!$C$34:$C$777,СВЦЭМ!$A$34:$A$777,$A101,СВЦЭМ!$B$34:$B$777,Y$83)+'СЕТ СН'!$H$9+СВЦЭМ!$D$10+'СЕТ СН'!$H$6-'СЕТ СН'!$H$19</f>
        <v>1241.3220184899999</v>
      </c>
    </row>
    <row r="102" spans="1:25" ht="15.75" x14ac:dyDescent="0.2">
      <c r="A102" s="35">
        <f t="shared" si="2"/>
        <v>43362</v>
      </c>
      <c r="B102" s="36">
        <f>SUMIFS(СВЦЭМ!$C$34:$C$777,СВЦЭМ!$A$34:$A$777,$A102,СВЦЭМ!$B$34:$B$777,B$83)+'СЕТ СН'!$H$9+СВЦЭМ!$D$10+'СЕТ СН'!$H$6-'СЕТ СН'!$H$19</f>
        <v>1301.53474016</v>
      </c>
      <c r="C102" s="36">
        <f>SUMIFS(СВЦЭМ!$C$34:$C$777,СВЦЭМ!$A$34:$A$777,$A102,СВЦЭМ!$B$34:$B$777,C$83)+'СЕТ СН'!$H$9+СВЦЭМ!$D$10+'СЕТ СН'!$H$6-'СЕТ СН'!$H$19</f>
        <v>1459.6866144799999</v>
      </c>
      <c r="D102" s="36">
        <f>SUMIFS(СВЦЭМ!$C$34:$C$777,СВЦЭМ!$A$34:$A$777,$A102,СВЦЭМ!$B$34:$B$777,D$83)+'СЕТ СН'!$H$9+СВЦЭМ!$D$10+'СЕТ СН'!$H$6-'СЕТ СН'!$H$19</f>
        <v>1574.0814339200001</v>
      </c>
      <c r="E102" s="36">
        <f>SUMIFS(СВЦЭМ!$C$34:$C$777,СВЦЭМ!$A$34:$A$777,$A102,СВЦЭМ!$B$34:$B$777,E$83)+'СЕТ СН'!$H$9+СВЦЭМ!$D$10+'СЕТ СН'!$H$6-'СЕТ СН'!$H$19</f>
        <v>1647.6393716100001</v>
      </c>
      <c r="F102" s="36">
        <f>SUMIFS(СВЦЭМ!$C$34:$C$777,СВЦЭМ!$A$34:$A$777,$A102,СВЦЭМ!$B$34:$B$777,F$83)+'СЕТ СН'!$H$9+СВЦЭМ!$D$10+'СЕТ СН'!$H$6-'СЕТ СН'!$H$19</f>
        <v>1644.5762221599998</v>
      </c>
      <c r="G102" s="36">
        <f>SUMIFS(СВЦЭМ!$C$34:$C$777,СВЦЭМ!$A$34:$A$777,$A102,СВЦЭМ!$B$34:$B$777,G$83)+'СЕТ СН'!$H$9+СВЦЭМ!$D$10+'СЕТ СН'!$H$6-'СЕТ СН'!$H$19</f>
        <v>1662.6001125499997</v>
      </c>
      <c r="H102" s="36">
        <f>SUMIFS(СВЦЭМ!$C$34:$C$777,СВЦЭМ!$A$34:$A$777,$A102,СВЦЭМ!$B$34:$B$777,H$83)+'СЕТ СН'!$H$9+СВЦЭМ!$D$10+'СЕТ СН'!$H$6-'СЕТ СН'!$H$19</f>
        <v>1606.76547613</v>
      </c>
      <c r="I102" s="36">
        <f>SUMIFS(СВЦЭМ!$C$34:$C$777,СВЦЭМ!$A$34:$A$777,$A102,СВЦЭМ!$B$34:$B$777,I$83)+'СЕТ СН'!$H$9+СВЦЭМ!$D$10+'СЕТ СН'!$H$6-'СЕТ СН'!$H$19</f>
        <v>1494.16332278</v>
      </c>
      <c r="J102" s="36">
        <f>SUMIFS(СВЦЭМ!$C$34:$C$777,СВЦЭМ!$A$34:$A$777,$A102,СВЦЭМ!$B$34:$B$777,J$83)+'СЕТ СН'!$H$9+СВЦЭМ!$D$10+'СЕТ СН'!$H$6-'СЕТ СН'!$H$19</f>
        <v>1501.59972659</v>
      </c>
      <c r="K102" s="36">
        <f>SUMIFS(СВЦЭМ!$C$34:$C$777,СВЦЭМ!$A$34:$A$777,$A102,СВЦЭМ!$B$34:$B$777,K$83)+'СЕТ СН'!$H$9+СВЦЭМ!$D$10+'СЕТ СН'!$H$6-'СЕТ СН'!$H$19</f>
        <v>1472.46445477</v>
      </c>
      <c r="L102" s="36">
        <f>SUMIFS(СВЦЭМ!$C$34:$C$777,СВЦЭМ!$A$34:$A$777,$A102,СВЦЭМ!$B$34:$B$777,L$83)+'СЕТ СН'!$H$9+СВЦЭМ!$D$10+'СЕТ СН'!$H$6-'СЕТ СН'!$H$19</f>
        <v>1393.88530277</v>
      </c>
      <c r="M102" s="36">
        <f>SUMIFS(СВЦЭМ!$C$34:$C$777,СВЦЭМ!$A$34:$A$777,$A102,СВЦЭМ!$B$34:$B$777,M$83)+'СЕТ СН'!$H$9+СВЦЭМ!$D$10+'СЕТ СН'!$H$6-'СЕТ СН'!$H$19</f>
        <v>1325.5205066599999</v>
      </c>
      <c r="N102" s="36">
        <f>SUMIFS(СВЦЭМ!$C$34:$C$777,СВЦЭМ!$A$34:$A$777,$A102,СВЦЭМ!$B$34:$B$777,N$83)+'СЕТ СН'!$H$9+СВЦЭМ!$D$10+'СЕТ СН'!$H$6-'СЕТ СН'!$H$19</f>
        <v>1238.85912379</v>
      </c>
      <c r="O102" s="36">
        <f>SUMIFS(СВЦЭМ!$C$34:$C$777,СВЦЭМ!$A$34:$A$777,$A102,СВЦЭМ!$B$34:$B$777,O$83)+'СЕТ СН'!$H$9+СВЦЭМ!$D$10+'СЕТ СН'!$H$6-'СЕТ СН'!$H$19</f>
        <v>1181.2933670099999</v>
      </c>
      <c r="P102" s="36">
        <f>SUMIFS(СВЦЭМ!$C$34:$C$777,СВЦЭМ!$A$34:$A$777,$A102,СВЦЭМ!$B$34:$B$777,P$83)+'СЕТ СН'!$H$9+СВЦЭМ!$D$10+'СЕТ СН'!$H$6-'СЕТ СН'!$H$19</f>
        <v>1181.67434628</v>
      </c>
      <c r="Q102" s="36">
        <f>SUMIFS(СВЦЭМ!$C$34:$C$777,СВЦЭМ!$A$34:$A$777,$A102,СВЦЭМ!$B$34:$B$777,Q$83)+'СЕТ СН'!$H$9+СВЦЭМ!$D$10+'СЕТ СН'!$H$6-'СЕТ СН'!$H$19</f>
        <v>1180.93896292</v>
      </c>
      <c r="R102" s="36">
        <f>SUMIFS(СВЦЭМ!$C$34:$C$777,СВЦЭМ!$A$34:$A$777,$A102,СВЦЭМ!$B$34:$B$777,R$83)+'СЕТ СН'!$H$9+СВЦЭМ!$D$10+'СЕТ СН'!$H$6-'СЕТ СН'!$H$19</f>
        <v>1180.9784551400001</v>
      </c>
      <c r="S102" s="36">
        <f>SUMIFS(СВЦЭМ!$C$34:$C$777,СВЦЭМ!$A$34:$A$777,$A102,СВЦЭМ!$B$34:$B$777,S$83)+'СЕТ СН'!$H$9+СВЦЭМ!$D$10+'СЕТ СН'!$H$6-'СЕТ СН'!$H$19</f>
        <v>1180.1955171499999</v>
      </c>
      <c r="T102" s="36">
        <f>SUMIFS(СВЦЭМ!$C$34:$C$777,СВЦЭМ!$A$34:$A$777,$A102,СВЦЭМ!$B$34:$B$777,T$83)+'СЕТ СН'!$H$9+СВЦЭМ!$D$10+'СЕТ СН'!$H$6-'СЕТ СН'!$H$19</f>
        <v>1151.1255203399999</v>
      </c>
      <c r="U102" s="36">
        <f>SUMIFS(СВЦЭМ!$C$34:$C$777,СВЦЭМ!$A$34:$A$777,$A102,СВЦЭМ!$B$34:$B$777,U$83)+'СЕТ СН'!$H$9+СВЦЭМ!$D$10+'СЕТ СН'!$H$6-'СЕТ СН'!$H$19</f>
        <v>1175.8416045399999</v>
      </c>
      <c r="V102" s="36">
        <f>SUMIFS(СВЦЭМ!$C$34:$C$777,СВЦЭМ!$A$34:$A$777,$A102,СВЦЭМ!$B$34:$B$777,V$83)+'СЕТ СН'!$H$9+СВЦЭМ!$D$10+'СЕТ СН'!$H$6-'СЕТ СН'!$H$19</f>
        <v>1189.9209815899999</v>
      </c>
      <c r="W102" s="36">
        <f>SUMIFS(СВЦЭМ!$C$34:$C$777,СВЦЭМ!$A$34:$A$777,$A102,СВЦЭМ!$B$34:$B$777,W$83)+'СЕТ СН'!$H$9+СВЦЭМ!$D$10+'СЕТ СН'!$H$6-'СЕТ СН'!$H$19</f>
        <v>1178.7339865199999</v>
      </c>
      <c r="X102" s="36">
        <f>SUMIFS(СВЦЭМ!$C$34:$C$777,СВЦЭМ!$A$34:$A$777,$A102,СВЦЭМ!$B$34:$B$777,X$83)+'СЕТ СН'!$H$9+СВЦЭМ!$D$10+'СЕТ СН'!$H$6-'СЕТ СН'!$H$19</f>
        <v>1109.23284483</v>
      </c>
      <c r="Y102" s="36">
        <f>SUMIFS(СВЦЭМ!$C$34:$C$777,СВЦЭМ!$A$34:$A$777,$A102,СВЦЭМ!$B$34:$B$777,Y$83)+'СЕТ СН'!$H$9+СВЦЭМ!$D$10+'СЕТ СН'!$H$6-'СЕТ СН'!$H$19</f>
        <v>1147.1123521699999</v>
      </c>
    </row>
    <row r="103" spans="1:25" ht="15.75" x14ac:dyDescent="0.2">
      <c r="A103" s="35">
        <f t="shared" si="2"/>
        <v>43363</v>
      </c>
      <c r="B103" s="36">
        <f>SUMIFS(СВЦЭМ!$C$34:$C$777,СВЦЭМ!$A$34:$A$777,$A103,СВЦЭМ!$B$34:$B$777,B$83)+'СЕТ СН'!$H$9+СВЦЭМ!$D$10+'СЕТ СН'!$H$6-'СЕТ СН'!$H$19</f>
        <v>1426.0560079699999</v>
      </c>
      <c r="C103" s="36">
        <f>SUMIFS(СВЦЭМ!$C$34:$C$777,СВЦЭМ!$A$34:$A$777,$A103,СВЦЭМ!$B$34:$B$777,C$83)+'СЕТ СН'!$H$9+СВЦЭМ!$D$10+'СЕТ СН'!$H$6-'СЕТ СН'!$H$19</f>
        <v>1582.4346100800001</v>
      </c>
      <c r="D103" s="36">
        <f>SUMIFS(СВЦЭМ!$C$34:$C$777,СВЦЭМ!$A$34:$A$777,$A103,СВЦЭМ!$B$34:$B$777,D$83)+'СЕТ СН'!$H$9+СВЦЭМ!$D$10+'СЕТ СН'!$H$6-'СЕТ СН'!$H$19</f>
        <v>1585.5110008199999</v>
      </c>
      <c r="E103" s="36">
        <f>SUMIFS(СВЦЭМ!$C$34:$C$777,СВЦЭМ!$A$34:$A$777,$A103,СВЦЭМ!$B$34:$B$777,E$83)+'СЕТ СН'!$H$9+СВЦЭМ!$D$10+'СЕТ СН'!$H$6-'СЕТ СН'!$H$19</f>
        <v>1640.3072235300001</v>
      </c>
      <c r="F103" s="36">
        <f>SUMIFS(СВЦЭМ!$C$34:$C$777,СВЦЭМ!$A$34:$A$777,$A103,СВЦЭМ!$B$34:$B$777,F$83)+'СЕТ СН'!$H$9+СВЦЭМ!$D$10+'СЕТ СН'!$H$6-'СЕТ СН'!$H$19</f>
        <v>1638.0273501800002</v>
      </c>
      <c r="G103" s="36">
        <f>SUMIFS(СВЦЭМ!$C$34:$C$777,СВЦЭМ!$A$34:$A$777,$A103,СВЦЭМ!$B$34:$B$777,G$83)+'СЕТ СН'!$H$9+СВЦЭМ!$D$10+'СЕТ СН'!$H$6-'СЕТ СН'!$H$19</f>
        <v>1642.3783351399998</v>
      </c>
      <c r="H103" s="36">
        <f>SUMIFS(СВЦЭМ!$C$34:$C$777,СВЦЭМ!$A$34:$A$777,$A103,СВЦЭМ!$B$34:$B$777,H$83)+'СЕТ СН'!$H$9+СВЦЭМ!$D$10+'СЕТ СН'!$H$6-'СЕТ СН'!$H$19</f>
        <v>1637.5833927100002</v>
      </c>
      <c r="I103" s="36">
        <f>SUMIFS(СВЦЭМ!$C$34:$C$777,СВЦЭМ!$A$34:$A$777,$A103,СВЦЭМ!$B$34:$B$777,I$83)+'СЕТ СН'!$H$9+СВЦЭМ!$D$10+'СЕТ СН'!$H$6-'СЕТ СН'!$H$19</f>
        <v>1577.74055481</v>
      </c>
      <c r="J103" s="36">
        <f>SUMIFS(СВЦЭМ!$C$34:$C$777,СВЦЭМ!$A$34:$A$777,$A103,СВЦЭМ!$B$34:$B$777,J$83)+'СЕТ СН'!$H$9+СВЦЭМ!$D$10+'СЕТ СН'!$H$6-'СЕТ СН'!$H$19</f>
        <v>1515.39974588</v>
      </c>
      <c r="K103" s="36">
        <f>SUMIFS(СВЦЭМ!$C$34:$C$777,СВЦЭМ!$A$34:$A$777,$A103,СВЦЭМ!$B$34:$B$777,K$83)+'СЕТ СН'!$H$9+СВЦЭМ!$D$10+'СЕТ СН'!$H$6-'СЕТ СН'!$H$19</f>
        <v>1470.3128573700001</v>
      </c>
      <c r="L103" s="36">
        <f>SUMIFS(СВЦЭМ!$C$34:$C$777,СВЦЭМ!$A$34:$A$777,$A103,СВЦЭМ!$B$34:$B$777,L$83)+'СЕТ СН'!$H$9+СВЦЭМ!$D$10+'СЕТ СН'!$H$6-'СЕТ СН'!$H$19</f>
        <v>1368.15539898</v>
      </c>
      <c r="M103" s="36">
        <f>SUMIFS(СВЦЭМ!$C$34:$C$777,СВЦЭМ!$A$34:$A$777,$A103,СВЦЭМ!$B$34:$B$777,M$83)+'СЕТ СН'!$H$9+СВЦЭМ!$D$10+'СЕТ СН'!$H$6-'СЕТ СН'!$H$19</f>
        <v>1293.00240684</v>
      </c>
      <c r="N103" s="36">
        <f>SUMIFS(СВЦЭМ!$C$34:$C$777,СВЦЭМ!$A$34:$A$777,$A103,СВЦЭМ!$B$34:$B$777,N$83)+'СЕТ СН'!$H$9+СВЦЭМ!$D$10+'СЕТ СН'!$H$6-'СЕТ СН'!$H$19</f>
        <v>1208.32103497</v>
      </c>
      <c r="O103" s="36">
        <f>SUMIFS(СВЦЭМ!$C$34:$C$777,СВЦЭМ!$A$34:$A$777,$A103,СВЦЭМ!$B$34:$B$777,O$83)+'СЕТ СН'!$H$9+СВЦЭМ!$D$10+'СЕТ СН'!$H$6-'СЕТ СН'!$H$19</f>
        <v>1148.5722806399999</v>
      </c>
      <c r="P103" s="36">
        <f>SUMIFS(СВЦЭМ!$C$34:$C$777,СВЦЭМ!$A$34:$A$777,$A103,СВЦЭМ!$B$34:$B$777,P$83)+'СЕТ СН'!$H$9+СВЦЭМ!$D$10+'СЕТ СН'!$H$6-'СЕТ СН'!$H$19</f>
        <v>1134.28491998</v>
      </c>
      <c r="Q103" s="36">
        <f>SUMIFS(СВЦЭМ!$C$34:$C$777,СВЦЭМ!$A$34:$A$777,$A103,СВЦЭМ!$B$34:$B$777,Q$83)+'СЕТ СН'!$H$9+СВЦЭМ!$D$10+'СЕТ СН'!$H$6-'СЕТ СН'!$H$19</f>
        <v>1141.40724318</v>
      </c>
      <c r="R103" s="36">
        <f>SUMIFS(СВЦЭМ!$C$34:$C$777,СВЦЭМ!$A$34:$A$777,$A103,СВЦЭМ!$B$34:$B$777,R$83)+'СЕТ СН'!$H$9+СВЦЭМ!$D$10+'СЕТ СН'!$H$6-'СЕТ СН'!$H$19</f>
        <v>1132.03977351</v>
      </c>
      <c r="S103" s="36">
        <f>SUMIFS(СВЦЭМ!$C$34:$C$777,СВЦЭМ!$A$34:$A$777,$A103,СВЦЭМ!$B$34:$B$777,S$83)+'СЕТ СН'!$H$9+СВЦЭМ!$D$10+'СЕТ СН'!$H$6-'СЕТ СН'!$H$19</f>
        <v>1135.55305849</v>
      </c>
      <c r="T103" s="36">
        <f>SUMIFS(СВЦЭМ!$C$34:$C$777,СВЦЭМ!$A$34:$A$777,$A103,СВЦЭМ!$B$34:$B$777,T$83)+'СЕТ СН'!$H$9+СВЦЭМ!$D$10+'СЕТ СН'!$H$6-'СЕТ СН'!$H$19</f>
        <v>1149.3030138399999</v>
      </c>
      <c r="U103" s="36">
        <f>SUMIFS(СВЦЭМ!$C$34:$C$777,СВЦЭМ!$A$34:$A$777,$A103,СВЦЭМ!$B$34:$B$777,U$83)+'СЕТ СН'!$H$9+СВЦЭМ!$D$10+'СЕТ СН'!$H$6-'СЕТ СН'!$H$19</f>
        <v>1174.3220842200001</v>
      </c>
      <c r="V103" s="36">
        <f>SUMIFS(СВЦЭМ!$C$34:$C$777,СВЦЭМ!$A$34:$A$777,$A103,СВЦЭМ!$B$34:$B$777,V$83)+'СЕТ СН'!$H$9+СВЦЭМ!$D$10+'СЕТ СН'!$H$6-'СЕТ СН'!$H$19</f>
        <v>1185.7576523999999</v>
      </c>
      <c r="W103" s="36">
        <f>SUMIFS(СВЦЭМ!$C$34:$C$777,СВЦЭМ!$A$34:$A$777,$A103,СВЦЭМ!$B$34:$B$777,W$83)+'СЕТ СН'!$H$9+СВЦЭМ!$D$10+'СЕТ СН'!$H$6-'СЕТ СН'!$H$19</f>
        <v>1176.89188018</v>
      </c>
      <c r="X103" s="36">
        <f>SUMIFS(СВЦЭМ!$C$34:$C$777,СВЦЭМ!$A$34:$A$777,$A103,СВЦЭМ!$B$34:$B$777,X$83)+'СЕТ СН'!$H$9+СВЦЭМ!$D$10+'СЕТ СН'!$H$6-'СЕТ СН'!$H$19</f>
        <v>1122.27363601</v>
      </c>
      <c r="Y103" s="36">
        <f>SUMIFS(СВЦЭМ!$C$34:$C$777,СВЦЭМ!$A$34:$A$777,$A103,СВЦЭМ!$B$34:$B$777,Y$83)+'СЕТ СН'!$H$9+СВЦЭМ!$D$10+'СЕТ СН'!$H$6-'СЕТ СН'!$H$19</f>
        <v>1217.93973929</v>
      </c>
    </row>
    <row r="104" spans="1:25" ht="15.75" x14ac:dyDescent="0.2">
      <c r="A104" s="35">
        <f t="shared" si="2"/>
        <v>43364</v>
      </c>
      <c r="B104" s="36">
        <f>SUMIFS(СВЦЭМ!$C$34:$C$777,СВЦЭМ!$A$34:$A$777,$A104,СВЦЭМ!$B$34:$B$777,B$83)+'СЕТ СН'!$H$9+СВЦЭМ!$D$10+'СЕТ СН'!$H$6-'СЕТ СН'!$H$19</f>
        <v>1210.6120427599999</v>
      </c>
      <c r="C104" s="36">
        <f>SUMIFS(СВЦЭМ!$C$34:$C$777,СВЦЭМ!$A$34:$A$777,$A104,СВЦЭМ!$B$34:$B$777,C$83)+'СЕТ СН'!$H$9+СВЦЭМ!$D$10+'СЕТ СН'!$H$6-'СЕТ СН'!$H$19</f>
        <v>1353.7600025499999</v>
      </c>
      <c r="D104" s="36">
        <f>SUMIFS(СВЦЭМ!$C$34:$C$777,СВЦЭМ!$A$34:$A$777,$A104,СВЦЭМ!$B$34:$B$777,D$83)+'СЕТ СН'!$H$9+СВЦЭМ!$D$10+'СЕТ СН'!$H$6-'СЕТ СН'!$H$19</f>
        <v>1459.1176768099999</v>
      </c>
      <c r="E104" s="36">
        <f>SUMIFS(СВЦЭМ!$C$34:$C$777,СВЦЭМ!$A$34:$A$777,$A104,СВЦЭМ!$B$34:$B$777,E$83)+'СЕТ СН'!$H$9+СВЦЭМ!$D$10+'СЕТ СН'!$H$6-'СЕТ СН'!$H$19</f>
        <v>1544.0444028899999</v>
      </c>
      <c r="F104" s="36">
        <f>SUMIFS(СВЦЭМ!$C$34:$C$777,СВЦЭМ!$A$34:$A$777,$A104,СВЦЭМ!$B$34:$B$777,F$83)+'СЕТ СН'!$H$9+СВЦЭМ!$D$10+'СЕТ СН'!$H$6-'СЕТ СН'!$H$19</f>
        <v>1556.37186144</v>
      </c>
      <c r="G104" s="36">
        <f>SUMIFS(СВЦЭМ!$C$34:$C$777,СВЦЭМ!$A$34:$A$777,$A104,СВЦЭМ!$B$34:$B$777,G$83)+'СЕТ СН'!$H$9+СВЦЭМ!$D$10+'СЕТ СН'!$H$6-'СЕТ СН'!$H$19</f>
        <v>1536.96332891</v>
      </c>
      <c r="H104" s="36">
        <f>SUMIFS(СВЦЭМ!$C$34:$C$777,СВЦЭМ!$A$34:$A$777,$A104,СВЦЭМ!$B$34:$B$777,H$83)+'СЕТ СН'!$H$9+СВЦЭМ!$D$10+'СЕТ СН'!$H$6-'СЕТ СН'!$H$19</f>
        <v>1501.1345319499999</v>
      </c>
      <c r="I104" s="36">
        <f>SUMIFS(СВЦЭМ!$C$34:$C$777,СВЦЭМ!$A$34:$A$777,$A104,СВЦЭМ!$B$34:$B$777,I$83)+'СЕТ СН'!$H$9+СВЦЭМ!$D$10+'СЕТ СН'!$H$6-'СЕТ СН'!$H$19</f>
        <v>1420.9635786599999</v>
      </c>
      <c r="J104" s="36">
        <f>SUMIFS(СВЦЭМ!$C$34:$C$777,СВЦЭМ!$A$34:$A$777,$A104,СВЦЭМ!$B$34:$B$777,J$83)+'СЕТ СН'!$H$9+СВЦЭМ!$D$10+'СЕТ СН'!$H$6-'СЕТ СН'!$H$19</f>
        <v>1366.4931317799999</v>
      </c>
      <c r="K104" s="36">
        <f>SUMIFS(СВЦЭМ!$C$34:$C$777,СВЦЭМ!$A$34:$A$777,$A104,СВЦЭМ!$B$34:$B$777,K$83)+'СЕТ СН'!$H$9+СВЦЭМ!$D$10+'СЕТ СН'!$H$6-'СЕТ СН'!$H$19</f>
        <v>1332.3816381899999</v>
      </c>
      <c r="L104" s="36">
        <f>SUMIFS(СВЦЭМ!$C$34:$C$777,СВЦЭМ!$A$34:$A$777,$A104,СВЦЭМ!$B$34:$B$777,L$83)+'СЕТ СН'!$H$9+СВЦЭМ!$D$10+'СЕТ СН'!$H$6-'СЕТ СН'!$H$19</f>
        <v>1241.46101234</v>
      </c>
      <c r="M104" s="36">
        <f>SUMIFS(СВЦЭМ!$C$34:$C$777,СВЦЭМ!$A$34:$A$777,$A104,СВЦЭМ!$B$34:$B$777,M$83)+'СЕТ СН'!$H$9+СВЦЭМ!$D$10+'СЕТ СН'!$H$6-'СЕТ СН'!$H$19</f>
        <v>1174.4769888399999</v>
      </c>
      <c r="N104" s="36">
        <f>SUMIFS(СВЦЭМ!$C$34:$C$777,СВЦЭМ!$A$34:$A$777,$A104,СВЦЭМ!$B$34:$B$777,N$83)+'СЕТ СН'!$H$9+СВЦЭМ!$D$10+'СЕТ СН'!$H$6-'СЕТ СН'!$H$19</f>
        <v>1063.48161542</v>
      </c>
      <c r="O104" s="36">
        <f>SUMIFS(СВЦЭМ!$C$34:$C$777,СВЦЭМ!$A$34:$A$777,$A104,СВЦЭМ!$B$34:$B$777,O$83)+'СЕТ СН'!$H$9+СВЦЭМ!$D$10+'СЕТ СН'!$H$6-'СЕТ СН'!$H$19</f>
        <v>1006.1189517299999</v>
      </c>
      <c r="P104" s="36">
        <f>SUMIFS(СВЦЭМ!$C$34:$C$777,СВЦЭМ!$A$34:$A$777,$A104,СВЦЭМ!$B$34:$B$777,P$83)+'СЕТ СН'!$H$9+СВЦЭМ!$D$10+'СЕТ СН'!$H$6-'СЕТ СН'!$H$19</f>
        <v>992.46885853999993</v>
      </c>
      <c r="Q104" s="36">
        <f>SUMIFS(СВЦЭМ!$C$34:$C$777,СВЦЭМ!$A$34:$A$777,$A104,СВЦЭМ!$B$34:$B$777,Q$83)+'СЕТ СН'!$H$9+СВЦЭМ!$D$10+'СЕТ СН'!$H$6-'СЕТ СН'!$H$19</f>
        <v>997.8203268100001</v>
      </c>
      <c r="R104" s="36">
        <f>SUMIFS(СВЦЭМ!$C$34:$C$777,СВЦЭМ!$A$34:$A$777,$A104,СВЦЭМ!$B$34:$B$777,R$83)+'СЕТ СН'!$H$9+СВЦЭМ!$D$10+'СЕТ СН'!$H$6-'СЕТ СН'!$H$19</f>
        <v>1000.0822016</v>
      </c>
      <c r="S104" s="36">
        <f>SUMIFS(СВЦЭМ!$C$34:$C$777,СВЦЭМ!$A$34:$A$777,$A104,СВЦЭМ!$B$34:$B$777,S$83)+'СЕТ СН'!$H$9+СВЦЭМ!$D$10+'СЕТ СН'!$H$6-'СЕТ СН'!$H$19</f>
        <v>1005.09579899</v>
      </c>
      <c r="T104" s="36">
        <f>SUMIFS(СВЦЭМ!$C$34:$C$777,СВЦЭМ!$A$34:$A$777,$A104,СВЦЭМ!$B$34:$B$777,T$83)+'СЕТ СН'!$H$9+СВЦЭМ!$D$10+'СЕТ СН'!$H$6-'СЕТ СН'!$H$19</f>
        <v>1015.3562566000001</v>
      </c>
      <c r="U104" s="36">
        <f>SUMIFS(СВЦЭМ!$C$34:$C$777,СВЦЭМ!$A$34:$A$777,$A104,СВЦЭМ!$B$34:$B$777,U$83)+'СЕТ СН'!$H$9+СВЦЭМ!$D$10+'СЕТ СН'!$H$6-'СЕТ СН'!$H$19</f>
        <v>1046.8220927299999</v>
      </c>
      <c r="V104" s="36">
        <f>SUMIFS(СВЦЭМ!$C$34:$C$777,СВЦЭМ!$A$34:$A$777,$A104,СВЦЭМ!$B$34:$B$777,V$83)+'СЕТ СН'!$H$9+СВЦЭМ!$D$10+'СЕТ СН'!$H$6-'СЕТ СН'!$H$19</f>
        <v>1060.1601433799999</v>
      </c>
      <c r="W104" s="36">
        <f>SUMIFS(СВЦЭМ!$C$34:$C$777,СВЦЭМ!$A$34:$A$777,$A104,СВЦЭМ!$B$34:$B$777,W$83)+'СЕТ СН'!$H$9+СВЦЭМ!$D$10+'СЕТ СН'!$H$6-'СЕТ СН'!$H$19</f>
        <v>1043.0268331</v>
      </c>
      <c r="X104" s="36">
        <f>SUMIFS(СВЦЭМ!$C$34:$C$777,СВЦЭМ!$A$34:$A$777,$A104,СВЦЭМ!$B$34:$B$777,X$83)+'СЕТ СН'!$H$9+СВЦЭМ!$D$10+'СЕТ СН'!$H$6-'СЕТ СН'!$H$19</f>
        <v>1014.9389408899999</v>
      </c>
      <c r="Y104" s="36">
        <f>SUMIFS(СВЦЭМ!$C$34:$C$777,СВЦЭМ!$A$34:$A$777,$A104,СВЦЭМ!$B$34:$B$777,Y$83)+'СЕТ СН'!$H$9+СВЦЭМ!$D$10+'СЕТ СН'!$H$6-'СЕТ СН'!$H$19</f>
        <v>1048.62465604</v>
      </c>
    </row>
    <row r="105" spans="1:25" ht="15.75" x14ac:dyDescent="0.2">
      <c r="A105" s="35">
        <f t="shared" si="2"/>
        <v>43365</v>
      </c>
      <c r="B105" s="36">
        <f>SUMIFS(СВЦЭМ!$C$34:$C$777,СВЦЭМ!$A$34:$A$777,$A105,СВЦЭМ!$B$34:$B$777,B$83)+'СЕТ СН'!$H$9+СВЦЭМ!$D$10+'СЕТ СН'!$H$6-'СЕТ СН'!$H$19</f>
        <v>1197.68420223</v>
      </c>
      <c r="C105" s="36">
        <f>SUMIFS(СВЦЭМ!$C$34:$C$777,СВЦЭМ!$A$34:$A$777,$A105,СВЦЭМ!$B$34:$B$777,C$83)+'СЕТ СН'!$H$9+СВЦЭМ!$D$10+'СЕТ СН'!$H$6-'СЕТ СН'!$H$19</f>
        <v>1333.51676249</v>
      </c>
      <c r="D105" s="36">
        <f>SUMIFS(СВЦЭМ!$C$34:$C$777,СВЦЭМ!$A$34:$A$777,$A105,СВЦЭМ!$B$34:$B$777,D$83)+'СЕТ СН'!$H$9+СВЦЭМ!$D$10+'СЕТ СН'!$H$6-'СЕТ СН'!$H$19</f>
        <v>1428.20610953</v>
      </c>
      <c r="E105" s="36">
        <f>SUMIFS(СВЦЭМ!$C$34:$C$777,СВЦЭМ!$A$34:$A$777,$A105,СВЦЭМ!$B$34:$B$777,E$83)+'СЕТ СН'!$H$9+СВЦЭМ!$D$10+'СЕТ СН'!$H$6-'СЕТ СН'!$H$19</f>
        <v>1505.79246223</v>
      </c>
      <c r="F105" s="36">
        <f>SUMIFS(СВЦЭМ!$C$34:$C$777,СВЦЭМ!$A$34:$A$777,$A105,СВЦЭМ!$B$34:$B$777,F$83)+'СЕТ СН'!$H$9+СВЦЭМ!$D$10+'СЕТ СН'!$H$6-'СЕТ СН'!$H$19</f>
        <v>1506.9073935899999</v>
      </c>
      <c r="G105" s="36">
        <f>SUMIFS(СВЦЭМ!$C$34:$C$777,СВЦЭМ!$A$34:$A$777,$A105,СВЦЭМ!$B$34:$B$777,G$83)+'СЕТ СН'!$H$9+СВЦЭМ!$D$10+'СЕТ СН'!$H$6-'СЕТ СН'!$H$19</f>
        <v>1499.52379507</v>
      </c>
      <c r="H105" s="36">
        <f>SUMIFS(СВЦЭМ!$C$34:$C$777,СВЦЭМ!$A$34:$A$777,$A105,СВЦЭМ!$B$34:$B$777,H$83)+'СЕТ СН'!$H$9+СВЦЭМ!$D$10+'СЕТ СН'!$H$6-'СЕТ СН'!$H$19</f>
        <v>1476.0414154699999</v>
      </c>
      <c r="I105" s="36">
        <f>SUMIFS(СВЦЭМ!$C$34:$C$777,СВЦЭМ!$A$34:$A$777,$A105,СВЦЭМ!$B$34:$B$777,I$83)+'СЕТ СН'!$H$9+СВЦЭМ!$D$10+'СЕТ СН'!$H$6-'СЕТ СН'!$H$19</f>
        <v>1411.99246913</v>
      </c>
      <c r="J105" s="36">
        <f>SUMIFS(СВЦЭМ!$C$34:$C$777,СВЦЭМ!$A$34:$A$777,$A105,СВЦЭМ!$B$34:$B$777,J$83)+'СЕТ СН'!$H$9+СВЦЭМ!$D$10+'СЕТ СН'!$H$6-'СЕТ СН'!$H$19</f>
        <v>1370.9208362699999</v>
      </c>
      <c r="K105" s="36">
        <f>SUMIFS(СВЦЭМ!$C$34:$C$777,СВЦЭМ!$A$34:$A$777,$A105,СВЦЭМ!$B$34:$B$777,K$83)+'СЕТ СН'!$H$9+СВЦЭМ!$D$10+'СЕТ СН'!$H$6-'СЕТ СН'!$H$19</f>
        <v>1325.9092154</v>
      </c>
      <c r="L105" s="36">
        <f>SUMIFS(СВЦЭМ!$C$34:$C$777,СВЦЭМ!$A$34:$A$777,$A105,СВЦЭМ!$B$34:$B$777,L$83)+'СЕТ СН'!$H$9+СВЦЭМ!$D$10+'СЕТ СН'!$H$6-'СЕТ СН'!$H$19</f>
        <v>1251.39430494</v>
      </c>
      <c r="M105" s="36">
        <f>SUMIFS(СВЦЭМ!$C$34:$C$777,СВЦЭМ!$A$34:$A$777,$A105,СВЦЭМ!$B$34:$B$777,M$83)+'СЕТ СН'!$H$9+СВЦЭМ!$D$10+'СЕТ СН'!$H$6-'СЕТ СН'!$H$19</f>
        <v>1150.8884994099999</v>
      </c>
      <c r="N105" s="36">
        <f>SUMIFS(СВЦЭМ!$C$34:$C$777,СВЦЭМ!$A$34:$A$777,$A105,СВЦЭМ!$B$34:$B$777,N$83)+'СЕТ СН'!$H$9+СВЦЭМ!$D$10+'СЕТ СН'!$H$6-'СЕТ СН'!$H$19</f>
        <v>1066.3752032299999</v>
      </c>
      <c r="O105" s="36">
        <f>SUMIFS(СВЦЭМ!$C$34:$C$777,СВЦЭМ!$A$34:$A$777,$A105,СВЦЭМ!$B$34:$B$777,O$83)+'СЕТ СН'!$H$9+СВЦЭМ!$D$10+'СЕТ СН'!$H$6-'СЕТ СН'!$H$19</f>
        <v>991.64678418999983</v>
      </c>
      <c r="P105" s="36">
        <f>SUMIFS(СВЦЭМ!$C$34:$C$777,СВЦЭМ!$A$34:$A$777,$A105,СВЦЭМ!$B$34:$B$777,P$83)+'СЕТ СН'!$H$9+СВЦЭМ!$D$10+'СЕТ СН'!$H$6-'СЕТ СН'!$H$19</f>
        <v>999.28707054999995</v>
      </c>
      <c r="Q105" s="36">
        <f>SUMIFS(СВЦЭМ!$C$34:$C$777,СВЦЭМ!$A$34:$A$777,$A105,СВЦЭМ!$B$34:$B$777,Q$83)+'СЕТ СН'!$H$9+СВЦЭМ!$D$10+'СЕТ СН'!$H$6-'СЕТ СН'!$H$19</f>
        <v>1004.7749471299999</v>
      </c>
      <c r="R105" s="36">
        <f>SUMIFS(СВЦЭМ!$C$34:$C$777,СВЦЭМ!$A$34:$A$777,$A105,СВЦЭМ!$B$34:$B$777,R$83)+'СЕТ СН'!$H$9+СВЦЭМ!$D$10+'СЕТ СН'!$H$6-'СЕТ СН'!$H$19</f>
        <v>999.8450161400001</v>
      </c>
      <c r="S105" s="36">
        <f>SUMIFS(СВЦЭМ!$C$34:$C$777,СВЦЭМ!$A$34:$A$777,$A105,СВЦЭМ!$B$34:$B$777,S$83)+'СЕТ СН'!$H$9+СВЦЭМ!$D$10+'СЕТ СН'!$H$6-'СЕТ СН'!$H$19</f>
        <v>1011.28956098</v>
      </c>
      <c r="T105" s="36">
        <f>SUMIFS(СВЦЭМ!$C$34:$C$777,СВЦЭМ!$A$34:$A$777,$A105,СВЦЭМ!$B$34:$B$777,T$83)+'СЕТ СН'!$H$9+СВЦЭМ!$D$10+'СЕТ СН'!$H$6-'СЕТ СН'!$H$19</f>
        <v>1017.21659959</v>
      </c>
      <c r="U105" s="36">
        <f>SUMIFS(СВЦЭМ!$C$34:$C$777,СВЦЭМ!$A$34:$A$777,$A105,СВЦЭМ!$B$34:$B$777,U$83)+'СЕТ СН'!$H$9+СВЦЭМ!$D$10+'СЕТ СН'!$H$6-'СЕТ СН'!$H$19</f>
        <v>1043.3102858899999</v>
      </c>
      <c r="V105" s="36">
        <f>SUMIFS(СВЦЭМ!$C$34:$C$777,СВЦЭМ!$A$34:$A$777,$A105,СВЦЭМ!$B$34:$B$777,V$83)+'СЕТ СН'!$H$9+СВЦЭМ!$D$10+'СЕТ СН'!$H$6-'СЕТ СН'!$H$19</f>
        <v>1050.9474244200001</v>
      </c>
      <c r="W105" s="36">
        <f>SUMIFS(СВЦЭМ!$C$34:$C$777,СВЦЭМ!$A$34:$A$777,$A105,СВЦЭМ!$B$34:$B$777,W$83)+'СЕТ СН'!$H$9+СВЦЭМ!$D$10+'СЕТ СН'!$H$6-'СЕТ СН'!$H$19</f>
        <v>1024.08487455</v>
      </c>
      <c r="X105" s="36">
        <f>SUMIFS(СВЦЭМ!$C$34:$C$777,СВЦЭМ!$A$34:$A$777,$A105,СВЦЭМ!$B$34:$B$777,X$83)+'СЕТ СН'!$H$9+СВЦЭМ!$D$10+'СЕТ СН'!$H$6-'СЕТ СН'!$H$19</f>
        <v>986.94036415000005</v>
      </c>
      <c r="Y105" s="36">
        <f>SUMIFS(СВЦЭМ!$C$34:$C$777,СВЦЭМ!$A$34:$A$777,$A105,СВЦЭМ!$B$34:$B$777,Y$83)+'СЕТ СН'!$H$9+СВЦЭМ!$D$10+'СЕТ СН'!$H$6-'СЕТ СН'!$H$19</f>
        <v>1044.6050966</v>
      </c>
    </row>
    <row r="106" spans="1:25" ht="15.75" x14ac:dyDescent="0.2">
      <c r="A106" s="35">
        <f t="shared" si="2"/>
        <v>43366</v>
      </c>
      <c r="B106" s="36">
        <f>SUMIFS(СВЦЭМ!$C$34:$C$777,СВЦЭМ!$A$34:$A$777,$A106,СВЦЭМ!$B$34:$B$777,B$83)+'СЕТ СН'!$H$9+СВЦЭМ!$D$10+'СЕТ СН'!$H$6-'СЕТ СН'!$H$19</f>
        <v>1199.2189027699999</v>
      </c>
      <c r="C106" s="36">
        <f>SUMIFS(СВЦЭМ!$C$34:$C$777,СВЦЭМ!$A$34:$A$777,$A106,СВЦЭМ!$B$34:$B$777,C$83)+'СЕТ СН'!$H$9+СВЦЭМ!$D$10+'СЕТ СН'!$H$6-'СЕТ СН'!$H$19</f>
        <v>1360.64749375</v>
      </c>
      <c r="D106" s="36">
        <f>SUMIFS(СВЦЭМ!$C$34:$C$777,СВЦЭМ!$A$34:$A$777,$A106,СВЦЭМ!$B$34:$B$777,D$83)+'СЕТ СН'!$H$9+СВЦЭМ!$D$10+'СЕТ СН'!$H$6-'СЕТ СН'!$H$19</f>
        <v>1482.8275432299999</v>
      </c>
      <c r="E106" s="36">
        <f>SUMIFS(СВЦЭМ!$C$34:$C$777,СВЦЭМ!$A$34:$A$777,$A106,СВЦЭМ!$B$34:$B$777,E$83)+'СЕТ СН'!$H$9+СВЦЭМ!$D$10+'СЕТ СН'!$H$6-'СЕТ СН'!$H$19</f>
        <v>1571.4777400099999</v>
      </c>
      <c r="F106" s="36">
        <f>SUMIFS(СВЦЭМ!$C$34:$C$777,СВЦЭМ!$A$34:$A$777,$A106,СВЦЭМ!$B$34:$B$777,F$83)+'СЕТ СН'!$H$9+СВЦЭМ!$D$10+'СЕТ СН'!$H$6-'СЕТ СН'!$H$19</f>
        <v>1594.5654415000001</v>
      </c>
      <c r="G106" s="36">
        <f>SUMIFS(СВЦЭМ!$C$34:$C$777,СВЦЭМ!$A$34:$A$777,$A106,СВЦЭМ!$B$34:$B$777,G$83)+'СЕТ СН'!$H$9+СВЦЭМ!$D$10+'СЕТ СН'!$H$6-'СЕТ СН'!$H$19</f>
        <v>1567.5720749899999</v>
      </c>
      <c r="H106" s="36">
        <f>SUMIFS(СВЦЭМ!$C$34:$C$777,СВЦЭМ!$A$34:$A$777,$A106,СВЦЭМ!$B$34:$B$777,H$83)+'СЕТ СН'!$H$9+СВЦЭМ!$D$10+'СЕТ СН'!$H$6-'СЕТ СН'!$H$19</f>
        <v>1551.8878269699999</v>
      </c>
      <c r="I106" s="36">
        <f>SUMIFS(СВЦЭМ!$C$34:$C$777,СВЦЭМ!$A$34:$A$777,$A106,СВЦЭМ!$B$34:$B$777,I$83)+'СЕТ СН'!$H$9+СВЦЭМ!$D$10+'СЕТ СН'!$H$6-'СЕТ СН'!$H$19</f>
        <v>1490.3039976499999</v>
      </c>
      <c r="J106" s="36">
        <f>SUMIFS(СВЦЭМ!$C$34:$C$777,СВЦЭМ!$A$34:$A$777,$A106,СВЦЭМ!$B$34:$B$777,J$83)+'СЕТ СН'!$H$9+СВЦЭМ!$D$10+'СЕТ СН'!$H$6-'СЕТ СН'!$H$19</f>
        <v>1411.60628182</v>
      </c>
      <c r="K106" s="36">
        <f>SUMIFS(СВЦЭМ!$C$34:$C$777,СВЦЭМ!$A$34:$A$777,$A106,СВЦЭМ!$B$34:$B$777,K$83)+'СЕТ СН'!$H$9+СВЦЭМ!$D$10+'СЕТ СН'!$H$6-'СЕТ СН'!$H$19</f>
        <v>1333.6382237</v>
      </c>
      <c r="L106" s="36">
        <f>SUMIFS(СВЦЭМ!$C$34:$C$777,СВЦЭМ!$A$34:$A$777,$A106,СВЦЭМ!$B$34:$B$777,L$83)+'СЕТ СН'!$H$9+СВЦЭМ!$D$10+'СЕТ СН'!$H$6-'СЕТ СН'!$H$19</f>
        <v>1227.0649012399999</v>
      </c>
      <c r="M106" s="36">
        <f>SUMIFS(СВЦЭМ!$C$34:$C$777,СВЦЭМ!$A$34:$A$777,$A106,СВЦЭМ!$B$34:$B$777,M$83)+'СЕТ СН'!$H$9+СВЦЭМ!$D$10+'СЕТ СН'!$H$6-'СЕТ СН'!$H$19</f>
        <v>1139.7714972700001</v>
      </c>
      <c r="N106" s="36">
        <f>SUMIFS(СВЦЭМ!$C$34:$C$777,СВЦЭМ!$A$34:$A$777,$A106,СВЦЭМ!$B$34:$B$777,N$83)+'СЕТ СН'!$H$9+СВЦЭМ!$D$10+'СЕТ СН'!$H$6-'СЕТ СН'!$H$19</f>
        <v>1057.4053118899999</v>
      </c>
      <c r="O106" s="36">
        <f>SUMIFS(СВЦЭМ!$C$34:$C$777,СВЦЭМ!$A$34:$A$777,$A106,СВЦЭМ!$B$34:$B$777,O$83)+'СЕТ СН'!$H$9+СВЦЭМ!$D$10+'СЕТ СН'!$H$6-'СЕТ СН'!$H$19</f>
        <v>1012.89936238</v>
      </c>
      <c r="P106" s="36">
        <f>SUMIFS(СВЦЭМ!$C$34:$C$777,СВЦЭМ!$A$34:$A$777,$A106,СВЦЭМ!$B$34:$B$777,P$83)+'СЕТ СН'!$H$9+СВЦЭМ!$D$10+'СЕТ СН'!$H$6-'СЕТ СН'!$H$19</f>
        <v>1002.9584273</v>
      </c>
      <c r="Q106" s="36">
        <f>SUMIFS(СВЦЭМ!$C$34:$C$777,СВЦЭМ!$A$34:$A$777,$A106,СВЦЭМ!$B$34:$B$777,Q$83)+'СЕТ СН'!$H$9+СВЦЭМ!$D$10+'СЕТ СН'!$H$6-'СЕТ СН'!$H$19</f>
        <v>995.97446223999987</v>
      </c>
      <c r="R106" s="36">
        <f>SUMIFS(СВЦЭМ!$C$34:$C$777,СВЦЭМ!$A$34:$A$777,$A106,СВЦЭМ!$B$34:$B$777,R$83)+'СЕТ СН'!$H$9+СВЦЭМ!$D$10+'СЕТ СН'!$H$6-'СЕТ СН'!$H$19</f>
        <v>996.6370171399999</v>
      </c>
      <c r="S106" s="36">
        <f>SUMIFS(СВЦЭМ!$C$34:$C$777,СВЦЭМ!$A$34:$A$777,$A106,СВЦЭМ!$B$34:$B$777,S$83)+'СЕТ СН'!$H$9+СВЦЭМ!$D$10+'СЕТ СН'!$H$6-'СЕТ СН'!$H$19</f>
        <v>1006.04605483</v>
      </c>
      <c r="T106" s="36">
        <f>SUMIFS(СВЦЭМ!$C$34:$C$777,СВЦЭМ!$A$34:$A$777,$A106,СВЦЭМ!$B$34:$B$777,T$83)+'СЕТ СН'!$H$9+СВЦЭМ!$D$10+'СЕТ СН'!$H$6-'СЕТ СН'!$H$19</f>
        <v>1016.74008497</v>
      </c>
      <c r="U106" s="36">
        <f>SUMIFS(СВЦЭМ!$C$34:$C$777,СВЦЭМ!$A$34:$A$777,$A106,СВЦЭМ!$B$34:$B$777,U$83)+'СЕТ СН'!$H$9+СВЦЭМ!$D$10+'СЕТ СН'!$H$6-'СЕТ СН'!$H$19</f>
        <v>1033.88056145</v>
      </c>
      <c r="V106" s="36">
        <f>SUMIFS(СВЦЭМ!$C$34:$C$777,СВЦЭМ!$A$34:$A$777,$A106,СВЦЭМ!$B$34:$B$777,V$83)+'СЕТ СН'!$H$9+СВЦЭМ!$D$10+'СЕТ СН'!$H$6-'СЕТ СН'!$H$19</f>
        <v>1071.6747781399999</v>
      </c>
      <c r="W106" s="36">
        <f>SUMIFS(СВЦЭМ!$C$34:$C$777,СВЦЭМ!$A$34:$A$777,$A106,СВЦЭМ!$B$34:$B$777,W$83)+'СЕТ СН'!$H$9+СВЦЭМ!$D$10+'СЕТ СН'!$H$6-'СЕТ СН'!$H$19</f>
        <v>1055.22593205</v>
      </c>
      <c r="X106" s="36">
        <f>SUMIFS(СВЦЭМ!$C$34:$C$777,СВЦЭМ!$A$34:$A$777,$A106,СВЦЭМ!$B$34:$B$777,X$83)+'СЕТ СН'!$H$9+СВЦЭМ!$D$10+'СЕТ СН'!$H$6-'СЕТ СН'!$H$19</f>
        <v>1020.1348292499999</v>
      </c>
      <c r="Y106" s="36">
        <f>SUMIFS(СВЦЭМ!$C$34:$C$777,СВЦЭМ!$A$34:$A$777,$A106,СВЦЭМ!$B$34:$B$777,Y$83)+'СЕТ СН'!$H$9+СВЦЭМ!$D$10+'СЕТ СН'!$H$6-'СЕТ СН'!$H$19</f>
        <v>1069.3713308399999</v>
      </c>
    </row>
    <row r="107" spans="1:25" ht="15.75" x14ac:dyDescent="0.2">
      <c r="A107" s="35">
        <f t="shared" si="2"/>
        <v>43367</v>
      </c>
      <c r="B107" s="36">
        <f>SUMIFS(СВЦЭМ!$C$34:$C$777,СВЦЭМ!$A$34:$A$777,$A107,СВЦЭМ!$B$34:$B$777,B$83)+'СЕТ СН'!$H$9+СВЦЭМ!$D$10+'СЕТ СН'!$H$6-'СЕТ СН'!$H$19</f>
        <v>1182.10370816</v>
      </c>
      <c r="C107" s="36">
        <f>SUMIFS(СВЦЭМ!$C$34:$C$777,СВЦЭМ!$A$34:$A$777,$A107,СВЦЭМ!$B$34:$B$777,C$83)+'СЕТ СН'!$H$9+СВЦЭМ!$D$10+'СЕТ СН'!$H$6-'СЕТ СН'!$H$19</f>
        <v>1349.38451448</v>
      </c>
      <c r="D107" s="36">
        <f>SUMIFS(СВЦЭМ!$C$34:$C$777,СВЦЭМ!$A$34:$A$777,$A107,СВЦЭМ!$B$34:$B$777,D$83)+'СЕТ СН'!$H$9+СВЦЭМ!$D$10+'СЕТ СН'!$H$6-'СЕТ СН'!$H$19</f>
        <v>1466.2704619900001</v>
      </c>
      <c r="E107" s="36">
        <f>SUMIFS(СВЦЭМ!$C$34:$C$777,СВЦЭМ!$A$34:$A$777,$A107,СВЦЭМ!$B$34:$B$777,E$83)+'СЕТ СН'!$H$9+СВЦЭМ!$D$10+'СЕТ СН'!$H$6-'СЕТ СН'!$H$19</f>
        <v>1548.5371405599999</v>
      </c>
      <c r="F107" s="36">
        <f>SUMIFS(СВЦЭМ!$C$34:$C$777,СВЦЭМ!$A$34:$A$777,$A107,СВЦЭМ!$B$34:$B$777,F$83)+'СЕТ СН'!$H$9+СВЦЭМ!$D$10+'СЕТ СН'!$H$6-'СЕТ СН'!$H$19</f>
        <v>1537.53837189</v>
      </c>
      <c r="G107" s="36">
        <f>SUMIFS(СВЦЭМ!$C$34:$C$777,СВЦЭМ!$A$34:$A$777,$A107,СВЦЭМ!$B$34:$B$777,G$83)+'СЕТ СН'!$H$9+СВЦЭМ!$D$10+'СЕТ СН'!$H$6-'СЕТ СН'!$H$19</f>
        <v>1510.3455467900001</v>
      </c>
      <c r="H107" s="36">
        <f>SUMIFS(СВЦЭМ!$C$34:$C$777,СВЦЭМ!$A$34:$A$777,$A107,СВЦЭМ!$B$34:$B$777,H$83)+'СЕТ СН'!$H$9+СВЦЭМ!$D$10+'СЕТ СН'!$H$6-'СЕТ СН'!$H$19</f>
        <v>1457.2068440400001</v>
      </c>
      <c r="I107" s="36">
        <f>SUMIFS(СВЦЭМ!$C$34:$C$777,СВЦЭМ!$A$34:$A$777,$A107,СВЦЭМ!$B$34:$B$777,I$83)+'СЕТ СН'!$H$9+СВЦЭМ!$D$10+'СЕТ СН'!$H$6-'СЕТ СН'!$H$19</f>
        <v>1427.1128965799999</v>
      </c>
      <c r="J107" s="36">
        <f>SUMIFS(СВЦЭМ!$C$34:$C$777,СВЦЭМ!$A$34:$A$777,$A107,СВЦЭМ!$B$34:$B$777,J$83)+'СЕТ СН'!$H$9+СВЦЭМ!$D$10+'СЕТ СН'!$H$6-'СЕТ СН'!$H$19</f>
        <v>1450.0770652199999</v>
      </c>
      <c r="K107" s="36">
        <f>SUMIFS(СВЦЭМ!$C$34:$C$777,СВЦЭМ!$A$34:$A$777,$A107,СВЦЭМ!$B$34:$B$777,K$83)+'СЕТ СН'!$H$9+СВЦЭМ!$D$10+'СЕТ СН'!$H$6-'СЕТ СН'!$H$19</f>
        <v>1431.4893711899999</v>
      </c>
      <c r="L107" s="36">
        <f>SUMIFS(СВЦЭМ!$C$34:$C$777,СВЦЭМ!$A$34:$A$777,$A107,СВЦЭМ!$B$34:$B$777,L$83)+'СЕТ СН'!$H$9+СВЦЭМ!$D$10+'СЕТ СН'!$H$6-'СЕТ СН'!$H$19</f>
        <v>1354.5615724699999</v>
      </c>
      <c r="M107" s="36">
        <f>SUMIFS(СВЦЭМ!$C$34:$C$777,СВЦЭМ!$A$34:$A$777,$A107,СВЦЭМ!$B$34:$B$777,M$83)+'СЕТ СН'!$H$9+СВЦЭМ!$D$10+'СЕТ СН'!$H$6-'СЕТ СН'!$H$19</f>
        <v>1269.3911351499999</v>
      </c>
      <c r="N107" s="36">
        <f>SUMIFS(СВЦЭМ!$C$34:$C$777,СВЦЭМ!$A$34:$A$777,$A107,СВЦЭМ!$B$34:$B$777,N$83)+'СЕТ СН'!$H$9+СВЦЭМ!$D$10+'СЕТ СН'!$H$6-'СЕТ СН'!$H$19</f>
        <v>1155.43585446</v>
      </c>
      <c r="O107" s="36">
        <f>SUMIFS(СВЦЭМ!$C$34:$C$777,СВЦЭМ!$A$34:$A$777,$A107,СВЦЭМ!$B$34:$B$777,O$83)+'СЕТ СН'!$H$9+СВЦЭМ!$D$10+'СЕТ СН'!$H$6-'СЕТ СН'!$H$19</f>
        <v>1058.5600265799999</v>
      </c>
      <c r="P107" s="36">
        <f>SUMIFS(СВЦЭМ!$C$34:$C$777,СВЦЭМ!$A$34:$A$777,$A107,СВЦЭМ!$B$34:$B$777,P$83)+'СЕТ СН'!$H$9+СВЦЭМ!$D$10+'СЕТ СН'!$H$6-'СЕТ СН'!$H$19</f>
        <v>1045.9670288099999</v>
      </c>
      <c r="Q107" s="36">
        <f>SUMIFS(СВЦЭМ!$C$34:$C$777,СВЦЭМ!$A$34:$A$777,$A107,СВЦЭМ!$B$34:$B$777,Q$83)+'СЕТ СН'!$H$9+СВЦЭМ!$D$10+'СЕТ СН'!$H$6-'СЕТ СН'!$H$19</f>
        <v>1043.1592067300001</v>
      </c>
      <c r="R107" s="36">
        <f>SUMIFS(СВЦЭМ!$C$34:$C$777,СВЦЭМ!$A$34:$A$777,$A107,СВЦЭМ!$B$34:$B$777,R$83)+'СЕТ СН'!$H$9+СВЦЭМ!$D$10+'СЕТ СН'!$H$6-'СЕТ СН'!$H$19</f>
        <v>1041.5720309599999</v>
      </c>
      <c r="S107" s="36">
        <f>SUMIFS(СВЦЭМ!$C$34:$C$777,СВЦЭМ!$A$34:$A$777,$A107,СВЦЭМ!$B$34:$B$777,S$83)+'СЕТ СН'!$H$9+СВЦЭМ!$D$10+'СЕТ СН'!$H$6-'СЕТ СН'!$H$19</f>
        <v>1049.2938018</v>
      </c>
      <c r="T107" s="36">
        <f>SUMIFS(СВЦЭМ!$C$34:$C$777,СВЦЭМ!$A$34:$A$777,$A107,СВЦЭМ!$B$34:$B$777,T$83)+'СЕТ СН'!$H$9+СВЦЭМ!$D$10+'СЕТ СН'!$H$6-'СЕТ СН'!$H$19</f>
        <v>1059.91517157</v>
      </c>
      <c r="U107" s="36">
        <f>SUMIFS(СВЦЭМ!$C$34:$C$777,СВЦЭМ!$A$34:$A$777,$A107,СВЦЭМ!$B$34:$B$777,U$83)+'СЕТ СН'!$H$9+СВЦЭМ!$D$10+'СЕТ СН'!$H$6-'СЕТ СН'!$H$19</f>
        <v>1082.1606087299999</v>
      </c>
      <c r="V107" s="36">
        <f>SUMIFS(СВЦЭМ!$C$34:$C$777,СВЦЭМ!$A$34:$A$777,$A107,СВЦЭМ!$B$34:$B$777,V$83)+'СЕТ СН'!$H$9+СВЦЭМ!$D$10+'СЕТ СН'!$H$6-'СЕТ СН'!$H$19</f>
        <v>1088.2411838799999</v>
      </c>
      <c r="W107" s="36">
        <f>SUMIFS(СВЦЭМ!$C$34:$C$777,СВЦЭМ!$A$34:$A$777,$A107,СВЦЭМ!$B$34:$B$777,W$83)+'СЕТ СН'!$H$9+СВЦЭМ!$D$10+'СЕТ СН'!$H$6-'СЕТ СН'!$H$19</f>
        <v>1069.1604776199999</v>
      </c>
      <c r="X107" s="36">
        <f>SUMIFS(СВЦЭМ!$C$34:$C$777,СВЦЭМ!$A$34:$A$777,$A107,СВЦЭМ!$B$34:$B$777,X$83)+'СЕТ СН'!$H$9+СВЦЭМ!$D$10+'СЕТ СН'!$H$6-'СЕТ СН'!$H$19</f>
        <v>1038.1144568499999</v>
      </c>
      <c r="Y107" s="36">
        <f>SUMIFS(СВЦЭМ!$C$34:$C$777,СВЦЭМ!$A$34:$A$777,$A107,СВЦЭМ!$B$34:$B$777,Y$83)+'СЕТ СН'!$H$9+СВЦЭМ!$D$10+'СЕТ СН'!$H$6-'СЕТ СН'!$H$19</f>
        <v>1075.5486323099999</v>
      </c>
    </row>
    <row r="108" spans="1:25" ht="15.75" x14ac:dyDescent="0.2">
      <c r="A108" s="35">
        <f t="shared" si="2"/>
        <v>43368</v>
      </c>
      <c r="B108" s="36">
        <f>SUMIFS(СВЦЭМ!$C$34:$C$777,СВЦЭМ!$A$34:$A$777,$A108,СВЦЭМ!$B$34:$B$777,B$83)+'СЕТ СН'!$H$9+СВЦЭМ!$D$10+'СЕТ СН'!$H$6-'СЕТ СН'!$H$19</f>
        <v>1234.5523255399999</v>
      </c>
      <c r="C108" s="36">
        <f>SUMIFS(СВЦЭМ!$C$34:$C$777,СВЦЭМ!$A$34:$A$777,$A108,СВЦЭМ!$B$34:$B$777,C$83)+'СЕТ СН'!$H$9+СВЦЭМ!$D$10+'СЕТ СН'!$H$6-'СЕТ СН'!$H$19</f>
        <v>1400.6788562199999</v>
      </c>
      <c r="D108" s="36">
        <f>SUMIFS(СВЦЭМ!$C$34:$C$777,СВЦЭМ!$A$34:$A$777,$A108,СВЦЭМ!$B$34:$B$777,D$83)+'СЕТ СН'!$H$9+СВЦЭМ!$D$10+'СЕТ СН'!$H$6-'СЕТ СН'!$H$19</f>
        <v>1503.2057264999999</v>
      </c>
      <c r="E108" s="36">
        <f>SUMIFS(СВЦЭМ!$C$34:$C$777,СВЦЭМ!$A$34:$A$777,$A108,СВЦЭМ!$B$34:$B$777,E$83)+'СЕТ СН'!$H$9+СВЦЭМ!$D$10+'СЕТ СН'!$H$6-'СЕТ СН'!$H$19</f>
        <v>1590.5584933299999</v>
      </c>
      <c r="F108" s="36">
        <f>SUMIFS(СВЦЭМ!$C$34:$C$777,СВЦЭМ!$A$34:$A$777,$A108,СВЦЭМ!$B$34:$B$777,F$83)+'СЕТ СН'!$H$9+СВЦЭМ!$D$10+'СЕТ СН'!$H$6-'СЕТ СН'!$H$19</f>
        <v>1588.3919968800001</v>
      </c>
      <c r="G108" s="36">
        <f>SUMIFS(СВЦЭМ!$C$34:$C$777,СВЦЭМ!$A$34:$A$777,$A108,СВЦЭМ!$B$34:$B$777,G$83)+'СЕТ СН'!$H$9+СВЦЭМ!$D$10+'СЕТ СН'!$H$6-'СЕТ СН'!$H$19</f>
        <v>1557.3234955600001</v>
      </c>
      <c r="H108" s="36">
        <f>SUMIFS(СВЦЭМ!$C$34:$C$777,СВЦЭМ!$A$34:$A$777,$A108,СВЦЭМ!$B$34:$B$777,H$83)+'СЕТ СН'!$H$9+СВЦЭМ!$D$10+'СЕТ СН'!$H$6-'СЕТ СН'!$H$19</f>
        <v>1478.0295792100001</v>
      </c>
      <c r="I108" s="36">
        <f>SUMIFS(СВЦЭМ!$C$34:$C$777,СВЦЭМ!$A$34:$A$777,$A108,СВЦЭМ!$B$34:$B$777,I$83)+'СЕТ СН'!$H$9+СВЦЭМ!$D$10+'СЕТ СН'!$H$6-'СЕТ СН'!$H$19</f>
        <v>1428.53608676</v>
      </c>
      <c r="J108" s="36">
        <f>SUMIFS(СВЦЭМ!$C$34:$C$777,СВЦЭМ!$A$34:$A$777,$A108,СВЦЭМ!$B$34:$B$777,J$83)+'СЕТ СН'!$H$9+СВЦЭМ!$D$10+'СЕТ СН'!$H$6-'СЕТ СН'!$H$19</f>
        <v>1429.5911650599999</v>
      </c>
      <c r="K108" s="36">
        <f>SUMIFS(СВЦЭМ!$C$34:$C$777,СВЦЭМ!$A$34:$A$777,$A108,СВЦЭМ!$B$34:$B$777,K$83)+'СЕТ СН'!$H$9+СВЦЭМ!$D$10+'СЕТ СН'!$H$6-'СЕТ СН'!$H$19</f>
        <v>1413.58219057</v>
      </c>
      <c r="L108" s="36">
        <f>SUMIFS(СВЦЭМ!$C$34:$C$777,СВЦЭМ!$A$34:$A$777,$A108,СВЦЭМ!$B$34:$B$777,L$83)+'СЕТ СН'!$H$9+СВЦЭМ!$D$10+'СЕТ СН'!$H$6-'СЕТ СН'!$H$19</f>
        <v>1337.6922911699999</v>
      </c>
      <c r="M108" s="36">
        <f>SUMIFS(СВЦЭМ!$C$34:$C$777,СВЦЭМ!$A$34:$A$777,$A108,СВЦЭМ!$B$34:$B$777,M$83)+'СЕТ СН'!$H$9+СВЦЭМ!$D$10+'СЕТ СН'!$H$6-'СЕТ СН'!$H$19</f>
        <v>1257.1053966100001</v>
      </c>
      <c r="N108" s="36">
        <f>SUMIFS(СВЦЭМ!$C$34:$C$777,СВЦЭМ!$A$34:$A$777,$A108,СВЦЭМ!$B$34:$B$777,N$83)+'СЕТ СН'!$H$9+СВЦЭМ!$D$10+'СЕТ СН'!$H$6-'СЕТ СН'!$H$19</f>
        <v>1157.1031908699999</v>
      </c>
      <c r="O108" s="36">
        <f>SUMIFS(СВЦЭМ!$C$34:$C$777,СВЦЭМ!$A$34:$A$777,$A108,СВЦЭМ!$B$34:$B$777,O$83)+'СЕТ СН'!$H$9+СВЦЭМ!$D$10+'СЕТ СН'!$H$6-'СЕТ СН'!$H$19</f>
        <v>1086.2288261399999</v>
      </c>
      <c r="P108" s="36">
        <f>SUMIFS(СВЦЭМ!$C$34:$C$777,СВЦЭМ!$A$34:$A$777,$A108,СВЦЭМ!$B$34:$B$777,P$83)+'СЕТ СН'!$H$9+СВЦЭМ!$D$10+'СЕТ СН'!$H$6-'СЕТ СН'!$H$19</f>
        <v>1078.39715957</v>
      </c>
      <c r="Q108" s="36">
        <f>SUMIFS(СВЦЭМ!$C$34:$C$777,СВЦЭМ!$A$34:$A$777,$A108,СВЦЭМ!$B$34:$B$777,Q$83)+'СЕТ СН'!$H$9+СВЦЭМ!$D$10+'СЕТ СН'!$H$6-'СЕТ СН'!$H$19</f>
        <v>1069.95318339</v>
      </c>
      <c r="R108" s="36">
        <f>SUMIFS(СВЦЭМ!$C$34:$C$777,СВЦЭМ!$A$34:$A$777,$A108,СВЦЭМ!$B$34:$B$777,R$83)+'СЕТ СН'!$H$9+СВЦЭМ!$D$10+'СЕТ СН'!$H$6-'СЕТ СН'!$H$19</f>
        <v>1058.2955379499999</v>
      </c>
      <c r="S108" s="36">
        <f>SUMIFS(СВЦЭМ!$C$34:$C$777,СВЦЭМ!$A$34:$A$777,$A108,СВЦЭМ!$B$34:$B$777,S$83)+'СЕТ СН'!$H$9+СВЦЭМ!$D$10+'СЕТ СН'!$H$6-'СЕТ СН'!$H$19</f>
        <v>1064.9206088199999</v>
      </c>
      <c r="T108" s="36">
        <f>SUMIFS(СВЦЭМ!$C$34:$C$777,СВЦЭМ!$A$34:$A$777,$A108,СВЦЭМ!$B$34:$B$777,T$83)+'СЕТ СН'!$H$9+СВЦЭМ!$D$10+'СЕТ СН'!$H$6-'СЕТ СН'!$H$19</f>
        <v>1072.2808954299999</v>
      </c>
      <c r="U108" s="36">
        <f>SUMIFS(СВЦЭМ!$C$34:$C$777,СВЦЭМ!$A$34:$A$777,$A108,СВЦЭМ!$B$34:$B$777,U$83)+'СЕТ СН'!$H$9+СВЦЭМ!$D$10+'СЕТ СН'!$H$6-'СЕТ СН'!$H$19</f>
        <v>1077.8221149199999</v>
      </c>
      <c r="V108" s="36">
        <f>SUMIFS(СВЦЭМ!$C$34:$C$777,СВЦЭМ!$A$34:$A$777,$A108,СВЦЭМ!$B$34:$B$777,V$83)+'СЕТ СН'!$H$9+СВЦЭМ!$D$10+'СЕТ СН'!$H$6-'СЕТ СН'!$H$19</f>
        <v>1082.6089995099999</v>
      </c>
      <c r="W108" s="36">
        <f>SUMIFS(СВЦЭМ!$C$34:$C$777,СВЦЭМ!$A$34:$A$777,$A108,СВЦЭМ!$B$34:$B$777,W$83)+'СЕТ СН'!$H$9+СВЦЭМ!$D$10+'СЕТ СН'!$H$6-'СЕТ СН'!$H$19</f>
        <v>1077.89856992</v>
      </c>
      <c r="X108" s="36">
        <f>SUMIFS(СВЦЭМ!$C$34:$C$777,СВЦЭМ!$A$34:$A$777,$A108,СВЦЭМ!$B$34:$B$777,X$83)+'СЕТ СН'!$H$9+СВЦЭМ!$D$10+'СЕТ СН'!$H$6-'СЕТ СН'!$H$19</f>
        <v>1042.58665877</v>
      </c>
      <c r="Y108" s="36">
        <f>SUMIFS(СВЦЭМ!$C$34:$C$777,СВЦЭМ!$A$34:$A$777,$A108,СВЦЭМ!$B$34:$B$777,Y$83)+'СЕТ СН'!$H$9+СВЦЭМ!$D$10+'СЕТ СН'!$H$6-'СЕТ СН'!$H$19</f>
        <v>1101.3927812100001</v>
      </c>
    </row>
    <row r="109" spans="1:25" ht="15.75" x14ac:dyDescent="0.2">
      <c r="A109" s="35">
        <f t="shared" si="2"/>
        <v>43369</v>
      </c>
      <c r="B109" s="36">
        <f>SUMIFS(СВЦЭМ!$C$34:$C$777,СВЦЭМ!$A$34:$A$777,$A109,СВЦЭМ!$B$34:$B$777,B$83)+'СЕТ СН'!$H$9+СВЦЭМ!$D$10+'СЕТ СН'!$H$6-'СЕТ СН'!$H$19</f>
        <v>1294.3031228899999</v>
      </c>
      <c r="C109" s="36">
        <f>SUMIFS(СВЦЭМ!$C$34:$C$777,СВЦЭМ!$A$34:$A$777,$A109,СВЦЭМ!$B$34:$B$777,C$83)+'СЕТ СН'!$H$9+СВЦЭМ!$D$10+'СЕТ СН'!$H$6-'СЕТ СН'!$H$19</f>
        <v>1472.22444064</v>
      </c>
      <c r="D109" s="36">
        <f>SUMIFS(СВЦЭМ!$C$34:$C$777,СВЦЭМ!$A$34:$A$777,$A109,СВЦЭМ!$B$34:$B$777,D$83)+'СЕТ СН'!$H$9+СВЦЭМ!$D$10+'СЕТ СН'!$H$6-'СЕТ СН'!$H$19</f>
        <v>1627.1790417000002</v>
      </c>
      <c r="E109" s="36">
        <f>SUMIFS(СВЦЭМ!$C$34:$C$777,СВЦЭМ!$A$34:$A$777,$A109,СВЦЭМ!$B$34:$B$777,E$83)+'СЕТ СН'!$H$9+СВЦЭМ!$D$10+'СЕТ СН'!$H$6-'СЕТ СН'!$H$19</f>
        <v>1735.0443498200002</v>
      </c>
      <c r="F109" s="36">
        <f>SUMIFS(СВЦЭМ!$C$34:$C$777,СВЦЭМ!$A$34:$A$777,$A109,СВЦЭМ!$B$34:$B$777,F$83)+'СЕТ СН'!$H$9+СВЦЭМ!$D$10+'СЕТ СН'!$H$6-'СЕТ СН'!$H$19</f>
        <v>1739.2199375099999</v>
      </c>
      <c r="G109" s="36">
        <f>SUMIFS(СВЦЭМ!$C$34:$C$777,СВЦЭМ!$A$34:$A$777,$A109,СВЦЭМ!$B$34:$B$777,G$83)+'СЕТ СН'!$H$9+СВЦЭМ!$D$10+'СЕТ СН'!$H$6-'СЕТ СН'!$H$19</f>
        <v>1712.4253955499998</v>
      </c>
      <c r="H109" s="36">
        <f>SUMIFS(СВЦЭМ!$C$34:$C$777,СВЦЭМ!$A$34:$A$777,$A109,СВЦЭМ!$B$34:$B$777,H$83)+'СЕТ СН'!$H$9+СВЦЭМ!$D$10+'СЕТ СН'!$H$6-'СЕТ СН'!$H$19</f>
        <v>1608.7195873600003</v>
      </c>
      <c r="I109" s="36">
        <f>SUMIFS(СВЦЭМ!$C$34:$C$777,СВЦЭМ!$A$34:$A$777,$A109,СВЦЭМ!$B$34:$B$777,I$83)+'СЕТ СН'!$H$9+СВЦЭМ!$D$10+'СЕТ СН'!$H$6-'СЕТ СН'!$H$19</f>
        <v>1518.27486378</v>
      </c>
      <c r="J109" s="36">
        <f>SUMIFS(СВЦЭМ!$C$34:$C$777,СВЦЭМ!$A$34:$A$777,$A109,СВЦЭМ!$B$34:$B$777,J$83)+'СЕТ СН'!$H$9+СВЦЭМ!$D$10+'СЕТ СН'!$H$6-'СЕТ СН'!$H$19</f>
        <v>1504.6751658000001</v>
      </c>
      <c r="K109" s="36">
        <f>SUMIFS(СВЦЭМ!$C$34:$C$777,СВЦЭМ!$A$34:$A$777,$A109,СВЦЭМ!$B$34:$B$777,K$83)+'СЕТ СН'!$H$9+СВЦЭМ!$D$10+'СЕТ СН'!$H$6-'СЕТ СН'!$H$19</f>
        <v>1487.5608012299999</v>
      </c>
      <c r="L109" s="36">
        <f>SUMIFS(СВЦЭМ!$C$34:$C$777,СВЦЭМ!$A$34:$A$777,$A109,СВЦЭМ!$B$34:$B$777,L$83)+'СЕТ СН'!$H$9+СВЦЭМ!$D$10+'СЕТ СН'!$H$6-'СЕТ СН'!$H$19</f>
        <v>1410.1045354799999</v>
      </c>
      <c r="M109" s="36">
        <f>SUMIFS(СВЦЭМ!$C$34:$C$777,СВЦЭМ!$A$34:$A$777,$A109,СВЦЭМ!$B$34:$B$777,M$83)+'СЕТ СН'!$H$9+СВЦЭМ!$D$10+'СЕТ СН'!$H$6-'СЕТ СН'!$H$19</f>
        <v>1341.3687004599999</v>
      </c>
      <c r="N109" s="36">
        <f>SUMIFS(СВЦЭМ!$C$34:$C$777,СВЦЭМ!$A$34:$A$777,$A109,СВЦЭМ!$B$34:$B$777,N$83)+'СЕТ СН'!$H$9+СВЦЭМ!$D$10+'СЕТ СН'!$H$6-'СЕТ СН'!$H$19</f>
        <v>1225.30182298</v>
      </c>
      <c r="O109" s="36">
        <f>SUMIFS(СВЦЭМ!$C$34:$C$777,СВЦЭМ!$A$34:$A$777,$A109,СВЦЭМ!$B$34:$B$777,O$83)+'СЕТ СН'!$H$9+СВЦЭМ!$D$10+'СЕТ СН'!$H$6-'СЕТ СН'!$H$19</f>
        <v>1126.4777725700001</v>
      </c>
      <c r="P109" s="36">
        <f>SUMIFS(СВЦЭМ!$C$34:$C$777,СВЦЭМ!$A$34:$A$777,$A109,СВЦЭМ!$B$34:$B$777,P$83)+'СЕТ СН'!$H$9+СВЦЭМ!$D$10+'СЕТ СН'!$H$6-'СЕТ СН'!$H$19</f>
        <v>1122.64773861</v>
      </c>
      <c r="Q109" s="36">
        <f>SUMIFS(СВЦЭМ!$C$34:$C$777,СВЦЭМ!$A$34:$A$777,$A109,СВЦЭМ!$B$34:$B$777,Q$83)+'СЕТ СН'!$H$9+СВЦЭМ!$D$10+'СЕТ СН'!$H$6-'СЕТ СН'!$H$19</f>
        <v>1131.4938294999999</v>
      </c>
      <c r="R109" s="36">
        <f>SUMIFS(СВЦЭМ!$C$34:$C$777,СВЦЭМ!$A$34:$A$777,$A109,СВЦЭМ!$B$34:$B$777,R$83)+'СЕТ СН'!$H$9+СВЦЭМ!$D$10+'СЕТ СН'!$H$6-'СЕТ СН'!$H$19</f>
        <v>1134.27161682</v>
      </c>
      <c r="S109" s="36">
        <f>SUMIFS(СВЦЭМ!$C$34:$C$777,СВЦЭМ!$A$34:$A$777,$A109,СВЦЭМ!$B$34:$B$777,S$83)+'СЕТ СН'!$H$9+СВЦЭМ!$D$10+'СЕТ СН'!$H$6-'СЕТ СН'!$H$19</f>
        <v>1140.13806032</v>
      </c>
      <c r="T109" s="36">
        <f>SUMIFS(СВЦЭМ!$C$34:$C$777,СВЦЭМ!$A$34:$A$777,$A109,СВЦЭМ!$B$34:$B$777,T$83)+'СЕТ СН'!$H$9+СВЦЭМ!$D$10+'СЕТ СН'!$H$6-'СЕТ СН'!$H$19</f>
        <v>1127.09588444</v>
      </c>
      <c r="U109" s="36">
        <f>SUMIFS(СВЦЭМ!$C$34:$C$777,СВЦЭМ!$A$34:$A$777,$A109,СВЦЭМ!$B$34:$B$777,U$83)+'СЕТ СН'!$H$9+СВЦЭМ!$D$10+'СЕТ СН'!$H$6-'СЕТ СН'!$H$19</f>
        <v>1148.13031662</v>
      </c>
      <c r="V109" s="36">
        <f>SUMIFS(СВЦЭМ!$C$34:$C$777,СВЦЭМ!$A$34:$A$777,$A109,СВЦЭМ!$B$34:$B$777,V$83)+'СЕТ СН'!$H$9+СВЦЭМ!$D$10+'СЕТ СН'!$H$6-'СЕТ СН'!$H$19</f>
        <v>1152.3725514999999</v>
      </c>
      <c r="W109" s="36">
        <f>SUMIFS(СВЦЭМ!$C$34:$C$777,СВЦЭМ!$A$34:$A$777,$A109,СВЦЭМ!$B$34:$B$777,W$83)+'СЕТ СН'!$H$9+СВЦЭМ!$D$10+'СЕТ СН'!$H$6-'СЕТ СН'!$H$19</f>
        <v>1138.0183740800001</v>
      </c>
      <c r="X109" s="36">
        <f>SUMIFS(СВЦЭМ!$C$34:$C$777,СВЦЭМ!$A$34:$A$777,$A109,СВЦЭМ!$B$34:$B$777,X$83)+'СЕТ СН'!$H$9+СВЦЭМ!$D$10+'СЕТ СН'!$H$6-'СЕТ СН'!$H$19</f>
        <v>1155.69543982</v>
      </c>
      <c r="Y109" s="36">
        <f>SUMIFS(СВЦЭМ!$C$34:$C$777,СВЦЭМ!$A$34:$A$777,$A109,СВЦЭМ!$B$34:$B$777,Y$83)+'СЕТ СН'!$H$9+СВЦЭМ!$D$10+'СЕТ СН'!$H$6-'СЕТ СН'!$H$19</f>
        <v>1199.1468065199999</v>
      </c>
    </row>
    <row r="110" spans="1:25" ht="15.75" x14ac:dyDescent="0.2">
      <c r="A110" s="35">
        <f t="shared" si="2"/>
        <v>43370</v>
      </c>
      <c r="B110" s="36">
        <f>SUMIFS(СВЦЭМ!$C$34:$C$777,СВЦЭМ!$A$34:$A$777,$A110,СВЦЭМ!$B$34:$B$777,B$83)+'СЕТ СН'!$H$9+СВЦЭМ!$D$10+'СЕТ СН'!$H$6-'СЕТ СН'!$H$19</f>
        <v>1309.09693283</v>
      </c>
      <c r="C110" s="36">
        <f>SUMIFS(СВЦЭМ!$C$34:$C$777,СВЦЭМ!$A$34:$A$777,$A110,СВЦЭМ!$B$34:$B$777,C$83)+'СЕТ СН'!$H$9+СВЦЭМ!$D$10+'СЕТ СН'!$H$6-'СЕТ СН'!$H$19</f>
        <v>1519.3717648300001</v>
      </c>
      <c r="D110" s="36">
        <f>SUMIFS(СВЦЭМ!$C$34:$C$777,СВЦЭМ!$A$34:$A$777,$A110,СВЦЭМ!$B$34:$B$777,D$83)+'СЕТ СН'!$H$9+СВЦЭМ!$D$10+'СЕТ СН'!$H$6-'СЕТ СН'!$H$19</f>
        <v>1634.6037715900002</v>
      </c>
      <c r="E110" s="36">
        <f>SUMIFS(СВЦЭМ!$C$34:$C$777,СВЦЭМ!$A$34:$A$777,$A110,СВЦЭМ!$B$34:$B$777,E$83)+'СЕТ СН'!$H$9+СВЦЭМ!$D$10+'СЕТ СН'!$H$6-'СЕТ СН'!$H$19</f>
        <v>1743.0329124499999</v>
      </c>
      <c r="F110" s="36">
        <f>SUMIFS(СВЦЭМ!$C$34:$C$777,СВЦЭМ!$A$34:$A$777,$A110,СВЦЭМ!$B$34:$B$777,F$83)+'СЕТ СН'!$H$9+СВЦЭМ!$D$10+'СЕТ СН'!$H$6-'СЕТ СН'!$H$19</f>
        <v>1740.3250859199998</v>
      </c>
      <c r="G110" s="36">
        <f>SUMIFS(СВЦЭМ!$C$34:$C$777,СВЦЭМ!$A$34:$A$777,$A110,СВЦЭМ!$B$34:$B$777,G$83)+'СЕТ СН'!$H$9+СВЦЭМ!$D$10+'СЕТ СН'!$H$6-'СЕТ СН'!$H$19</f>
        <v>1722.45533961</v>
      </c>
      <c r="H110" s="36">
        <f>SUMIFS(СВЦЭМ!$C$34:$C$777,СВЦЭМ!$A$34:$A$777,$A110,СВЦЭМ!$B$34:$B$777,H$83)+'СЕТ СН'!$H$9+СВЦЭМ!$D$10+'СЕТ СН'!$H$6-'СЕТ СН'!$H$19</f>
        <v>1627.4726830600002</v>
      </c>
      <c r="I110" s="36">
        <f>SUMIFS(СВЦЭМ!$C$34:$C$777,СВЦЭМ!$A$34:$A$777,$A110,СВЦЭМ!$B$34:$B$777,I$83)+'СЕТ СН'!$H$9+СВЦЭМ!$D$10+'СЕТ СН'!$H$6-'СЕТ СН'!$H$19</f>
        <v>1511.4857041400001</v>
      </c>
      <c r="J110" s="36">
        <f>SUMIFS(СВЦЭМ!$C$34:$C$777,СВЦЭМ!$A$34:$A$777,$A110,СВЦЭМ!$B$34:$B$777,J$83)+'СЕТ СН'!$H$9+СВЦЭМ!$D$10+'СЕТ СН'!$H$6-'СЕТ СН'!$H$19</f>
        <v>1513.4556653899999</v>
      </c>
      <c r="K110" s="36">
        <f>SUMIFS(СВЦЭМ!$C$34:$C$777,СВЦЭМ!$A$34:$A$777,$A110,СВЦЭМ!$B$34:$B$777,K$83)+'СЕТ СН'!$H$9+СВЦЭМ!$D$10+'СЕТ СН'!$H$6-'СЕТ СН'!$H$19</f>
        <v>1494.87138841</v>
      </c>
      <c r="L110" s="36">
        <f>SUMIFS(СВЦЭМ!$C$34:$C$777,СВЦЭМ!$A$34:$A$777,$A110,СВЦЭМ!$B$34:$B$777,L$83)+'СЕТ СН'!$H$9+СВЦЭМ!$D$10+'СЕТ СН'!$H$6-'СЕТ СН'!$H$19</f>
        <v>1415.33372151</v>
      </c>
      <c r="M110" s="36">
        <f>SUMIFS(СВЦЭМ!$C$34:$C$777,СВЦЭМ!$A$34:$A$777,$A110,СВЦЭМ!$B$34:$B$777,M$83)+'СЕТ СН'!$H$9+СВЦЭМ!$D$10+'СЕТ СН'!$H$6-'СЕТ СН'!$H$19</f>
        <v>1350.10427964</v>
      </c>
      <c r="N110" s="36">
        <f>SUMIFS(СВЦЭМ!$C$34:$C$777,СВЦЭМ!$A$34:$A$777,$A110,СВЦЭМ!$B$34:$B$777,N$83)+'СЕТ СН'!$H$9+СВЦЭМ!$D$10+'СЕТ СН'!$H$6-'СЕТ СН'!$H$19</f>
        <v>1239.0577109399999</v>
      </c>
      <c r="O110" s="36">
        <f>SUMIFS(СВЦЭМ!$C$34:$C$777,СВЦЭМ!$A$34:$A$777,$A110,СВЦЭМ!$B$34:$B$777,O$83)+'СЕТ СН'!$H$9+СВЦЭМ!$D$10+'СЕТ СН'!$H$6-'СЕТ СН'!$H$19</f>
        <v>1167.9741465899999</v>
      </c>
      <c r="P110" s="36">
        <f>SUMIFS(СВЦЭМ!$C$34:$C$777,СВЦЭМ!$A$34:$A$777,$A110,СВЦЭМ!$B$34:$B$777,P$83)+'СЕТ СН'!$H$9+СВЦЭМ!$D$10+'СЕТ СН'!$H$6-'СЕТ СН'!$H$19</f>
        <v>1157.4580734900001</v>
      </c>
      <c r="Q110" s="36">
        <f>SUMIFS(СВЦЭМ!$C$34:$C$777,СВЦЭМ!$A$34:$A$777,$A110,СВЦЭМ!$B$34:$B$777,Q$83)+'СЕТ СН'!$H$9+СВЦЭМ!$D$10+'СЕТ СН'!$H$6-'СЕТ СН'!$H$19</f>
        <v>1155.0427532900001</v>
      </c>
      <c r="R110" s="36">
        <f>SUMIFS(СВЦЭМ!$C$34:$C$777,СВЦЭМ!$A$34:$A$777,$A110,СВЦЭМ!$B$34:$B$777,R$83)+'СЕТ СН'!$H$9+СВЦЭМ!$D$10+'СЕТ СН'!$H$6-'СЕТ СН'!$H$19</f>
        <v>1152.5561082699999</v>
      </c>
      <c r="S110" s="36">
        <f>SUMIFS(СВЦЭМ!$C$34:$C$777,СВЦЭМ!$A$34:$A$777,$A110,СВЦЭМ!$B$34:$B$777,S$83)+'СЕТ СН'!$H$9+СВЦЭМ!$D$10+'СЕТ СН'!$H$6-'СЕТ СН'!$H$19</f>
        <v>1157.1980228800001</v>
      </c>
      <c r="T110" s="36">
        <f>SUMIFS(СВЦЭМ!$C$34:$C$777,СВЦЭМ!$A$34:$A$777,$A110,СВЦЭМ!$B$34:$B$777,T$83)+'СЕТ СН'!$H$9+СВЦЭМ!$D$10+'СЕТ СН'!$H$6-'СЕТ СН'!$H$19</f>
        <v>1161.73062594</v>
      </c>
      <c r="U110" s="36">
        <f>SUMIFS(СВЦЭМ!$C$34:$C$777,СВЦЭМ!$A$34:$A$777,$A110,СВЦЭМ!$B$34:$B$777,U$83)+'СЕТ СН'!$H$9+СВЦЭМ!$D$10+'СЕТ СН'!$H$6-'СЕТ СН'!$H$19</f>
        <v>1172.7038043299999</v>
      </c>
      <c r="V110" s="36">
        <f>SUMIFS(СВЦЭМ!$C$34:$C$777,СВЦЭМ!$A$34:$A$777,$A110,СВЦЭМ!$B$34:$B$777,V$83)+'СЕТ СН'!$H$9+СВЦЭМ!$D$10+'СЕТ СН'!$H$6-'СЕТ СН'!$H$19</f>
        <v>1169.05650627</v>
      </c>
      <c r="W110" s="36">
        <f>SUMIFS(СВЦЭМ!$C$34:$C$777,СВЦЭМ!$A$34:$A$777,$A110,СВЦЭМ!$B$34:$B$777,W$83)+'СЕТ СН'!$H$9+СВЦЭМ!$D$10+'СЕТ СН'!$H$6-'СЕТ СН'!$H$19</f>
        <v>1158.6826067100001</v>
      </c>
      <c r="X110" s="36">
        <f>SUMIFS(СВЦЭМ!$C$34:$C$777,СВЦЭМ!$A$34:$A$777,$A110,СВЦЭМ!$B$34:$B$777,X$83)+'СЕТ СН'!$H$9+СВЦЭМ!$D$10+'СЕТ СН'!$H$6-'СЕТ СН'!$H$19</f>
        <v>1164.48681932</v>
      </c>
      <c r="Y110" s="36">
        <f>SUMIFS(СВЦЭМ!$C$34:$C$777,СВЦЭМ!$A$34:$A$777,$A110,СВЦЭМ!$B$34:$B$777,Y$83)+'СЕТ СН'!$H$9+СВЦЭМ!$D$10+'СЕТ СН'!$H$6-'СЕТ СН'!$H$19</f>
        <v>1212.5665520800001</v>
      </c>
    </row>
    <row r="111" spans="1:25" ht="15.75" x14ac:dyDescent="0.2">
      <c r="A111" s="35">
        <f t="shared" si="2"/>
        <v>43371</v>
      </c>
      <c r="B111" s="36">
        <f>SUMIFS(СВЦЭМ!$C$34:$C$777,СВЦЭМ!$A$34:$A$777,$A111,СВЦЭМ!$B$34:$B$777,B$83)+'СЕТ СН'!$H$9+СВЦЭМ!$D$10+'СЕТ СН'!$H$6-'СЕТ СН'!$H$19</f>
        <v>1334.1633671699999</v>
      </c>
      <c r="C111" s="36">
        <f>SUMIFS(СВЦЭМ!$C$34:$C$777,СВЦЭМ!$A$34:$A$777,$A111,СВЦЭМ!$B$34:$B$777,C$83)+'СЕТ СН'!$H$9+СВЦЭМ!$D$10+'СЕТ СН'!$H$6-'СЕТ СН'!$H$19</f>
        <v>1514.3393065999999</v>
      </c>
      <c r="D111" s="36">
        <f>SUMIFS(СВЦЭМ!$C$34:$C$777,СВЦЭМ!$A$34:$A$777,$A111,СВЦЭМ!$B$34:$B$777,D$83)+'СЕТ СН'!$H$9+СВЦЭМ!$D$10+'СЕТ СН'!$H$6-'СЕТ СН'!$H$19</f>
        <v>1635.92008743</v>
      </c>
      <c r="E111" s="36">
        <f>SUMIFS(СВЦЭМ!$C$34:$C$777,СВЦЭМ!$A$34:$A$777,$A111,СВЦЭМ!$B$34:$B$777,E$83)+'СЕТ СН'!$H$9+СВЦЭМ!$D$10+'СЕТ СН'!$H$6-'СЕТ СН'!$H$19</f>
        <v>1717.00055879</v>
      </c>
      <c r="F111" s="36">
        <f>SUMIFS(СВЦЭМ!$C$34:$C$777,СВЦЭМ!$A$34:$A$777,$A111,СВЦЭМ!$B$34:$B$777,F$83)+'СЕТ СН'!$H$9+СВЦЭМ!$D$10+'СЕТ СН'!$H$6-'СЕТ СН'!$H$19</f>
        <v>1710.0650585100002</v>
      </c>
      <c r="G111" s="36">
        <f>SUMIFS(СВЦЭМ!$C$34:$C$777,СВЦЭМ!$A$34:$A$777,$A111,СВЦЭМ!$B$34:$B$777,G$83)+'СЕТ СН'!$H$9+СВЦЭМ!$D$10+'СЕТ СН'!$H$6-'СЕТ СН'!$H$19</f>
        <v>1717.6147179700001</v>
      </c>
      <c r="H111" s="36">
        <f>SUMIFS(СВЦЭМ!$C$34:$C$777,СВЦЭМ!$A$34:$A$777,$A111,СВЦЭМ!$B$34:$B$777,H$83)+'СЕТ СН'!$H$9+СВЦЭМ!$D$10+'СЕТ СН'!$H$6-'СЕТ СН'!$H$19</f>
        <v>1641.6735942200003</v>
      </c>
      <c r="I111" s="36">
        <f>SUMIFS(СВЦЭМ!$C$34:$C$777,СВЦЭМ!$A$34:$A$777,$A111,СВЦЭМ!$B$34:$B$777,I$83)+'СЕТ СН'!$H$9+СВЦЭМ!$D$10+'СЕТ СН'!$H$6-'СЕТ СН'!$H$19</f>
        <v>1511.09686835</v>
      </c>
      <c r="J111" s="36">
        <f>SUMIFS(СВЦЭМ!$C$34:$C$777,СВЦЭМ!$A$34:$A$777,$A111,СВЦЭМ!$B$34:$B$777,J$83)+'СЕТ СН'!$H$9+СВЦЭМ!$D$10+'СЕТ СН'!$H$6-'СЕТ СН'!$H$19</f>
        <v>1502.5778904199999</v>
      </c>
      <c r="K111" s="36">
        <f>SUMIFS(СВЦЭМ!$C$34:$C$777,СВЦЭМ!$A$34:$A$777,$A111,СВЦЭМ!$B$34:$B$777,K$83)+'СЕТ СН'!$H$9+СВЦЭМ!$D$10+'СЕТ СН'!$H$6-'СЕТ СН'!$H$19</f>
        <v>1489.2276163899999</v>
      </c>
      <c r="L111" s="36">
        <f>SUMIFS(СВЦЭМ!$C$34:$C$777,СВЦЭМ!$A$34:$A$777,$A111,СВЦЭМ!$B$34:$B$777,L$83)+'СЕТ СН'!$H$9+СВЦЭМ!$D$10+'СЕТ СН'!$H$6-'СЕТ СН'!$H$19</f>
        <v>1427.1035669799999</v>
      </c>
      <c r="M111" s="36">
        <f>SUMIFS(СВЦЭМ!$C$34:$C$777,СВЦЭМ!$A$34:$A$777,$A111,СВЦЭМ!$B$34:$B$777,M$83)+'СЕТ СН'!$H$9+СВЦЭМ!$D$10+'СЕТ СН'!$H$6-'СЕТ СН'!$H$19</f>
        <v>1344.6385535499999</v>
      </c>
      <c r="N111" s="36">
        <f>SUMIFS(СВЦЭМ!$C$34:$C$777,СВЦЭМ!$A$34:$A$777,$A111,СВЦЭМ!$B$34:$B$777,N$83)+'СЕТ СН'!$H$9+СВЦЭМ!$D$10+'СЕТ СН'!$H$6-'СЕТ СН'!$H$19</f>
        <v>1237.9559508499999</v>
      </c>
      <c r="O111" s="36">
        <f>SUMIFS(СВЦЭМ!$C$34:$C$777,СВЦЭМ!$A$34:$A$777,$A111,СВЦЭМ!$B$34:$B$777,O$83)+'СЕТ СН'!$H$9+СВЦЭМ!$D$10+'СЕТ СН'!$H$6-'СЕТ СН'!$H$19</f>
        <v>1141.3152597399999</v>
      </c>
      <c r="P111" s="36">
        <f>SUMIFS(СВЦЭМ!$C$34:$C$777,СВЦЭМ!$A$34:$A$777,$A111,СВЦЭМ!$B$34:$B$777,P$83)+'СЕТ СН'!$H$9+СВЦЭМ!$D$10+'СЕТ СН'!$H$6-'СЕТ СН'!$H$19</f>
        <v>1129.7022899999999</v>
      </c>
      <c r="Q111" s="36">
        <f>SUMIFS(СВЦЭМ!$C$34:$C$777,СВЦЭМ!$A$34:$A$777,$A111,СВЦЭМ!$B$34:$B$777,Q$83)+'СЕТ СН'!$H$9+СВЦЭМ!$D$10+'СЕТ СН'!$H$6-'СЕТ СН'!$H$19</f>
        <v>1138.5644885300001</v>
      </c>
      <c r="R111" s="36">
        <f>SUMIFS(СВЦЭМ!$C$34:$C$777,СВЦЭМ!$A$34:$A$777,$A111,СВЦЭМ!$B$34:$B$777,R$83)+'СЕТ СН'!$H$9+СВЦЭМ!$D$10+'СЕТ СН'!$H$6-'СЕТ СН'!$H$19</f>
        <v>1136.3948428599999</v>
      </c>
      <c r="S111" s="36">
        <f>SUMIFS(СВЦЭМ!$C$34:$C$777,СВЦЭМ!$A$34:$A$777,$A111,СВЦЭМ!$B$34:$B$777,S$83)+'СЕТ СН'!$H$9+СВЦЭМ!$D$10+'СЕТ СН'!$H$6-'СЕТ СН'!$H$19</f>
        <v>1135.65856867</v>
      </c>
      <c r="T111" s="36">
        <f>SUMIFS(СВЦЭМ!$C$34:$C$777,СВЦЭМ!$A$34:$A$777,$A111,СВЦЭМ!$B$34:$B$777,T$83)+'СЕТ СН'!$H$9+СВЦЭМ!$D$10+'СЕТ СН'!$H$6-'СЕТ СН'!$H$19</f>
        <v>1135.39406416</v>
      </c>
      <c r="U111" s="36">
        <f>SUMIFS(СВЦЭМ!$C$34:$C$777,СВЦЭМ!$A$34:$A$777,$A111,СВЦЭМ!$B$34:$B$777,U$83)+'СЕТ СН'!$H$9+СВЦЭМ!$D$10+'СЕТ СН'!$H$6-'СЕТ СН'!$H$19</f>
        <v>1158.4391073300001</v>
      </c>
      <c r="V111" s="36">
        <f>SUMIFS(СВЦЭМ!$C$34:$C$777,СВЦЭМ!$A$34:$A$777,$A111,СВЦЭМ!$B$34:$B$777,V$83)+'СЕТ СН'!$H$9+СВЦЭМ!$D$10+'СЕТ СН'!$H$6-'СЕТ СН'!$H$19</f>
        <v>1146.8233364099999</v>
      </c>
      <c r="W111" s="36">
        <f>SUMIFS(СВЦЭМ!$C$34:$C$777,СВЦЭМ!$A$34:$A$777,$A111,СВЦЭМ!$B$34:$B$777,W$83)+'СЕТ СН'!$H$9+СВЦЭМ!$D$10+'СЕТ СН'!$H$6-'СЕТ СН'!$H$19</f>
        <v>1127.8794248199999</v>
      </c>
      <c r="X111" s="36">
        <f>SUMIFS(СВЦЭМ!$C$34:$C$777,СВЦЭМ!$A$34:$A$777,$A111,СВЦЭМ!$B$34:$B$777,X$83)+'СЕТ СН'!$H$9+СВЦЭМ!$D$10+'СЕТ СН'!$H$6-'СЕТ СН'!$H$19</f>
        <v>1117.90690574</v>
      </c>
      <c r="Y111" s="36">
        <f>SUMIFS(СВЦЭМ!$C$34:$C$777,СВЦЭМ!$A$34:$A$777,$A111,СВЦЭМ!$B$34:$B$777,Y$83)+'СЕТ СН'!$H$9+СВЦЭМ!$D$10+'СЕТ СН'!$H$6-'СЕТ СН'!$H$19</f>
        <v>1200.50499268</v>
      </c>
    </row>
    <row r="112" spans="1:25" ht="15.75" x14ac:dyDescent="0.2">
      <c r="A112" s="35">
        <f t="shared" si="2"/>
        <v>43372</v>
      </c>
      <c r="B112" s="36">
        <f>SUMIFS(СВЦЭМ!$C$34:$C$777,СВЦЭМ!$A$34:$A$777,$A112,СВЦЭМ!$B$34:$B$777,B$83)+'СЕТ СН'!$H$9+СВЦЭМ!$D$10+'СЕТ СН'!$H$6-'СЕТ СН'!$H$19</f>
        <v>1406.80626246</v>
      </c>
      <c r="C112" s="36">
        <f>SUMIFS(СВЦЭМ!$C$34:$C$777,СВЦЭМ!$A$34:$A$777,$A112,СВЦЭМ!$B$34:$B$777,C$83)+'СЕТ СН'!$H$9+СВЦЭМ!$D$10+'СЕТ СН'!$H$6-'СЕТ СН'!$H$19</f>
        <v>1544.82866848</v>
      </c>
      <c r="D112" s="36">
        <f>SUMIFS(СВЦЭМ!$C$34:$C$777,СВЦЭМ!$A$34:$A$777,$A112,СВЦЭМ!$B$34:$B$777,D$83)+'СЕТ СН'!$H$9+СВЦЭМ!$D$10+'СЕТ СН'!$H$6-'СЕТ СН'!$H$19</f>
        <v>1626.1337603399998</v>
      </c>
      <c r="E112" s="36">
        <f>SUMIFS(СВЦЭМ!$C$34:$C$777,СВЦЭМ!$A$34:$A$777,$A112,СВЦЭМ!$B$34:$B$777,E$83)+'СЕТ СН'!$H$9+СВЦЭМ!$D$10+'СЕТ СН'!$H$6-'СЕТ СН'!$H$19</f>
        <v>1703.9343179899997</v>
      </c>
      <c r="F112" s="36">
        <f>SUMIFS(СВЦЭМ!$C$34:$C$777,СВЦЭМ!$A$34:$A$777,$A112,СВЦЭМ!$B$34:$B$777,F$83)+'СЕТ СН'!$H$9+СВЦЭМ!$D$10+'СЕТ СН'!$H$6-'СЕТ СН'!$H$19</f>
        <v>1706.4539047400003</v>
      </c>
      <c r="G112" s="36">
        <f>SUMIFS(СВЦЭМ!$C$34:$C$777,СВЦЭМ!$A$34:$A$777,$A112,СВЦЭМ!$B$34:$B$777,G$83)+'СЕТ СН'!$H$9+СВЦЭМ!$D$10+'СЕТ СН'!$H$6-'СЕТ СН'!$H$19</f>
        <v>1696.61536402</v>
      </c>
      <c r="H112" s="36">
        <f>SUMIFS(СВЦЭМ!$C$34:$C$777,СВЦЭМ!$A$34:$A$777,$A112,СВЦЭМ!$B$34:$B$777,H$83)+'СЕТ СН'!$H$9+СВЦЭМ!$D$10+'СЕТ СН'!$H$6-'СЕТ СН'!$H$19</f>
        <v>1677.7863134199997</v>
      </c>
      <c r="I112" s="36">
        <f>SUMIFS(СВЦЭМ!$C$34:$C$777,СВЦЭМ!$A$34:$A$777,$A112,СВЦЭМ!$B$34:$B$777,I$83)+'СЕТ СН'!$H$9+СВЦЭМ!$D$10+'СЕТ СН'!$H$6-'СЕТ СН'!$H$19</f>
        <v>1626.4884858699997</v>
      </c>
      <c r="J112" s="36">
        <f>SUMIFS(СВЦЭМ!$C$34:$C$777,СВЦЭМ!$A$34:$A$777,$A112,СВЦЭМ!$B$34:$B$777,J$83)+'СЕТ СН'!$H$9+СВЦЭМ!$D$10+'СЕТ СН'!$H$6-'СЕТ СН'!$H$19</f>
        <v>1530.46160659</v>
      </c>
      <c r="K112" s="36">
        <f>SUMIFS(СВЦЭМ!$C$34:$C$777,СВЦЭМ!$A$34:$A$777,$A112,СВЦЭМ!$B$34:$B$777,K$83)+'СЕТ СН'!$H$9+СВЦЭМ!$D$10+'СЕТ СН'!$H$6-'СЕТ СН'!$H$19</f>
        <v>1463.7459574499999</v>
      </c>
      <c r="L112" s="36">
        <f>SUMIFS(СВЦЭМ!$C$34:$C$777,СВЦЭМ!$A$34:$A$777,$A112,СВЦЭМ!$B$34:$B$777,L$83)+'СЕТ СН'!$H$9+СВЦЭМ!$D$10+'СЕТ СН'!$H$6-'СЕТ СН'!$H$19</f>
        <v>1383.7117720700001</v>
      </c>
      <c r="M112" s="36">
        <f>SUMIFS(СВЦЭМ!$C$34:$C$777,СВЦЭМ!$A$34:$A$777,$A112,СВЦЭМ!$B$34:$B$777,M$83)+'СЕТ СН'!$H$9+СВЦЭМ!$D$10+'СЕТ СН'!$H$6-'СЕТ СН'!$H$19</f>
        <v>1315.6726952199999</v>
      </c>
      <c r="N112" s="36">
        <f>SUMIFS(СВЦЭМ!$C$34:$C$777,СВЦЭМ!$A$34:$A$777,$A112,СВЦЭМ!$B$34:$B$777,N$83)+'СЕТ СН'!$H$9+СВЦЭМ!$D$10+'СЕТ СН'!$H$6-'СЕТ СН'!$H$19</f>
        <v>1223.0406582200001</v>
      </c>
      <c r="O112" s="36">
        <f>SUMIFS(СВЦЭМ!$C$34:$C$777,СВЦЭМ!$A$34:$A$777,$A112,СВЦЭМ!$B$34:$B$777,O$83)+'СЕТ СН'!$H$9+СВЦЭМ!$D$10+'СЕТ СН'!$H$6-'СЕТ СН'!$H$19</f>
        <v>1146.35780333</v>
      </c>
      <c r="P112" s="36">
        <f>SUMIFS(СВЦЭМ!$C$34:$C$777,СВЦЭМ!$A$34:$A$777,$A112,СВЦЭМ!$B$34:$B$777,P$83)+'СЕТ СН'!$H$9+СВЦЭМ!$D$10+'СЕТ СН'!$H$6-'СЕТ СН'!$H$19</f>
        <v>1131.7373389300001</v>
      </c>
      <c r="Q112" s="36">
        <f>SUMIFS(СВЦЭМ!$C$34:$C$777,СВЦЭМ!$A$34:$A$777,$A112,СВЦЭМ!$B$34:$B$777,Q$83)+'СЕТ СН'!$H$9+СВЦЭМ!$D$10+'СЕТ СН'!$H$6-'СЕТ СН'!$H$19</f>
        <v>1143.2752792399999</v>
      </c>
      <c r="R112" s="36">
        <f>SUMIFS(СВЦЭМ!$C$34:$C$777,СВЦЭМ!$A$34:$A$777,$A112,СВЦЭМ!$B$34:$B$777,R$83)+'СЕТ СН'!$H$9+СВЦЭМ!$D$10+'СЕТ СН'!$H$6-'СЕТ СН'!$H$19</f>
        <v>1144.0690316299999</v>
      </c>
      <c r="S112" s="36">
        <f>SUMIFS(СВЦЭМ!$C$34:$C$777,СВЦЭМ!$A$34:$A$777,$A112,СВЦЭМ!$B$34:$B$777,S$83)+'СЕТ СН'!$H$9+СВЦЭМ!$D$10+'СЕТ СН'!$H$6-'СЕТ СН'!$H$19</f>
        <v>1124.2348692400001</v>
      </c>
      <c r="T112" s="36">
        <f>SUMIFS(СВЦЭМ!$C$34:$C$777,СВЦЭМ!$A$34:$A$777,$A112,СВЦЭМ!$B$34:$B$777,T$83)+'СЕТ СН'!$H$9+СВЦЭМ!$D$10+'СЕТ СН'!$H$6-'СЕТ СН'!$H$19</f>
        <v>1082.40258664</v>
      </c>
      <c r="U112" s="36">
        <f>SUMIFS(СВЦЭМ!$C$34:$C$777,СВЦЭМ!$A$34:$A$777,$A112,СВЦЭМ!$B$34:$B$777,U$83)+'СЕТ СН'!$H$9+СВЦЭМ!$D$10+'СЕТ СН'!$H$6-'СЕТ СН'!$H$19</f>
        <v>1018.9891221399998</v>
      </c>
      <c r="V112" s="36">
        <f>SUMIFS(СВЦЭМ!$C$34:$C$777,СВЦЭМ!$A$34:$A$777,$A112,СВЦЭМ!$B$34:$B$777,V$83)+'СЕТ СН'!$H$9+СВЦЭМ!$D$10+'СЕТ СН'!$H$6-'СЕТ СН'!$H$19</f>
        <v>1030.8414694099999</v>
      </c>
      <c r="W112" s="36">
        <f>SUMIFS(СВЦЭМ!$C$34:$C$777,СВЦЭМ!$A$34:$A$777,$A112,СВЦЭМ!$B$34:$B$777,W$83)+'СЕТ СН'!$H$9+СВЦЭМ!$D$10+'СЕТ СН'!$H$6-'СЕТ СН'!$H$19</f>
        <v>1050.0660261200001</v>
      </c>
      <c r="X112" s="36">
        <f>SUMIFS(СВЦЭМ!$C$34:$C$777,СВЦЭМ!$A$34:$A$777,$A112,СВЦЭМ!$B$34:$B$777,X$83)+'СЕТ СН'!$H$9+СВЦЭМ!$D$10+'СЕТ СН'!$H$6-'СЕТ СН'!$H$19</f>
        <v>1101.13486367</v>
      </c>
      <c r="Y112" s="36">
        <f>SUMIFS(СВЦЭМ!$C$34:$C$777,СВЦЭМ!$A$34:$A$777,$A112,СВЦЭМ!$B$34:$B$777,Y$83)+'СЕТ СН'!$H$9+СВЦЭМ!$D$10+'СЕТ СН'!$H$6-'СЕТ СН'!$H$19</f>
        <v>1204.9667724799999</v>
      </c>
    </row>
    <row r="113" spans="1:27" ht="15.75" x14ac:dyDescent="0.2">
      <c r="A113" s="35">
        <f t="shared" si="2"/>
        <v>43373</v>
      </c>
      <c r="B113" s="36">
        <f>SUMIFS(СВЦЭМ!$C$34:$C$777,СВЦЭМ!$A$34:$A$777,$A113,СВЦЭМ!$B$34:$B$777,B$83)+'СЕТ СН'!$H$9+СВЦЭМ!$D$10+'СЕТ СН'!$H$6-'СЕТ СН'!$H$19</f>
        <v>1385.9223273099999</v>
      </c>
      <c r="C113" s="36">
        <f>SUMIFS(СВЦЭМ!$C$34:$C$777,СВЦЭМ!$A$34:$A$777,$A113,СВЦЭМ!$B$34:$B$777,C$83)+'СЕТ СН'!$H$9+СВЦЭМ!$D$10+'СЕТ СН'!$H$6-'СЕТ СН'!$H$19</f>
        <v>1524.6133097899999</v>
      </c>
      <c r="D113" s="36">
        <f>SUMIFS(СВЦЭМ!$C$34:$C$777,СВЦЭМ!$A$34:$A$777,$A113,СВЦЭМ!$B$34:$B$777,D$83)+'СЕТ СН'!$H$9+СВЦЭМ!$D$10+'СЕТ СН'!$H$6-'СЕТ СН'!$H$19</f>
        <v>1618.8650566300003</v>
      </c>
      <c r="E113" s="36">
        <f>SUMIFS(СВЦЭМ!$C$34:$C$777,СВЦЭМ!$A$34:$A$777,$A113,СВЦЭМ!$B$34:$B$777,E$83)+'СЕТ СН'!$H$9+СВЦЭМ!$D$10+'СЕТ СН'!$H$6-'СЕТ СН'!$H$19</f>
        <v>1697.6524258500003</v>
      </c>
      <c r="F113" s="36">
        <f>SUMIFS(СВЦЭМ!$C$34:$C$777,СВЦЭМ!$A$34:$A$777,$A113,СВЦЭМ!$B$34:$B$777,F$83)+'СЕТ СН'!$H$9+СВЦЭМ!$D$10+'СЕТ СН'!$H$6-'СЕТ СН'!$H$19</f>
        <v>1722.36251434</v>
      </c>
      <c r="G113" s="36">
        <f>SUMIFS(СВЦЭМ!$C$34:$C$777,СВЦЭМ!$A$34:$A$777,$A113,СВЦЭМ!$B$34:$B$777,G$83)+'СЕТ СН'!$H$9+СВЦЭМ!$D$10+'СЕТ СН'!$H$6-'СЕТ СН'!$H$19</f>
        <v>1687.7518644199999</v>
      </c>
      <c r="H113" s="36">
        <f>SUMIFS(СВЦЭМ!$C$34:$C$777,СВЦЭМ!$A$34:$A$777,$A113,СВЦЭМ!$B$34:$B$777,H$83)+'СЕТ СН'!$H$9+СВЦЭМ!$D$10+'СЕТ СН'!$H$6-'СЕТ СН'!$H$19</f>
        <v>1665.2817015000001</v>
      </c>
      <c r="I113" s="36">
        <f>SUMIFS(СВЦЭМ!$C$34:$C$777,СВЦЭМ!$A$34:$A$777,$A113,СВЦЭМ!$B$34:$B$777,I$83)+'СЕТ СН'!$H$9+СВЦЭМ!$D$10+'СЕТ СН'!$H$6-'СЕТ СН'!$H$19</f>
        <v>1616.7130376200003</v>
      </c>
      <c r="J113" s="36">
        <f>SUMIFS(СВЦЭМ!$C$34:$C$777,СВЦЭМ!$A$34:$A$777,$A113,СВЦЭМ!$B$34:$B$777,J$83)+'СЕТ СН'!$H$9+СВЦЭМ!$D$10+'СЕТ СН'!$H$6-'СЕТ СН'!$H$19</f>
        <v>1551.2658685599999</v>
      </c>
      <c r="K113" s="36">
        <f>SUMIFS(СВЦЭМ!$C$34:$C$777,СВЦЭМ!$A$34:$A$777,$A113,СВЦЭМ!$B$34:$B$777,K$83)+'СЕТ СН'!$H$9+СВЦЭМ!$D$10+'СЕТ СН'!$H$6-'СЕТ СН'!$H$19</f>
        <v>1463.5115651900001</v>
      </c>
      <c r="L113" s="36">
        <f>SUMIFS(СВЦЭМ!$C$34:$C$777,СВЦЭМ!$A$34:$A$777,$A113,СВЦЭМ!$B$34:$B$777,L$83)+'СЕТ СН'!$H$9+СВЦЭМ!$D$10+'СЕТ СН'!$H$6-'СЕТ СН'!$H$19</f>
        <v>1394.49696442</v>
      </c>
      <c r="M113" s="36">
        <f>SUMIFS(СВЦЭМ!$C$34:$C$777,СВЦЭМ!$A$34:$A$777,$A113,СВЦЭМ!$B$34:$B$777,M$83)+'СЕТ СН'!$H$9+СВЦЭМ!$D$10+'СЕТ СН'!$H$6-'СЕТ СН'!$H$19</f>
        <v>1306.0503269000001</v>
      </c>
      <c r="N113" s="36">
        <f>SUMIFS(СВЦЭМ!$C$34:$C$777,СВЦЭМ!$A$34:$A$777,$A113,СВЦЭМ!$B$34:$B$777,N$83)+'СЕТ СН'!$H$9+СВЦЭМ!$D$10+'СЕТ СН'!$H$6-'СЕТ СН'!$H$19</f>
        <v>1193.0712730999999</v>
      </c>
      <c r="O113" s="36">
        <f>SUMIFS(СВЦЭМ!$C$34:$C$777,СВЦЭМ!$A$34:$A$777,$A113,СВЦЭМ!$B$34:$B$777,O$83)+'СЕТ СН'!$H$9+СВЦЭМ!$D$10+'СЕТ СН'!$H$6-'СЕТ СН'!$H$19</f>
        <v>1100.70325983</v>
      </c>
      <c r="P113" s="36">
        <f>SUMIFS(СВЦЭМ!$C$34:$C$777,СВЦЭМ!$A$34:$A$777,$A113,СВЦЭМ!$B$34:$B$777,P$83)+'СЕТ СН'!$H$9+СВЦЭМ!$D$10+'СЕТ СН'!$H$6-'СЕТ СН'!$H$19</f>
        <v>1100.10254156</v>
      </c>
      <c r="Q113" s="36">
        <f>SUMIFS(СВЦЭМ!$C$34:$C$777,СВЦЭМ!$A$34:$A$777,$A113,СВЦЭМ!$B$34:$B$777,Q$83)+'СЕТ СН'!$H$9+СВЦЭМ!$D$10+'СЕТ СН'!$H$6-'СЕТ СН'!$H$19</f>
        <v>1104.6010149199999</v>
      </c>
      <c r="R113" s="36">
        <f>SUMIFS(СВЦЭМ!$C$34:$C$777,СВЦЭМ!$A$34:$A$777,$A113,СВЦЭМ!$B$34:$B$777,R$83)+'СЕТ СН'!$H$9+СВЦЭМ!$D$10+'СЕТ СН'!$H$6-'СЕТ СН'!$H$19</f>
        <v>1092.5876521099999</v>
      </c>
      <c r="S113" s="36">
        <f>SUMIFS(СВЦЭМ!$C$34:$C$777,СВЦЭМ!$A$34:$A$777,$A113,СВЦЭМ!$B$34:$B$777,S$83)+'СЕТ СН'!$H$9+СВЦЭМ!$D$10+'СЕТ СН'!$H$6-'СЕТ СН'!$H$19</f>
        <v>1082.3868444099999</v>
      </c>
      <c r="T113" s="36">
        <f>SUMIFS(СВЦЭМ!$C$34:$C$777,СВЦЭМ!$A$34:$A$777,$A113,СВЦЭМ!$B$34:$B$777,T$83)+'СЕТ СН'!$H$9+СВЦЭМ!$D$10+'СЕТ СН'!$H$6-'СЕТ СН'!$H$19</f>
        <v>1080.43956357</v>
      </c>
      <c r="U113" s="36">
        <f>SUMIFS(СВЦЭМ!$C$34:$C$777,СВЦЭМ!$A$34:$A$777,$A113,СВЦЭМ!$B$34:$B$777,U$83)+'СЕТ СН'!$H$9+СВЦЭМ!$D$10+'СЕТ СН'!$H$6-'СЕТ СН'!$H$19</f>
        <v>1011.8465341399999</v>
      </c>
      <c r="V113" s="36">
        <f>SUMIFS(СВЦЭМ!$C$34:$C$777,СВЦЭМ!$A$34:$A$777,$A113,СВЦЭМ!$B$34:$B$777,V$83)+'СЕТ СН'!$H$9+СВЦЭМ!$D$10+'СЕТ СН'!$H$6-'СЕТ СН'!$H$19</f>
        <v>1021.40303649</v>
      </c>
      <c r="W113" s="36">
        <f>SUMIFS(СВЦЭМ!$C$34:$C$777,СВЦЭМ!$A$34:$A$777,$A113,СВЦЭМ!$B$34:$B$777,W$83)+'СЕТ СН'!$H$9+СВЦЭМ!$D$10+'СЕТ СН'!$H$6-'СЕТ СН'!$H$19</f>
        <v>1027.16562337</v>
      </c>
      <c r="X113" s="36">
        <f>SUMIFS(СВЦЭМ!$C$34:$C$777,СВЦЭМ!$A$34:$A$777,$A113,СВЦЭМ!$B$34:$B$777,X$83)+'СЕТ СН'!$H$9+СВЦЭМ!$D$10+'СЕТ СН'!$H$6-'СЕТ СН'!$H$19</f>
        <v>1092.1371368999999</v>
      </c>
      <c r="Y113" s="36">
        <f>SUMIFS(СВЦЭМ!$C$34:$C$777,СВЦЭМ!$A$34:$A$777,$A113,СВЦЭМ!$B$34:$B$777,Y$83)+'СЕТ СН'!$H$9+СВЦЭМ!$D$10+'СЕТ СН'!$H$6-'СЕТ СН'!$H$19</f>
        <v>1267.9480412400001</v>
      </c>
      <c r="AA113" s="37"/>
    </row>
    <row r="114" spans="1:27" ht="15.75" hidden="1" x14ac:dyDescent="0.2">
      <c r="A114" s="35">
        <f t="shared" si="2"/>
        <v>43374</v>
      </c>
      <c r="B114" s="36">
        <f>SUMIFS(СВЦЭМ!$C$34:$C$777,СВЦЭМ!$A$34:$A$777,$A114,СВЦЭМ!$B$34:$B$777,B$83)+'СЕТ СН'!$H$9+СВЦЭМ!$D$10+'СЕТ СН'!$H$6-'СЕТ СН'!$H$19</f>
        <v>530.08170195000002</v>
      </c>
      <c r="C114" s="36">
        <f>SUMIFS(СВЦЭМ!$C$34:$C$777,СВЦЭМ!$A$34:$A$777,$A114,СВЦЭМ!$B$34:$B$777,C$83)+'СЕТ СН'!$H$9+СВЦЭМ!$D$10+'СЕТ СН'!$H$6-'СЕТ СН'!$H$19</f>
        <v>530.08170195000002</v>
      </c>
      <c r="D114" s="36">
        <f>SUMIFS(СВЦЭМ!$C$34:$C$777,СВЦЭМ!$A$34:$A$777,$A114,СВЦЭМ!$B$34:$B$777,D$83)+'СЕТ СН'!$H$9+СВЦЭМ!$D$10+'СЕТ СН'!$H$6-'СЕТ СН'!$H$19</f>
        <v>530.08170195000002</v>
      </c>
      <c r="E114" s="36">
        <f>SUMIFS(СВЦЭМ!$C$34:$C$777,СВЦЭМ!$A$34:$A$777,$A114,СВЦЭМ!$B$34:$B$777,E$83)+'СЕТ СН'!$H$9+СВЦЭМ!$D$10+'СЕТ СН'!$H$6-'СЕТ СН'!$H$19</f>
        <v>530.08170195000002</v>
      </c>
      <c r="F114" s="36">
        <f>SUMIFS(СВЦЭМ!$C$34:$C$777,СВЦЭМ!$A$34:$A$777,$A114,СВЦЭМ!$B$34:$B$777,F$83)+'СЕТ СН'!$H$9+СВЦЭМ!$D$10+'СЕТ СН'!$H$6-'СЕТ СН'!$H$19</f>
        <v>530.08170195000002</v>
      </c>
      <c r="G114" s="36">
        <f>SUMIFS(СВЦЭМ!$C$34:$C$777,СВЦЭМ!$A$34:$A$777,$A114,СВЦЭМ!$B$34:$B$777,G$83)+'СЕТ СН'!$H$9+СВЦЭМ!$D$10+'СЕТ СН'!$H$6-'СЕТ СН'!$H$19</f>
        <v>530.08170195000002</v>
      </c>
      <c r="H114" s="36">
        <f>SUMIFS(СВЦЭМ!$C$34:$C$777,СВЦЭМ!$A$34:$A$777,$A114,СВЦЭМ!$B$34:$B$777,H$83)+'СЕТ СН'!$H$9+СВЦЭМ!$D$10+'СЕТ СН'!$H$6-'СЕТ СН'!$H$19</f>
        <v>530.08170195000002</v>
      </c>
      <c r="I114" s="36">
        <f>SUMIFS(СВЦЭМ!$C$34:$C$777,СВЦЭМ!$A$34:$A$777,$A114,СВЦЭМ!$B$34:$B$777,I$83)+'СЕТ СН'!$H$9+СВЦЭМ!$D$10+'СЕТ СН'!$H$6-'СЕТ СН'!$H$19</f>
        <v>530.08170195000002</v>
      </c>
      <c r="J114" s="36">
        <f>SUMIFS(СВЦЭМ!$C$34:$C$777,СВЦЭМ!$A$34:$A$777,$A114,СВЦЭМ!$B$34:$B$777,J$83)+'СЕТ СН'!$H$9+СВЦЭМ!$D$10+'СЕТ СН'!$H$6-'СЕТ СН'!$H$19</f>
        <v>530.08170195000002</v>
      </c>
      <c r="K114" s="36">
        <f>SUMIFS(СВЦЭМ!$C$34:$C$777,СВЦЭМ!$A$34:$A$777,$A114,СВЦЭМ!$B$34:$B$777,K$83)+'СЕТ СН'!$H$9+СВЦЭМ!$D$10+'СЕТ СН'!$H$6-'СЕТ СН'!$H$19</f>
        <v>530.08170195000002</v>
      </c>
      <c r="L114" s="36">
        <f>SUMIFS(СВЦЭМ!$C$34:$C$777,СВЦЭМ!$A$34:$A$777,$A114,СВЦЭМ!$B$34:$B$777,L$83)+'СЕТ СН'!$H$9+СВЦЭМ!$D$10+'СЕТ СН'!$H$6-'СЕТ СН'!$H$19</f>
        <v>530.08170195000002</v>
      </c>
      <c r="M114" s="36">
        <f>SUMIFS(СВЦЭМ!$C$34:$C$777,СВЦЭМ!$A$34:$A$777,$A114,СВЦЭМ!$B$34:$B$777,M$83)+'СЕТ СН'!$H$9+СВЦЭМ!$D$10+'СЕТ СН'!$H$6-'СЕТ СН'!$H$19</f>
        <v>530.08170195000002</v>
      </c>
      <c r="N114" s="36">
        <f>SUMIFS(СВЦЭМ!$C$34:$C$777,СВЦЭМ!$A$34:$A$777,$A114,СВЦЭМ!$B$34:$B$777,N$83)+'СЕТ СН'!$H$9+СВЦЭМ!$D$10+'СЕТ СН'!$H$6-'СЕТ СН'!$H$19</f>
        <v>530.08170195000002</v>
      </c>
      <c r="O114" s="36">
        <f>SUMIFS(СВЦЭМ!$C$34:$C$777,СВЦЭМ!$A$34:$A$777,$A114,СВЦЭМ!$B$34:$B$777,O$83)+'СЕТ СН'!$H$9+СВЦЭМ!$D$10+'СЕТ СН'!$H$6-'СЕТ СН'!$H$19</f>
        <v>530.08170195000002</v>
      </c>
      <c r="P114" s="36">
        <f>SUMIFS(СВЦЭМ!$C$34:$C$777,СВЦЭМ!$A$34:$A$777,$A114,СВЦЭМ!$B$34:$B$777,P$83)+'СЕТ СН'!$H$9+СВЦЭМ!$D$10+'СЕТ СН'!$H$6-'СЕТ СН'!$H$19</f>
        <v>530.08170195000002</v>
      </c>
      <c r="Q114" s="36">
        <f>SUMIFS(СВЦЭМ!$C$34:$C$777,СВЦЭМ!$A$34:$A$777,$A114,СВЦЭМ!$B$34:$B$777,Q$83)+'СЕТ СН'!$H$9+СВЦЭМ!$D$10+'СЕТ СН'!$H$6-'СЕТ СН'!$H$19</f>
        <v>530.08170195000002</v>
      </c>
      <c r="R114" s="36">
        <f>SUMIFS(СВЦЭМ!$C$34:$C$777,СВЦЭМ!$A$34:$A$777,$A114,СВЦЭМ!$B$34:$B$777,R$83)+'СЕТ СН'!$H$9+СВЦЭМ!$D$10+'СЕТ СН'!$H$6-'СЕТ СН'!$H$19</f>
        <v>530.08170195000002</v>
      </c>
      <c r="S114" s="36">
        <f>SUMIFS(СВЦЭМ!$C$34:$C$777,СВЦЭМ!$A$34:$A$777,$A114,СВЦЭМ!$B$34:$B$777,S$83)+'СЕТ СН'!$H$9+СВЦЭМ!$D$10+'СЕТ СН'!$H$6-'СЕТ СН'!$H$19</f>
        <v>530.08170195000002</v>
      </c>
      <c r="T114" s="36">
        <f>SUMIFS(СВЦЭМ!$C$34:$C$777,СВЦЭМ!$A$34:$A$777,$A114,СВЦЭМ!$B$34:$B$777,T$83)+'СЕТ СН'!$H$9+СВЦЭМ!$D$10+'СЕТ СН'!$H$6-'СЕТ СН'!$H$19</f>
        <v>530.08170195000002</v>
      </c>
      <c r="U114" s="36">
        <f>SUMIFS(СВЦЭМ!$C$34:$C$777,СВЦЭМ!$A$34:$A$777,$A114,СВЦЭМ!$B$34:$B$777,U$83)+'СЕТ СН'!$H$9+СВЦЭМ!$D$10+'СЕТ СН'!$H$6-'СЕТ СН'!$H$19</f>
        <v>530.08170195000002</v>
      </c>
      <c r="V114" s="36">
        <f>SUMIFS(СВЦЭМ!$C$34:$C$777,СВЦЭМ!$A$34:$A$777,$A114,СВЦЭМ!$B$34:$B$777,V$83)+'СЕТ СН'!$H$9+СВЦЭМ!$D$10+'СЕТ СН'!$H$6-'СЕТ СН'!$H$19</f>
        <v>530.08170195000002</v>
      </c>
      <c r="W114" s="36">
        <f>SUMIFS(СВЦЭМ!$C$34:$C$777,СВЦЭМ!$A$34:$A$777,$A114,СВЦЭМ!$B$34:$B$777,W$83)+'СЕТ СН'!$H$9+СВЦЭМ!$D$10+'СЕТ СН'!$H$6-'СЕТ СН'!$H$19</f>
        <v>530.08170195000002</v>
      </c>
      <c r="X114" s="36">
        <f>SUMIFS(СВЦЭМ!$C$34:$C$777,СВЦЭМ!$A$34:$A$777,$A114,СВЦЭМ!$B$34:$B$777,X$83)+'СЕТ СН'!$H$9+СВЦЭМ!$D$10+'СЕТ СН'!$H$6-'СЕТ СН'!$H$19</f>
        <v>530.08170195000002</v>
      </c>
      <c r="Y114" s="36">
        <f>SUMIFS(СВЦЭМ!$C$34:$C$777,СВЦЭМ!$A$34:$A$777,$A114,СВЦЭМ!$B$34:$B$777,Y$83)+'СЕТ СН'!$H$9+СВЦЭМ!$D$10+'СЕТ СН'!$H$6-'СЕТ СН'!$H$19</f>
        <v>530.08170195000002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01.09.2018</v>
      </c>
      <c r="B120" s="36">
        <f>SUMIFS(СВЦЭМ!$C$34:$C$777,СВЦЭМ!$A$34:$A$777,$A120,СВЦЭМ!$B$34:$B$777,B$119)+'СЕТ СН'!$I$9+СВЦЭМ!$D$10+'СЕТ СН'!$I$6-'СЕТ СН'!$I$19</f>
        <v>1931.0202366399999</v>
      </c>
      <c r="C120" s="36">
        <f>SUMIFS(СВЦЭМ!$C$34:$C$777,СВЦЭМ!$A$34:$A$777,$A120,СВЦЭМ!$B$34:$B$777,C$119)+'СЕТ СН'!$I$9+СВЦЭМ!$D$10+'СЕТ СН'!$I$6-'СЕТ СН'!$I$19</f>
        <v>2113.3776635499999</v>
      </c>
      <c r="D120" s="36">
        <f>SUMIFS(СВЦЭМ!$C$34:$C$777,СВЦЭМ!$A$34:$A$777,$A120,СВЦЭМ!$B$34:$B$777,D$119)+'СЕТ СН'!$I$9+СВЦЭМ!$D$10+'СЕТ СН'!$I$6-'СЕТ СН'!$I$19</f>
        <v>2251.2801068500003</v>
      </c>
      <c r="E120" s="36">
        <f>SUMIFS(СВЦЭМ!$C$34:$C$777,СВЦЭМ!$A$34:$A$777,$A120,СВЦЭМ!$B$34:$B$777,E$119)+'СЕТ СН'!$I$9+СВЦЭМ!$D$10+'СЕТ СН'!$I$6-'СЕТ СН'!$I$19</f>
        <v>2286.7420275200002</v>
      </c>
      <c r="F120" s="36">
        <f>SUMIFS(СВЦЭМ!$C$34:$C$777,СВЦЭМ!$A$34:$A$777,$A120,СВЦЭМ!$B$34:$B$777,F$119)+'СЕТ СН'!$I$9+СВЦЭМ!$D$10+'СЕТ СН'!$I$6-'СЕТ СН'!$I$19</f>
        <v>2282.3295851399998</v>
      </c>
      <c r="G120" s="36">
        <f>SUMIFS(СВЦЭМ!$C$34:$C$777,СВЦЭМ!$A$34:$A$777,$A120,СВЦЭМ!$B$34:$B$777,G$119)+'СЕТ СН'!$I$9+СВЦЭМ!$D$10+'СЕТ СН'!$I$6-'СЕТ СН'!$I$19</f>
        <v>2287.7649519199999</v>
      </c>
      <c r="H120" s="36">
        <f>SUMIFS(СВЦЭМ!$C$34:$C$777,СВЦЭМ!$A$34:$A$777,$A120,СВЦЭМ!$B$34:$B$777,H$119)+'СЕТ СН'!$I$9+СВЦЭМ!$D$10+'СЕТ СН'!$I$6-'СЕТ СН'!$I$19</f>
        <v>2297.96360817</v>
      </c>
      <c r="I120" s="36">
        <f>SUMIFS(СВЦЭМ!$C$34:$C$777,СВЦЭМ!$A$34:$A$777,$A120,СВЦЭМ!$B$34:$B$777,I$119)+'СЕТ СН'!$I$9+СВЦЭМ!$D$10+'СЕТ СН'!$I$6-'СЕТ СН'!$I$19</f>
        <v>2272.2289759099999</v>
      </c>
      <c r="J120" s="36">
        <f>SUMIFS(СВЦЭМ!$C$34:$C$777,СВЦЭМ!$A$34:$A$777,$A120,СВЦЭМ!$B$34:$B$777,J$119)+'СЕТ СН'!$I$9+СВЦЭМ!$D$10+'СЕТ СН'!$I$6-'СЕТ СН'!$I$19</f>
        <v>2163.7880071499999</v>
      </c>
      <c r="K120" s="36">
        <f>SUMIFS(СВЦЭМ!$C$34:$C$777,СВЦЭМ!$A$34:$A$777,$A120,СВЦЭМ!$B$34:$B$777,K$119)+'СЕТ СН'!$I$9+СВЦЭМ!$D$10+'СЕТ СН'!$I$6-'СЕТ СН'!$I$19</f>
        <v>2100.8281575299998</v>
      </c>
      <c r="L120" s="36">
        <f>SUMIFS(СВЦЭМ!$C$34:$C$777,СВЦЭМ!$A$34:$A$777,$A120,СВЦЭМ!$B$34:$B$777,L$119)+'СЕТ СН'!$I$9+СВЦЭМ!$D$10+'СЕТ СН'!$I$6-'СЕТ СН'!$I$19</f>
        <v>2000.6298816799999</v>
      </c>
      <c r="M120" s="36">
        <f>SUMIFS(СВЦЭМ!$C$34:$C$777,СВЦЭМ!$A$34:$A$777,$A120,СВЦЭМ!$B$34:$B$777,M$119)+'СЕТ СН'!$I$9+СВЦЭМ!$D$10+'СЕТ СН'!$I$6-'СЕТ СН'!$I$19</f>
        <v>1896.3962517800001</v>
      </c>
      <c r="N120" s="36">
        <f>SUMIFS(СВЦЭМ!$C$34:$C$777,СВЦЭМ!$A$34:$A$777,$A120,СВЦЭМ!$B$34:$B$777,N$119)+'СЕТ СН'!$I$9+СВЦЭМ!$D$10+'СЕТ СН'!$I$6-'СЕТ СН'!$I$19</f>
        <v>1799.1639561100001</v>
      </c>
      <c r="O120" s="36">
        <f>SUMIFS(СВЦЭМ!$C$34:$C$777,СВЦЭМ!$A$34:$A$777,$A120,СВЦЭМ!$B$34:$B$777,O$119)+'СЕТ СН'!$I$9+СВЦЭМ!$D$10+'СЕТ СН'!$I$6-'СЕТ СН'!$I$19</f>
        <v>1708.23910776</v>
      </c>
      <c r="P120" s="36">
        <f>SUMIFS(СВЦЭМ!$C$34:$C$777,СВЦЭМ!$A$34:$A$777,$A120,СВЦЭМ!$B$34:$B$777,P$119)+'СЕТ СН'!$I$9+СВЦЭМ!$D$10+'СЕТ СН'!$I$6-'СЕТ СН'!$I$19</f>
        <v>1720.1847861300002</v>
      </c>
      <c r="Q120" s="36">
        <f>SUMIFS(СВЦЭМ!$C$34:$C$777,СВЦЭМ!$A$34:$A$777,$A120,СВЦЭМ!$B$34:$B$777,Q$119)+'СЕТ СН'!$I$9+СВЦЭМ!$D$10+'СЕТ СН'!$I$6-'СЕТ СН'!$I$19</f>
        <v>1735.4712816299998</v>
      </c>
      <c r="R120" s="36">
        <f>SUMIFS(СВЦЭМ!$C$34:$C$777,СВЦЭМ!$A$34:$A$777,$A120,СВЦЭМ!$B$34:$B$777,R$119)+'СЕТ СН'!$I$9+СВЦЭМ!$D$10+'СЕТ СН'!$I$6-'СЕТ СН'!$I$19</f>
        <v>1738.5758957099997</v>
      </c>
      <c r="S120" s="36">
        <f>SUMIFS(СВЦЭМ!$C$34:$C$777,СВЦЭМ!$A$34:$A$777,$A120,СВЦЭМ!$B$34:$B$777,S$119)+'СЕТ СН'!$I$9+СВЦЭМ!$D$10+'СЕТ СН'!$I$6-'СЕТ СН'!$I$19</f>
        <v>1728.2456535000001</v>
      </c>
      <c r="T120" s="36">
        <f>SUMIFS(СВЦЭМ!$C$34:$C$777,СВЦЭМ!$A$34:$A$777,$A120,СВЦЭМ!$B$34:$B$777,T$119)+'СЕТ СН'!$I$9+СВЦЭМ!$D$10+'СЕТ СН'!$I$6-'СЕТ СН'!$I$19</f>
        <v>1732.06760399</v>
      </c>
      <c r="U120" s="36">
        <f>SUMIFS(СВЦЭМ!$C$34:$C$777,СВЦЭМ!$A$34:$A$777,$A120,СВЦЭМ!$B$34:$B$777,U$119)+'СЕТ СН'!$I$9+СВЦЭМ!$D$10+'СЕТ СН'!$I$6-'СЕТ СН'!$I$19</f>
        <v>1723.6465286900002</v>
      </c>
      <c r="V120" s="36">
        <f>SUMIFS(СВЦЭМ!$C$34:$C$777,СВЦЭМ!$A$34:$A$777,$A120,СВЦЭМ!$B$34:$B$777,V$119)+'СЕТ СН'!$I$9+СВЦЭМ!$D$10+'СЕТ СН'!$I$6-'СЕТ СН'!$I$19</f>
        <v>1709.93838865</v>
      </c>
      <c r="W120" s="36">
        <f>SUMIFS(СВЦЭМ!$C$34:$C$777,СВЦЭМ!$A$34:$A$777,$A120,СВЦЭМ!$B$34:$B$777,W$119)+'СЕТ СН'!$I$9+СВЦЭМ!$D$10+'СЕТ СН'!$I$6-'СЕТ СН'!$I$19</f>
        <v>1702.7818847399999</v>
      </c>
      <c r="X120" s="36">
        <f>SUMIFS(СВЦЭМ!$C$34:$C$777,СВЦЭМ!$A$34:$A$777,$A120,СВЦЭМ!$B$34:$B$777,X$119)+'СЕТ СН'!$I$9+СВЦЭМ!$D$10+'СЕТ СН'!$I$6-'СЕТ СН'!$I$19</f>
        <v>1730.3775428399999</v>
      </c>
      <c r="Y120" s="36">
        <f>SUMIFS(СВЦЭМ!$C$34:$C$777,СВЦЭМ!$A$34:$A$777,$A120,СВЦЭМ!$B$34:$B$777,Y$119)+'СЕТ СН'!$I$9+СВЦЭМ!$D$10+'СЕТ СН'!$I$6-'СЕТ СН'!$I$19</f>
        <v>1810.07953989</v>
      </c>
    </row>
    <row r="121" spans="1:27" ht="15.75" x14ac:dyDescent="0.2">
      <c r="A121" s="35">
        <f>A120+1</f>
        <v>43345</v>
      </c>
      <c r="B121" s="36">
        <f>SUMIFS(СВЦЭМ!$C$34:$C$777,СВЦЭМ!$A$34:$A$777,$A121,СВЦЭМ!$B$34:$B$777,B$119)+'СЕТ СН'!$I$9+СВЦЭМ!$D$10+'СЕТ СН'!$I$6-'СЕТ СН'!$I$19</f>
        <v>1929.7017137900002</v>
      </c>
      <c r="C121" s="36">
        <f>SUMIFS(СВЦЭМ!$C$34:$C$777,СВЦЭМ!$A$34:$A$777,$A121,СВЦЭМ!$B$34:$B$777,C$119)+'СЕТ СН'!$I$9+СВЦЭМ!$D$10+'СЕТ СН'!$I$6-'СЕТ СН'!$I$19</f>
        <v>2072.6841616900001</v>
      </c>
      <c r="D121" s="36">
        <f>SUMIFS(СВЦЭМ!$C$34:$C$777,СВЦЭМ!$A$34:$A$777,$A121,СВЦЭМ!$B$34:$B$777,D$119)+'СЕТ СН'!$I$9+СВЦЭМ!$D$10+'СЕТ СН'!$I$6-'СЕТ СН'!$I$19</f>
        <v>2212.5037170000001</v>
      </c>
      <c r="E121" s="36">
        <f>SUMIFS(СВЦЭМ!$C$34:$C$777,СВЦЭМ!$A$34:$A$777,$A121,СВЦЭМ!$B$34:$B$777,E$119)+'СЕТ СН'!$I$9+СВЦЭМ!$D$10+'СЕТ СН'!$I$6-'СЕТ СН'!$I$19</f>
        <v>2276.3185909700001</v>
      </c>
      <c r="F121" s="36">
        <f>SUMIFS(СВЦЭМ!$C$34:$C$777,СВЦЭМ!$A$34:$A$777,$A121,СВЦЭМ!$B$34:$B$777,F$119)+'СЕТ СН'!$I$9+СВЦЭМ!$D$10+'СЕТ СН'!$I$6-'СЕТ СН'!$I$19</f>
        <v>2279.5075535300002</v>
      </c>
      <c r="G121" s="36">
        <f>SUMIFS(СВЦЭМ!$C$34:$C$777,СВЦЭМ!$A$34:$A$777,$A121,СВЦЭМ!$B$34:$B$777,G$119)+'СЕТ СН'!$I$9+СВЦЭМ!$D$10+'СЕТ СН'!$I$6-'СЕТ СН'!$I$19</f>
        <v>2282.9921437000003</v>
      </c>
      <c r="H121" s="36">
        <f>SUMIFS(СВЦЭМ!$C$34:$C$777,СВЦЭМ!$A$34:$A$777,$A121,СВЦЭМ!$B$34:$B$777,H$119)+'СЕТ СН'!$I$9+СВЦЭМ!$D$10+'СЕТ СН'!$I$6-'СЕТ СН'!$I$19</f>
        <v>2294.1089801500002</v>
      </c>
      <c r="I121" s="36">
        <f>SUMIFS(СВЦЭМ!$C$34:$C$777,СВЦЭМ!$A$34:$A$777,$A121,СВЦЭМ!$B$34:$B$777,I$119)+'СЕТ СН'!$I$9+СВЦЭМ!$D$10+'СЕТ СН'!$I$6-'СЕТ СН'!$I$19</f>
        <v>2274.1698778099999</v>
      </c>
      <c r="J121" s="36">
        <f>SUMIFS(СВЦЭМ!$C$34:$C$777,СВЦЭМ!$A$34:$A$777,$A121,СВЦЭМ!$B$34:$B$777,J$119)+'СЕТ СН'!$I$9+СВЦЭМ!$D$10+'СЕТ СН'!$I$6-'СЕТ СН'!$I$19</f>
        <v>2209.22255593</v>
      </c>
      <c r="K121" s="36">
        <f>SUMIFS(СВЦЭМ!$C$34:$C$777,СВЦЭМ!$A$34:$A$777,$A121,СВЦЭМ!$B$34:$B$777,K$119)+'СЕТ СН'!$I$9+СВЦЭМ!$D$10+'СЕТ СН'!$I$6-'СЕТ СН'!$I$19</f>
        <v>2149.7126259799998</v>
      </c>
      <c r="L121" s="36">
        <f>SUMIFS(СВЦЭМ!$C$34:$C$777,СВЦЭМ!$A$34:$A$777,$A121,СВЦЭМ!$B$34:$B$777,L$119)+'СЕТ СН'!$I$9+СВЦЭМ!$D$10+'СЕТ СН'!$I$6-'СЕТ СН'!$I$19</f>
        <v>2061.7152419499998</v>
      </c>
      <c r="M121" s="36">
        <f>SUMIFS(СВЦЭМ!$C$34:$C$777,СВЦЭМ!$A$34:$A$777,$A121,СВЦЭМ!$B$34:$B$777,M$119)+'СЕТ СН'!$I$9+СВЦЭМ!$D$10+'СЕТ СН'!$I$6-'СЕТ СН'!$I$19</f>
        <v>1963.3256481500002</v>
      </c>
      <c r="N121" s="36">
        <f>SUMIFS(СВЦЭМ!$C$34:$C$777,СВЦЭМ!$A$34:$A$777,$A121,СВЦЭМ!$B$34:$B$777,N$119)+'СЕТ СН'!$I$9+СВЦЭМ!$D$10+'СЕТ СН'!$I$6-'СЕТ СН'!$I$19</f>
        <v>1820.7699683599999</v>
      </c>
      <c r="O121" s="36">
        <f>SUMIFS(СВЦЭМ!$C$34:$C$777,СВЦЭМ!$A$34:$A$777,$A121,СВЦЭМ!$B$34:$B$777,O$119)+'СЕТ СН'!$I$9+СВЦЭМ!$D$10+'СЕТ СН'!$I$6-'СЕТ СН'!$I$19</f>
        <v>1751.6608441999997</v>
      </c>
      <c r="P121" s="36">
        <f>SUMIFS(СВЦЭМ!$C$34:$C$777,СВЦЭМ!$A$34:$A$777,$A121,СВЦЭМ!$B$34:$B$777,P$119)+'СЕТ СН'!$I$9+СВЦЭМ!$D$10+'СЕТ СН'!$I$6-'СЕТ СН'!$I$19</f>
        <v>1751.8665595399998</v>
      </c>
      <c r="Q121" s="36">
        <f>SUMIFS(СВЦЭМ!$C$34:$C$777,СВЦЭМ!$A$34:$A$777,$A121,СВЦЭМ!$B$34:$B$777,Q$119)+'СЕТ СН'!$I$9+СВЦЭМ!$D$10+'СЕТ СН'!$I$6-'СЕТ СН'!$I$19</f>
        <v>1757.3274139300001</v>
      </c>
      <c r="R121" s="36">
        <f>SUMIFS(СВЦЭМ!$C$34:$C$777,СВЦЭМ!$A$34:$A$777,$A121,СВЦЭМ!$B$34:$B$777,R$119)+'СЕТ СН'!$I$9+СВЦЭМ!$D$10+'СЕТ СН'!$I$6-'СЕТ СН'!$I$19</f>
        <v>1760.9533287499999</v>
      </c>
      <c r="S121" s="36">
        <f>SUMIFS(СВЦЭМ!$C$34:$C$777,СВЦЭМ!$A$34:$A$777,$A121,СВЦЭМ!$B$34:$B$777,S$119)+'СЕТ СН'!$I$9+СВЦЭМ!$D$10+'СЕТ СН'!$I$6-'СЕТ СН'!$I$19</f>
        <v>1776.2120645300001</v>
      </c>
      <c r="T121" s="36">
        <f>SUMIFS(СВЦЭМ!$C$34:$C$777,СВЦЭМ!$A$34:$A$777,$A121,СВЦЭМ!$B$34:$B$777,T$119)+'СЕТ СН'!$I$9+СВЦЭМ!$D$10+'СЕТ СН'!$I$6-'СЕТ СН'!$I$19</f>
        <v>1768.59828444</v>
      </c>
      <c r="U121" s="36">
        <f>SUMIFS(СВЦЭМ!$C$34:$C$777,СВЦЭМ!$A$34:$A$777,$A121,СВЦЭМ!$B$34:$B$777,U$119)+'СЕТ СН'!$I$9+СВЦЭМ!$D$10+'СЕТ СН'!$I$6-'СЕТ СН'!$I$19</f>
        <v>1735.2722706099999</v>
      </c>
      <c r="V121" s="36">
        <f>SUMIFS(СВЦЭМ!$C$34:$C$777,СВЦЭМ!$A$34:$A$777,$A121,СВЦЭМ!$B$34:$B$777,V$119)+'СЕТ СН'!$I$9+СВЦЭМ!$D$10+'СЕТ СН'!$I$6-'СЕТ СН'!$I$19</f>
        <v>1731.97452638</v>
      </c>
      <c r="W121" s="36">
        <f>SUMIFS(СВЦЭМ!$C$34:$C$777,СВЦЭМ!$A$34:$A$777,$A121,СВЦЭМ!$B$34:$B$777,W$119)+'СЕТ СН'!$I$9+СВЦЭМ!$D$10+'СЕТ СН'!$I$6-'СЕТ СН'!$I$19</f>
        <v>1733.4801914899999</v>
      </c>
      <c r="X121" s="36">
        <f>SUMIFS(СВЦЭМ!$C$34:$C$777,СВЦЭМ!$A$34:$A$777,$A121,СВЦЭМ!$B$34:$B$777,X$119)+'СЕТ СН'!$I$9+СВЦЭМ!$D$10+'СЕТ СН'!$I$6-'СЕТ СН'!$I$19</f>
        <v>1742.9195412500003</v>
      </c>
      <c r="Y121" s="36">
        <f>SUMIFS(СВЦЭМ!$C$34:$C$777,СВЦЭМ!$A$34:$A$777,$A121,СВЦЭМ!$B$34:$B$777,Y$119)+'СЕТ СН'!$I$9+СВЦЭМ!$D$10+'СЕТ СН'!$I$6-'СЕТ СН'!$I$19</f>
        <v>1850.4002742399998</v>
      </c>
    </row>
    <row r="122" spans="1:27" ht="15.75" x14ac:dyDescent="0.2">
      <c r="A122" s="35">
        <f t="shared" ref="A122:A150" si="3">A121+1</f>
        <v>43346</v>
      </c>
      <c r="B122" s="36">
        <f>SUMIFS(СВЦЭМ!$C$34:$C$777,СВЦЭМ!$A$34:$A$777,$A122,СВЦЭМ!$B$34:$B$777,B$119)+'СЕТ СН'!$I$9+СВЦЭМ!$D$10+'СЕТ СН'!$I$6-'СЕТ СН'!$I$19</f>
        <v>2000.1129915199999</v>
      </c>
      <c r="C122" s="36">
        <f>SUMIFS(СВЦЭМ!$C$34:$C$777,СВЦЭМ!$A$34:$A$777,$A122,СВЦЭМ!$B$34:$B$777,C$119)+'СЕТ СН'!$I$9+СВЦЭМ!$D$10+'СЕТ СН'!$I$6-'СЕТ СН'!$I$19</f>
        <v>2070.8911276500003</v>
      </c>
      <c r="D122" s="36">
        <f>SUMIFS(СВЦЭМ!$C$34:$C$777,СВЦЭМ!$A$34:$A$777,$A122,СВЦЭМ!$B$34:$B$777,D$119)+'СЕТ СН'!$I$9+СВЦЭМ!$D$10+'СЕТ СН'!$I$6-'СЕТ СН'!$I$19</f>
        <v>2179.32297161</v>
      </c>
      <c r="E122" s="36">
        <f>SUMIFS(СВЦЭМ!$C$34:$C$777,СВЦЭМ!$A$34:$A$777,$A122,СВЦЭМ!$B$34:$B$777,E$119)+'СЕТ СН'!$I$9+СВЦЭМ!$D$10+'СЕТ СН'!$I$6-'СЕТ СН'!$I$19</f>
        <v>2253.25398855</v>
      </c>
      <c r="F122" s="36">
        <f>SUMIFS(СВЦЭМ!$C$34:$C$777,СВЦЭМ!$A$34:$A$777,$A122,СВЦЭМ!$B$34:$B$777,F$119)+'СЕТ СН'!$I$9+СВЦЭМ!$D$10+'СЕТ СН'!$I$6-'СЕТ СН'!$I$19</f>
        <v>2250.58058261</v>
      </c>
      <c r="G122" s="36">
        <f>SUMIFS(СВЦЭМ!$C$34:$C$777,СВЦЭМ!$A$34:$A$777,$A122,СВЦЭМ!$B$34:$B$777,G$119)+'СЕТ СН'!$I$9+СВЦЭМ!$D$10+'СЕТ СН'!$I$6-'СЕТ СН'!$I$19</f>
        <v>2255.4415463599998</v>
      </c>
      <c r="H122" s="36">
        <f>SUMIFS(СВЦЭМ!$C$34:$C$777,СВЦЭМ!$A$34:$A$777,$A122,СВЦЭМ!$B$34:$B$777,H$119)+'СЕТ СН'!$I$9+СВЦЭМ!$D$10+'СЕТ СН'!$I$6-'СЕТ СН'!$I$19</f>
        <v>2252.5515533500002</v>
      </c>
      <c r="I122" s="36">
        <f>SUMIFS(СВЦЭМ!$C$34:$C$777,СВЦЭМ!$A$34:$A$777,$A122,СВЦЭМ!$B$34:$B$777,I$119)+'СЕТ СН'!$I$9+СВЦЭМ!$D$10+'СЕТ СН'!$I$6-'СЕТ СН'!$I$19</f>
        <v>2158.5081140000002</v>
      </c>
      <c r="J122" s="36">
        <f>SUMIFS(СВЦЭМ!$C$34:$C$777,СВЦЭМ!$A$34:$A$777,$A122,СВЦЭМ!$B$34:$B$777,J$119)+'СЕТ СН'!$I$9+СВЦЭМ!$D$10+'СЕТ СН'!$I$6-'СЕТ СН'!$I$19</f>
        <v>2140.93749183</v>
      </c>
      <c r="K122" s="36">
        <f>SUMIFS(СВЦЭМ!$C$34:$C$777,СВЦЭМ!$A$34:$A$777,$A122,СВЦЭМ!$B$34:$B$777,K$119)+'СЕТ СН'!$I$9+СВЦЭМ!$D$10+'СЕТ СН'!$I$6-'СЕТ СН'!$I$19</f>
        <v>2111.4256716299997</v>
      </c>
      <c r="L122" s="36">
        <f>SUMIFS(СВЦЭМ!$C$34:$C$777,СВЦЭМ!$A$34:$A$777,$A122,СВЦЭМ!$B$34:$B$777,L$119)+'СЕТ СН'!$I$9+СВЦЭМ!$D$10+'СЕТ СН'!$I$6-'СЕТ СН'!$I$19</f>
        <v>2022.3428671000001</v>
      </c>
      <c r="M122" s="36">
        <f>SUMIFS(СВЦЭМ!$C$34:$C$777,СВЦЭМ!$A$34:$A$777,$A122,СВЦЭМ!$B$34:$B$777,M$119)+'СЕТ СН'!$I$9+СВЦЭМ!$D$10+'СЕТ СН'!$I$6-'СЕТ СН'!$I$19</f>
        <v>1941.14171042</v>
      </c>
      <c r="N122" s="36">
        <f>SUMIFS(СВЦЭМ!$C$34:$C$777,СВЦЭМ!$A$34:$A$777,$A122,СВЦЭМ!$B$34:$B$777,N$119)+'СЕТ СН'!$I$9+СВЦЭМ!$D$10+'СЕТ СН'!$I$6-'СЕТ СН'!$I$19</f>
        <v>1824.7839244100001</v>
      </c>
      <c r="O122" s="36">
        <f>SUMIFS(СВЦЭМ!$C$34:$C$777,СВЦЭМ!$A$34:$A$777,$A122,СВЦЭМ!$B$34:$B$777,O$119)+'СЕТ СН'!$I$9+СВЦЭМ!$D$10+'СЕТ СН'!$I$6-'СЕТ СН'!$I$19</f>
        <v>1752.5893603</v>
      </c>
      <c r="P122" s="36">
        <f>SUMIFS(СВЦЭМ!$C$34:$C$777,СВЦЭМ!$A$34:$A$777,$A122,СВЦЭМ!$B$34:$B$777,P$119)+'СЕТ СН'!$I$9+СВЦЭМ!$D$10+'СЕТ СН'!$I$6-'СЕТ СН'!$I$19</f>
        <v>1756.2447197399997</v>
      </c>
      <c r="Q122" s="36">
        <f>SUMIFS(СВЦЭМ!$C$34:$C$777,СВЦЭМ!$A$34:$A$777,$A122,СВЦЭМ!$B$34:$B$777,Q$119)+'СЕТ СН'!$I$9+СВЦЭМ!$D$10+'СЕТ СН'!$I$6-'СЕТ СН'!$I$19</f>
        <v>1770.3376237399998</v>
      </c>
      <c r="R122" s="36">
        <f>SUMIFS(СВЦЭМ!$C$34:$C$777,СВЦЭМ!$A$34:$A$777,$A122,СВЦЭМ!$B$34:$B$777,R$119)+'СЕТ СН'!$I$9+СВЦЭМ!$D$10+'СЕТ СН'!$I$6-'СЕТ СН'!$I$19</f>
        <v>1764.4692890799997</v>
      </c>
      <c r="S122" s="36">
        <f>SUMIFS(СВЦЭМ!$C$34:$C$777,СВЦЭМ!$A$34:$A$777,$A122,СВЦЭМ!$B$34:$B$777,S$119)+'СЕТ СН'!$I$9+СВЦЭМ!$D$10+'СЕТ СН'!$I$6-'СЕТ СН'!$I$19</f>
        <v>1711.9167925000002</v>
      </c>
      <c r="T122" s="36">
        <f>SUMIFS(СВЦЭМ!$C$34:$C$777,СВЦЭМ!$A$34:$A$777,$A122,СВЦЭМ!$B$34:$B$777,T$119)+'СЕТ СН'!$I$9+СВЦЭМ!$D$10+'СЕТ СН'!$I$6-'СЕТ СН'!$I$19</f>
        <v>1708.76473222</v>
      </c>
      <c r="U122" s="36">
        <f>SUMIFS(СВЦЭМ!$C$34:$C$777,СВЦЭМ!$A$34:$A$777,$A122,СВЦЭМ!$B$34:$B$777,U$119)+'СЕТ СН'!$I$9+СВЦЭМ!$D$10+'СЕТ СН'!$I$6-'СЕТ СН'!$I$19</f>
        <v>1747.9163356899999</v>
      </c>
      <c r="V122" s="36">
        <f>SUMIFS(СВЦЭМ!$C$34:$C$777,СВЦЭМ!$A$34:$A$777,$A122,СВЦЭМ!$B$34:$B$777,V$119)+'СЕТ СН'!$I$9+СВЦЭМ!$D$10+'СЕТ СН'!$I$6-'СЕТ СН'!$I$19</f>
        <v>1794.1117897699996</v>
      </c>
      <c r="W122" s="36">
        <f>SUMIFS(СВЦЭМ!$C$34:$C$777,СВЦЭМ!$A$34:$A$777,$A122,СВЦЭМ!$B$34:$B$777,W$119)+'СЕТ СН'!$I$9+СВЦЭМ!$D$10+'СЕТ СН'!$I$6-'СЕТ СН'!$I$19</f>
        <v>1797.4056366</v>
      </c>
      <c r="X122" s="36">
        <f>SUMIFS(СВЦЭМ!$C$34:$C$777,СВЦЭМ!$A$34:$A$777,$A122,СВЦЭМ!$B$34:$B$777,X$119)+'СЕТ СН'!$I$9+СВЦЭМ!$D$10+'СЕТ СН'!$I$6-'СЕТ СН'!$I$19</f>
        <v>1749.9121805</v>
      </c>
      <c r="Y122" s="36">
        <f>SUMIFS(СВЦЭМ!$C$34:$C$777,СВЦЭМ!$A$34:$A$777,$A122,СВЦЭМ!$B$34:$B$777,Y$119)+'СЕТ СН'!$I$9+СВЦЭМ!$D$10+'СЕТ СН'!$I$6-'СЕТ СН'!$I$19</f>
        <v>1847.6625138499999</v>
      </c>
    </row>
    <row r="123" spans="1:27" ht="15.75" x14ac:dyDescent="0.2">
      <c r="A123" s="35">
        <f t="shared" si="3"/>
        <v>43347</v>
      </c>
      <c r="B123" s="36">
        <f>SUMIFS(СВЦЭМ!$C$34:$C$777,СВЦЭМ!$A$34:$A$777,$A123,СВЦЭМ!$B$34:$B$777,B$119)+'СЕТ СН'!$I$9+СВЦЭМ!$D$10+'СЕТ СН'!$I$6-'СЕТ СН'!$I$19</f>
        <v>1968.4507288300001</v>
      </c>
      <c r="C123" s="36">
        <f>SUMIFS(СВЦЭМ!$C$34:$C$777,СВЦЭМ!$A$34:$A$777,$A123,СВЦЭМ!$B$34:$B$777,C$119)+'СЕТ СН'!$I$9+СВЦЭМ!$D$10+'СЕТ СН'!$I$6-'СЕТ СН'!$I$19</f>
        <v>2148.70030503</v>
      </c>
      <c r="D123" s="36">
        <f>SUMIFS(СВЦЭМ!$C$34:$C$777,СВЦЭМ!$A$34:$A$777,$A123,СВЦЭМ!$B$34:$B$777,D$119)+'СЕТ СН'!$I$9+СВЦЭМ!$D$10+'СЕТ СН'!$I$6-'СЕТ СН'!$I$19</f>
        <v>2275.3983511900001</v>
      </c>
      <c r="E123" s="36">
        <f>SUMIFS(СВЦЭМ!$C$34:$C$777,СВЦЭМ!$A$34:$A$777,$A123,СВЦЭМ!$B$34:$B$777,E$119)+'СЕТ СН'!$I$9+СВЦЭМ!$D$10+'СЕТ СН'!$I$6-'СЕТ СН'!$I$19</f>
        <v>2305.87510217</v>
      </c>
      <c r="F123" s="36">
        <f>SUMIFS(СВЦЭМ!$C$34:$C$777,СВЦЭМ!$A$34:$A$777,$A123,СВЦЭМ!$B$34:$B$777,F$119)+'СЕТ СН'!$I$9+СВЦЭМ!$D$10+'СЕТ СН'!$I$6-'СЕТ СН'!$I$19</f>
        <v>2302.7330086399998</v>
      </c>
      <c r="G123" s="36">
        <f>SUMIFS(СВЦЭМ!$C$34:$C$777,СВЦЭМ!$A$34:$A$777,$A123,СВЦЭМ!$B$34:$B$777,G$119)+'СЕТ СН'!$I$9+СВЦЭМ!$D$10+'СЕТ СН'!$I$6-'СЕТ СН'!$I$19</f>
        <v>2309.79585262</v>
      </c>
      <c r="H123" s="36">
        <f>SUMIFS(СВЦЭМ!$C$34:$C$777,СВЦЭМ!$A$34:$A$777,$A123,СВЦЭМ!$B$34:$B$777,H$119)+'СЕТ СН'!$I$9+СВЦЭМ!$D$10+'СЕТ СН'!$I$6-'СЕТ СН'!$I$19</f>
        <v>2289.2651838000002</v>
      </c>
      <c r="I123" s="36">
        <f>SUMIFS(СВЦЭМ!$C$34:$C$777,СВЦЭМ!$A$34:$A$777,$A123,СВЦЭМ!$B$34:$B$777,I$119)+'СЕТ СН'!$I$9+СВЦЭМ!$D$10+'СЕТ СН'!$I$6-'СЕТ СН'!$I$19</f>
        <v>2238.4146400099999</v>
      </c>
      <c r="J123" s="36">
        <f>SUMIFS(СВЦЭМ!$C$34:$C$777,СВЦЭМ!$A$34:$A$777,$A123,СВЦЭМ!$B$34:$B$777,J$119)+'СЕТ СН'!$I$9+СВЦЭМ!$D$10+'СЕТ СН'!$I$6-'СЕТ СН'!$I$19</f>
        <v>2162.1515402</v>
      </c>
      <c r="K123" s="36">
        <f>SUMIFS(СВЦЭМ!$C$34:$C$777,СВЦЭМ!$A$34:$A$777,$A123,СВЦЭМ!$B$34:$B$777,K$119)+'СЕТ СН'!$I$9+СВЦЭМ!$D$10+'СЕТ СН'!$I$6-'СЕТ СН'!$I$19</f>
        <v>2106.4207575999999</v>
      </c>
      <c r="L123" s="36">
        <f>SUMIFS(СВЦЭМ!$C$34:$C$777,СВЦЭМ!$A$34:$A$777,$A123,СВЦЭМ!$B$34:$B$777,L$119)+'СЕТ СН'!$I$9+СВЦЭМ!$D$10+'СЕТ СН'!$I$6-'СЕТ СН'!$I$19</f>
        <v>2006.9412771799998</v>
      </c>
      <c r="M123" s="36">
        <f>SUMIFS(СВЦЭМ!$C$34:$C$777,СВЦЭМ!$A$34:$A$777,$A123,СВЦЭМ!$B$34:$B$777,M$119)+'СЕТ СН'!$I$9+СВЦЭМ!$D$10+'СЕТ СН'!$I$6-'СЕТ СН'!$I$19</f>
        <v>1921.8727785199999</v>
      </c>
      <c r="N123" s="36">
        <f>SUMIFS(СВЦЭМ!$C$34:$C$777,СВЦЭМ!$A$34:$A$777,$A123,СВЦЭМ!$B$34:$B$777,N$119)+'СЕТ СН'!$I$9+СВЦЭМ!$D$10+'СЕТ СН'!$I$6-'СЕТ СН'!$I$19</f>
        <v>1829.49995107</v>
      </c>
      <c r="O123" s="36">
        <f>SUMIFS(СВЦЭМ!$C$34:$C$777,СВЦЭМ!$A$34:$A$777,$A123,СВЦЭМ!$B$34:$B$777,O$119)+'СЕТ СН'!$I$9+СВЦЭМ!$D$10+'СЕТ СН'!$I$6-'СЕТ СН'!$I$19</f>
        <v>1732.6330480400002</v>
      </c>
      <c r="P123" s="36">
        <f>SUMIFS(СВЦЭМ!$C$34:$C$777,СВЦЭМ!$A$34:$A$777,$A123,СВЦЭМ!$B$34:$B$777,P$119)+'СЕТ СН'!$I$9+СВЦЭМ!$D$10+'СЕТ СН'!$I$6-'СЕТ СН'!$I$19</f>
        <v>1725.13900513</v>
      </c>
      <c r="Q123" s="36">
        <f>SUMIFS(СВЦЭМ!$C$34:$C$777,СВЦЭМ!$A$34:$A$777,$A123,СВЦЭМ!$B$34:$B$777,Q$119)+'СЕТ СН'!$I$9+СВЦЭМ!$D$10+'СЕТ СН'!$I$6-'СЕТ СН'!$I$19</f>
        <v>1741.5104533100002</v>
      </c>
      <c r="R123" s="36">
        <f>SUMIFS(СВЦЭМ!$C$34:$C$777,СВЦЭМ!$A$34:$A$777,$A123,СВЦЭМ!$B$34:$B$777,R$119)+'СЕТ СН'!$I$9+СВЦЭМ!$D$10+'СЕТ СН'!$I$6-'СЕТ СН'!$I$19</f>
        <v>1738.6011977600001</v>
      </c>
      <c r="S123" s="36">
        <f>SUMIFS(СВЦЭМ!$C$34:$C$777,СВЦЭМ!$A$34:$A$777,$A123,СВЦЭМ!$B$34:$B$777,S$119)+'СЕТ СН'!$I$9+СВЦЭМ!$D$10+'СЕТ СН'!$I$6-'СЕТ СН'!$I$19</f>
        <v>1730.5227279700002</v>
      </c>
      <c r="T123" s="36">
        <f>SUMIFS(СВЦЭМ!$C$34:$C$777,СВЦЭМ!$A$34:$A$777,$A123,СВЦЭМ!$B$34:$B$777,T$119)+'СЕТ СН'!$I$9+СВЦЭМ!$D$10+'СЕТ СН'!$I$6-'СЕТ СН'!$I$19</f>
        <v>1723.2980788</v>
      </c>
      <c r="U123" s="36">
        <f>SUMIFS(СВЦЭМ!$C$34:$C$777,СВЦЭМ!$A$34:$A$777,$A123,СВЦЭМ!$B$34:$B$777,U$119)+'СЕТ СН'!$I$9+СВЦЭМ!$D$10+'СЕТ СН'!$I$6-'СЕТ СН'!$I$19</f>
        <v>1720.3235915599998</v>
      </c>
      <c r="V123" s="36">
        <f>SUMIFS(СВЦЭМ!$C$34:$C$777,СВЦЭМ!$A$34:$A$777,$A123,СВЦЭМ!$B$34:$B$777,V$119)+'СЕТ СН'!$I$9+СВЦЭМ!$D$10+'СЕТ СН'!$I$6-'СЕТ СН'!$I$19</f>
        <v>1733.3346380399998</v>
      </c>
      <c r="W123" s="36">
        <f>SUMIFS(СВЦЭМ!$C$34:$C$777,СВЦЭМ!$A$34:$A$777,$A123,СВЦЭМ!$B$34:$B$777,W$119)+'СЕТ СН'!$I$9+СВЦЭМ!$D$10+'СЕТ СН'!$I$6-'СЕТ СН'!$I$19</f>
        <v>1707.7305791700001</v>
      </c>
      <c r="X123" s="36">
        <f>SUMIFS(СВЦЭМ!$C$34:$C$777,СВЦЭМ!$A$34:$A$777,$A123,СВЦЭМ!$B$34:$B$777,X$119)+'СЕТ СН'!$I$9+СВЦЭМ!$D$10+'СЕТ СН'!$I$6-'СЕТ СН'!$I$19</f>
        <v>1704.9016542999998</v>
      </c>
      <c r="Y123" s="36">
        <f>SUMIFS(СВЦЭМ!$C$34:$C$777,СВЦЭМ!$A$34:$A$777,$A123,СВЦЭМ!$B$34:$B$777,Y$119)+'СЕТ СН'!$I$9+СВЦЭМ!$D$10+'СЕТ СН'!$I$6-'СЕТ СН'!$I$19</f>
        <v>1806.4752394500001</v>
      </c>
    </row>
    <row r="124" spans="1:27" ht="15.75" x14ac:dyDescent="0.2">
      <c r="A124" s="35">
        <f t="shared" si="3"/>
        <v>43348</v>
      </c>
      <c r="B124" s="36">
        <f>SUMIFS(СВЦЭМ!$C$34:$C$777,СВЦЭМ!$A$34:$A$777,$A124,СВЦЭМ!$B$34:$B$777,B$119)+'СЕТ СН'!$I$9+СВЦЭМ!$D$10+'СЕТ СН'!$I$6-'СЕТ СН'!$I$19</f>
        <v>1968.53975631</v>
      </c>
      <c r="C124" s="36">
        <f>SUMIFS(СВЦЭМ!$C$34:$C$777,СВЦЭМ!$A$34:$A$777,$A124,СВЦЭМ!$B$34:$B$777,C$119)+'СЕТ СН'!$I$9+СВЦЭМ!$D$10+'СЕТ СН'!$I$6-'СЕТ СН'!$I$19</f>
        <v>2170.5950841599997</v>
      </c>
      <c r="D124" s="36">
        <f>SUMIFS(СВЦЭМ!$C$34:$C$777,СВЦЭМ!$A$34:$A$777,$A124,СВЦЭМ!$B$34:$B$777,D$119)+'СЕТ СН'!$I$9+СВЦЭМ!$D$10+'СЕТ СН'!$I$6-'СЕТ СН'!$I$19</f>
        <v>2266.5515923499997</v>
      </c>
      <c r="E124" s="36">
        <f>SUMIFS(СВЦЭМ!$C$34:$C$777,СВЦЭМ!$A$34:$A$777,$A124,СВЦЭМ!$B$34:$B$777,E$119)+'СЕТ СН'!$I$9+СВЦЭМ!$D$10+'СЕТ СН'!$I$6-'СЕТ СН'!$I$19</f>
        <v>2306.1935760599999</v>
      </c>
      <c r="F124" s="36">
        <f>SUMIFS(СВЦЭМ!$C$34:$C$777,СВЦЭМ!$A$34:$A$777,$A124,СВЦЭМ!$B$34:$B$777,F$119)+'СЕТ СН'!$I$9+СВЦЭМ!$D$10+'СЕТ СН'!$I$6-'СЕТ СН'!$I$19</f>
        <v>2299.18206715</v>
      </c>
      <c r="G124" s="36">
        <f>SUMIFS(СВЦЭМ!$C$34:$C$777,СВЦЭМ!$A$34:$A$777,$A124,СВЦЭМ!$B$34:$B$777,G$119)+'СЕТ СН'!$I$9+СВЦЭМ!$D$10+'СЕТ СН'!$I$6-'СЕТ СН'!$I$19</f>
        <v>2309.0218862700003</v>
      </c>
      <c r="H124" s="36">
        <f>SUMIFS(СВЦЭМ!$C$34:$C$777,СВЦЭМ!$A$34:$A$777,$A124,СВЦЭМ!$B$34:$B$777,H$119)+'СЕТ СН'!$I$9+СВЦЭМ!$D$10+'СЕТ СН'!$I$6-'СЕТ СН'!$I$19</f>
        <v>2286.5800515999999</v>
      </c>
      <c r="I124" s="36">
        <f>SUMIFS(СВЦЭМ!$C$34:$C$777,СВЦЭМ!$A$34:$A$777,$A124,СВЦЭМ!$B$34:$B$777,I$119)+'СЕТ СН'!$I$9+СВЦЭМ!$D$10+'СЕТ СН'!$I$6-'СЕТ СН'!$I$19</f>
        <v>2260.6711661899999</v>
      </c>
      <c r="J124" s="36">
        <f>SUMIFS(СВЦЭМ!$C$34:$C$777,СВЦЭМ!$A$34:$A$777,$A124,СВЦЭМ!$B$34:$B$777,J$119)+'СЕТ СН'!$I$9+СВЦЭМ!$D$10+'СЕТ СН'!$I$6-'СЕТ СН'!$I$19</f>
        <v>2198.09477711</v>
      </c>
      <c r="K124" s="36">
        <f>SUMIFS(СВЦЭМ!$C$34:$C$777,СВЦЭМ!$A$34:$A$777,$A124,СВЦЭМ!$B$34:$B$777,K$119)+'СЕТ СН'!$I$9+СВЦЭМ!$D$10+'СЕТ СН'!$I$6-'СЕТ СН'!$I$19</f>
        <v>2160.9427464199998</v>
      </c>
      <c r="L124" s="36">
        <f>SUMIFS(СВЦЭМ!$C$34:$C$777,СВЦЭМ!$A$34:$A$777,$A124,СВЦЭМ!$B$34:$B$777,L$119)+'СЕТ СН'!$I$9+СВЦЭМ!$D$10+'СЕТ СН'!$I$6-'СЕТ СН'!$I$19</f>
        <v>2057.9275181100002</v>
      </c>
      <c r="M124" s="36">
        <f>SUMIFS(СВЦЭМ!$C$34:$C$777,СВЦЭМ!$A$34:$A$777,$A124,СВЦЭМ!$B$34:$B$777,M$119)+'СЕТ СН'!$I$9+СВЦЭМ!$D$10+'СЕТ СН'!$I$6-'СЕТ СН'!$I$19</f>
        <v>1975.7273829300002</v>
      </c>
      <c r="N124" s="36">
        <f>SUMIFS(СВЦЭМ!$C$34:$C$777,СВЦЭМ!$A$34:$A$777,$A124,СВЦЭМ!$B$34:$B$777,N$119)+'СЕТ СН'!$I$9+СВЦЭМ!$D$10+'СЕТ СН'!$I$6-'СЕТ СН'!$I$19</f>
        <v>1845.87976157</v>
      </c>
      <c r="O124" s="36">
        <f>SUMIFS(СВЦЭМ!$C$34:$C$777,СВЦЭМ!$A$34:$A$777,$A124,СВЦЭМ!$B$34:$B$777,O$119)+'СЕТ СН'!$I$9+СВЦЭМ!$D$10+'СЕТ СН'!$I$6-'СЕТ СН'!$I$19</f>
        <v>1748.1966008999998</v>
      </c>
      <c r="P124" s="36">
        <f>SUMIFS(СВЦЭМ!$C$34:$C$777,СВЦЭМ!$A$34:$A$777,$A124,СВЦЭМ!$B$34:$B$777,P$119)+'СЕТ СН'!$I$9+СВЦЭМ!$D$10+'СЕТ СН'!$I$6-'СЕТ СН'!$I$19</f>
        <v>1733.4232375800002</v>
      </c>
      <c r="Q124" s="36">
        <f>SUMIFS(СВЦЭМ!$C$34:$C$777,СВЦЭМ!$A$34:$A$777,$A124,СВЦЭМ!$B$34:$B$777,Q$119)+'СЕТ СН'!$I$9+СВЦЭМ!$D$10+'СЕТ СН'!$I$6-'СЕТ СН'!$I$19</f>
        <v>1734.2405892799998</v>
      </c>
      <c r="R124" s="36">
        <f>SUMIFS(СВЦЭМ!$C$34:$C$777,СВЦЭМ!$A$34:$A$777,$A124,СВЦЭМ!$B$34:$B$777,R$119)+'СЕТ СН'!$I$9+СВЦЭМ!$D$10+'СЕТ СН'!$I$6-'СЕТ СН'!$I$19</f>
        <v>1734.8167338200001</v>
      </c>
      <c r="S124" s="36">
        <f>SUMIFS(СВЦЭМ!$C$34:$C$777,СВЦЭМ!$A$34:$A$777,$A124,СВЦЭМ!$B$34:$B$777,S$119)+'СЕТ СН'!$I$9+СВЦЭМ!$D$10+'СЕТ СН'!$I$6-'СЕТ СН'!$I$19</f>
        <v>1733.5442459599999</v>
      </c>
      <c r="T124" s="36">
        <f>SUMIFS(СВЦЭМ!$C$34:$C$777,СВЦЭМ!$A$34:$A$777,$A124,СВЦЭМ!$B$34:$B$777,T$119)+'СЕТ СН'!$I$9+СВЦЭМ!$D$10+'СЕТ СН'!$I$6-'СЕТ СН'!$I$19</f>
        <v>1730.65132141</v>
      </c>
      <c r="U124" s="36">
        <f>SUMIFS(СВЦЭМ!$C$34:$C$777,СВЦЭМ!$A$34:$A$777,$A124,СВЦЭМ!$B$34:$B$777,U$119)+'СЕТ СН'!$I$9+СВЦЭМ!$D$10+'СЕТ СН'!$I$6-'СЕТ СН'!$I$19</f>
        <v>1726.1868622900001</v>
      </c>
      <c r="V124" s="36">
        <f>SUMIFS(СВЦЭМ!$C$34:$C$777,СВЦЭМ!$A$34:$A$777,$A124,СВЦЭМ!$B$34:$B$777,V$119)+'СЕТ СН'!$I$9+СВЦЭМ!$D$10+'СЕТ СН'!$I$6-'СЕТ СН'!$I$19</f>
        <v>1733.3048558</v>
      </c>
      <c r="W124" s="36">
        <f>SUMIFS(СВЦЭМ!$C$34:$C$777,СВЦЭМ!$A$34:$A$777,$A124,СВЦЭМ!$B$34:$B$777,W$119)+'СЕТ СН'!$I$9+СВЦЭМ!$D$10+'СЕТ СН'!$I$6-'СЕТ СН'!$I$19</f>
        <v>1721.8937737699998</v>
      </c>
      <c r="X124" s="36">
        <f>SUMIFS(СВЦЭМ!$C$34:$C$777,СВЦЭМ!$A$34:$A$777,$A124,СВЦЭМ!$B$34:$B$777,X$119)+'СЕТ СН'!$I$9+СВЦЭМ!$D$10+'СЕТ СН'!$I$6-'СЕТ СН'!$I$19</f>
        <v>1706.6116271700002</v>
      </c>
      <c r="Y124" s="36">
        <f>SUMIFS(СВЦЭМ!$C$34:$C$777,СВЦЭМ!$A$34:$A$777,$A124,СВЦЭМ!$B$34:$B$777,Y$119)+'СЕТ СН'!$I$9+СВЦЭМ!$D$10+'СЕТ СН'!$I$6-'СЕТ СН'!$I$19</f>
        <v>1797.1238155599999</v>
      </c>
    </row>
    <row r="125" spans="1:27" ht="15.75" x14ac:dyDescent="0.2">
      <c r="A125" s="35">
        <f t="shared" si="3"/>
        <v>43349</v>
      </c>
      <c r="B125" s="36">
        <f>SUMIFS(СВЦЭМ!$C$34:$C$777,СВЦЭМ!$A$34:$A$777,$A125,СВЦЭМ!$B$34:$B$777,B$119)+'СЕТ СН'!$I$9+СВЦЭМ!$D$10+'СЕТ СН'!$I$6-'СЕТ СН'!$I$19</f>
        <v>1992.2566134600002</v>
      </c>
      <c r="C125" s="36">
        <f>SUMIFS(СВЦЭМ!$C$34:$C$777,СВЦЭМ!$A$34:$A$777,$A125,СВЦЭМ!$B$34:$B$777,C$119)+'СЕТ СН'!$I$9+СВЦЭМ!$D$10+'СЕТ СН'!$I$6-'СЕТ СН'!$I$19</f>
        <v>2217.1334904300002</v>
      </c>
      <c r="D125" s="36">
        <f>SUMIFS(СВЦЭМ!$C$34:$C$777,СВЦЭМ!$A$34:$A$777,$A125,СВЦЭМ!$B$34:$B$777,D$119)+'СЕТ СН'!$I$9+СВЦЭМ!$D$10+'СЕТ СН'!$I$6-'СЕТ СН'!$I$19</f>
        <v>2332.5608093800001</v>
      </c>
      <c r="E125" s="36">
        <f>SUMIFS(СВЦЭМ!$C$34:$C$777,СВЦЭМ!$A$34:$A$777,$A125,СВЦЭМ!$B$34:$B$777,E$119)+'СЕТ СН'!$I$9+СВЦЭМ!$D$10+'СЕТ СН'!$I$6-'СЕТ СН'!$I$19</f>
        <v>2350.6587475699998</v>
      </c>
      <c r="F125" s="36">
        <f>SUMIFS(СВЦЭМ!$C$34:$C$777,СВЦЭМ!$A$34:$A$777,$A125,СВЦЭМ!$B$34:$B$777,F$119)+'СЕТ СН'!$I$9+СВЦЭМ!$D$10+'СЕТ СН'!$I$6-'СЕТ СН'!$I$19</f>
        <v>2347.8110843700001</v>
      </c>
      <c r="G125" s="36">
        <f>SUMIFS(СВЦЭМ!$C$34:$C$777,СВЦЭМ!$A$34:$A$777,$A125,СВЦЭМ!$B$34:$B$777,G$119)+'СЕТ СН'!$I$9+СВЦЭМ!$D$10+'СЕТ СН'!$I$6-'СЕТ СН'!$I$19</f>
        <v>2354.9711839399997</v>
      </c>
      <c r="H125" s="36">
        <f>SUMIFS(СВЦЭМ!$C$34:$C$777,СВЦЭМ!$A$34:$A$777,$A125,СВЦЭМ!$B$34:$B$777,H$119)+'СЕТ СН'!$I$9+СВЦЭМ!$D$10+'СЕТ СН'!$I$6-'СЕТ СН'!$I$19</f>
        <v>2339.6049882799998</v>
      </c>
      <c r="I125" s="36">
        <f>SUMIFS(СВЦЭМ!$C$34:$C$777,СВЦЭМ!$A$34:$A$777,$A125,СВЦЭМ!$B$34:$B$777,I$119)+'СЕТ СН'!$I$9+СВЦЭМ!$D$10+'СЕТ СН'!$I$6-'СЕТ СН'!$I$19</f>
        <v>2267.7291939500001</v>
      </c>
      <c r="J125" s="36">
        <f>SUMIFS(СВЦЭМ!$C$34:$C$777,СВЦЭМ!$A$34:$A$777,$A125,СВЦЭМ!$B$34:$B$777,J$119)+'СЕТ СН'!$I$9+СВЦЭМ!$D$10+'СЕТ СН'!$I$6-'СЕТ СН'!$I$19</f>
        <v>2183.7711167899997</v>
      </c>
      <c r="K125" s="36">
        <f>SUMIFS(СВЦЭМ!$C$34:$C$777,СВЦЭМ!$A$34:$A$777,$A125,СВЦЭМ!$B$34:$B$777,K$119)+'СЕТ СН'!$I$9+СВЦЭМ!$D$10+'СЕТ СН'!$I$6-'СЕТ СН'!$I$19</f>
        <v>2114.2376065600001</v>
      </c>
      <c r="L125" s="36">
        <f>SUMIFS(СВЦЭМ!$C$34:$C$777,СВЦЭМ!$A$34:$A$777,$A125,СВЦЭМ!$B$34:$B$777,L$119)+'СЕТ СН'!$I$9+СВЦЭМ!$D$10+'СЕТ СН'!$I$6-'СЕТ СН'!$I$19</f>
        <v>2029.1214360499998</v>
      </c>
      <c r="M125" s="36">
        <f>SUMIFS(СВЦЭМ!$C$34:$C$777,СВЦЭМ!$A$34:$A$777,$A125,СВЦЭМ!$B$34:$B$777,M$119)+'СЕТ СН'!$I$9+СВЦЭМ!$D$10+'СЕТ СН'!$I$6-'СЕТ СН'!$I$19</f>
        <v>1890.9581708599999</v>
      </c>
      <c r="N125" s="36">
        <f>SUMIFS(СВЦЭМ!$C$34:$C$777,СВЦЭМ!$A$34:$A$777,$A125,СВЦЭМ!$B$34:$B$777,N$119)+'СЕТ СН'!$I$9+СВЦЭМ!$D$10+'СЕТ СН'!$I$6-'СЕТ СН'!$I$19</f>
        <v>1789.7372975500002</v>
      </c>
      <c r="O125" s="36">
        <f>SUMIFS(СВЦЭМ!$C$34:$C$777,СВЦЭМ!$A$34:$A$777,$A125,СВЦЭМ!$B$34:$B$777,O$119)+'СЕТ СН'!$I$9+СВЦЭМ!$D$10+'СЕТ СН'!$I$6-'СЕТ СН'!$I$19</f>
        <v>1690.78956862</v>
      </c>
      <c r="P125" s="36">
        <f>SUMIFS(СВЦЭМ!$C$34:$C$777,СВЦЭМ!$A$34:$A$777,$A125,СВЦЭМ!$B$34:$B$777,P$119)+'СЕТ СН'!$I$9+СВЦЭМ!$D$10+'СЕТ СН'!$I$6-'СЕТ СН'!$I$19</f>
        <v>1675.1787797699999</v>
      </c>
      <c r="Q125" s="36">
        <f>SUMIFS(СВЦЭМ!$C$34:$C$777,СВЦЭМ!$A$34:$A$777,$A125,СВЦЭМ!$B$34:$B$777,Q$119)+'СЕТ СН'!$I$9+СВЦЭМ!$D$10+'СЕТ СН'!$I$6-'СЕТ СН'!$I$19</f>
        <v>1680.4491910799998</v>
      </c>
      <c r="R125" s="36">
        <f>SUMIFS(СВЦЭМ!$C$34:$C$777,СВЦЭМ!$A$34:$A$777,$A125,СВЦЭМ!$B$34:$B$777,R$119)+'СЕТ СН'!$I$9+СВЦЭМ!$D$10+'СЕТ СН'!$I$6-'СЕТ СН'!$I$19</f>
        <v>1701.7483520400001</v>
      </c>
      <c r="S125" s="36">
        <f>SUMIFS(СВЦЭМ!$C$34:$C$777,СВЦЭМ!$A$34:$A$777,$A125,СВЦЭМ!$B$34:$B$777,S$119)+'СЕТ СН'!$I$9+СВЦЭМ!$D$10+'СЕТ СН'!$I$6-'СЕТ СН'!$I$19</f>
        <v>1699.3718237499997</v>
      </c>
      <c r="T125" s="36">
        <f>SUMIFS(СВЦЭМ!$C$34:$C$777,СВЦЭМ!$A$34:$A$777,$A125,СВЦЭМ!$B$34:$B$777,T$119)+'СЕТ СН'!$I$9+СВЦЭМ!$D$10+'СЕТ СН'!$I$6-'СЕТ СН'!$I$19</f>
        <v>1703.25158001</v>
      </c>
      <c r="U125" s="36">
        <f>SUMIFS(СВЦЭМ!$C$34:$C$777,СВЦЭМ!$A$34:$A$777,$A125,СВЦЭМ!$B$34:$B$777,U$119)+'СЕТ СН'!$I$9+СВЦЭМ!$D$10+'СЕТ СН'!$I$6-'СЕТ СН'!$I$19</f>
        <v>1700.9672157300001</v>
      </c>
      <c r="V125" s="36">
        <f>SUMIFS(СВЦЭМ!$C$34:$C$777,СВЦЭМ!$A$34:$A$777,$A125,СВЦЭМ!$B$34:$B$777,V$119)+'СЕТ СН'!$I$9+СВЦЭМ!$D$10+'СЕТ СН'!$I$6-'СЕТ СН'!$I$19</f>
        <v>1708.2250446099997</v>
      </c>
      <c r="W125" s="36">
        <f>SUMIFS(СВЦЭМ!$C$34:$C$777,СВЦЭМ!$A$34:$A$777,$A125,СВЦЭМ!$B$34:$B$777,W$119)+'СЕТ СН'!$I$9+СВЦЭМ!$D$10+'СЕТ СН'!$I$6-'СЕТ СН'!$I$19</f>
        <v>1707.2667587999999</v>
      </c>
      <c r="X125" s="36">
        <f>SUMIFS(СВЦЭМ!$C$34:$C$777,СВЦЭМ!$A$34:$A$777,$A125,СВЦЭМ!$B$34:$B$777,X$119)+'СЕТ СН'!$I$9+СВЦЭМ!$D$10+'СЕТ СН'!$I$6-'СЕТ СН'!$I$19</f>
        <v>1701.03530318</v>
      </c>
      <c r="Y125" s="36">
        <f>SUMIFS(СВЦЭМ!$C$34:$C$777,СВЦЭМ!$A$34:$A$777,$A125,СВЦЭМ!$B$34:$B$777,Y$119)+'СЕТ СН'!$I$9+СВЦЭМ!$D$10+'СЕТ СН'!$I$6-'СЕТ СН'!$I$19</f>
        <v>1822.35687448</v>
      </c>
    </row>
    <row r="126" spans="1:27" ht="15.75" x14ac:dyDescent="0.2">
      <c r="A126" s="35">
        <f t="shared" si="3"/>
        <v>43350</v>
      </c>
      <c r="B126" s="36">
        <f>SUMIFS(СВЦЭМ!$C$34:$C$777,СВЦЭМ!$A$34:$A$777,$A126,СВЦЭМ!$B$34:$B$777,B$119)+'СЕТ СН'!$I$9+СВЦЭМ!$D$10+'СЕТ СН'!$I$6-'СЕТ СН'!$I$19</f>
        <v>2012.5468300900002</v>
      </c>
      <c r="C126" s="36">
        <f>SUMIFS(СВЦЭМ!$C$34:$C$777,СВЦЭМ!$A$34:$A$777,$A126,СВЦЭМ!$B$34:$B$777,C$119)+'СЕТ СН'!$I$9+СВЦЭМ!$D$10+'СЕТ СН'!$I$6-'СЕТ СН'!$I$19</f>
        <v>2173.25757514</v>
      </c>
      <c r="D126" s="36">
        <f>SUMIFS(СВЦЭМ!$C$34:$C$777,СВЦЭМ!$A$34:$A$777,$A126,СВЦЭМ!$B$34:$B$777,D$119)+'СЕТ СН'!$I$9+СВЦЭМ!$D$10+'СЕТ СН'!$I$6-'СЕТ СН'!$I$19</f>
        <v>2290.53377937</v>
      </c>
      <c r="E126" s="36">
        <f>SUMIFS(СВЦЭМ!$C$34:$C$777,СВЦЭМ!$A$34:$A$777,$A126,СВЦЭМ!$B$34:$B$777,E$119)+'СЕТ СН'!$I$9+СВЦЭМ!$D$10+'СЕТ СН'!$I$6-'СЕТ СН'!$I$19</f>
        <v>2343.4595829600003</v>
      </c>
      <c r="F126" s="36">
        <f>SUMIFS(СВЦЭМ!$C$34:$C$777,СВЦЭМ!$A$34:$A$777,$A126,СВЦЭМ!$B$34:$B$777,F$119)+'СЕТ СН'!$I$9+СВЦЭМ!$D$10+'СЕТ СН'!$I$6-'СЕТ СН'!$I$19</f>
        <v>2340.6362717500001</v>
      </c>
      <c r="G126" s="36">
        <f>SUMIFS(СВЦЭМ!$C$34:$C$777,СВЦЭМ!$A$34:$A$777,$A126,СВЦЭМ!$B$34:$B$777,G$119)+'СЕТ СН'!$I$9+СВЦЭМ!$D$10+'СЕТ СН'!$I$6-'СЕТ СН'!$I$19</f>
        <v>2343.3012728499998</v>
      </c>
      <c r="H126" s="36">
        <f>SUMIFS(СВЦЭМ!$C$34:$C$777,СВЦЭМ!$A$34:$A$777,$A126,СВЦЭМ!$B$34:$B$777,H$119)+'СЕТ СН'!$I$9+СВЦЭМ!$D$10+'СЕТ СН'!$I$6-'СЕТ СН'!$I$19</f>
        <v>2344.9519923400003</v>
      </c>
      <c r="I126" s="36">
        <f>SUMIFS(СВЦЭМ!$C$34:$C$777,СВЦЭМ!$A$34:$A$777,$A126,СВЦЭМ!$B$34:$B$777,I$119)+'СЕТ СН'!$I$9+СВЦЭМ!$D$10+'СЕТ СН'!$I$6-'СЕТ СН'!$I$19</f>
        <v>2281.94823791</v>
      </c>
      <c r="J126" s="36">
        <f>SUMIFS(СВЦЭМ!$C$34:$C$777,СВЦЭМ!$A$34:$A$777,$A126,СВЦЭМ!$B$34:$B$777,J$119)+'СЕТ СН'!$I$9+СВЦЭМ!$D$10+'СЕТ СН'!$I$6-'СЕТ СН'!$I$19</f>
        <v>2189.0494438400001</v>
      </c>
      <c r="K126" s="36">
        <f>SUMIFS(СВЦЭМ!$C$34:$C$777,СВЦЭМ!$A$34:$A$777,$A126,СВЦЭМ!$B$34:$B$777,K$119)+'СЕТ СН'!$I$9+СВЦЭМ!$D$10+'СЕТ СН'!$I$6-'СЕТ СН'!$I$19</f>
        <v>2142.6387986199998</v>
      </c>
      <c r="L126" s="36">
        <f>SUMIFS(СВЦЭМ!$C$34:$C$777,СВЦЭМ!$A$34:$A$777,$A126,СВЦЭМ!$B$34:$B$777,L$119)+'СЕТ СН'!$I$9+СВЦЭМ!$D$10+'СЕТ СН'!$I$6-'СЕТ СН'!$I$19</f>
        <v>2012.57144186</v>
      </c>
      <c r="M126" s="36">
        <f>SUMIFS(СВЦЭМ!$C$34:$C$777,СВЦЭМ!$A$34:$A$777,$A126,СВЦЭМ!$B$34:$B$777,M$119)+'СЕТ СН'!$I$9+СВЦЭМ!$D$10+'СЕТ СН'!$I$6-'СЕТ СН'!$I$19</f>
        <v>1916.249135</v>
      </c>
      <c r="N126" s="36">
        <f>SUMIFS(СВЦЭМ!$C$34:$C$777,СВЦЭМ!$A$34:$A$777,$A126,СВЦЭМ!$B$34:$B$777,N$119)+'СЕТ СН'!$I$9+СВЦЭМ!$D$10+'СЕТ СН'!$I$6-'СЕТ СН'!$I$19</f>
        <v>1784.2019791399998</v>
      </c>
      <c r="O126" s="36">
        <f>SUMIFS(СВЦЭМ!$C$34:$C$777,СВЦЭМ!$A$34:$A$777,$A126,СВЦЭМ!$B$34:$B$777,O$119)+'СЕТ СН'!$I$9+СВЦЭМ!$D$10+'СЕТ СН'!$I$6-'СЕТ СН'!$I$19</f>
        <v>1709.9566921099999</v>
      </c>
      <c r="P126" s="36">
        <f>SUMIFS(СВЦЭМ!$C$34:$C$777,СВЦЭМ!$A$34:$A$777,$A126,СВЦЭМ!$B$34:$B$777,P$119)+'СЕТ СН'!$I$9+СВЦЭМ!$D$10+'СЕТ СН'!$I$6-'СЕТ СН'!$I$19</f>
        <v>1700.9291834000001</v>
      </c>
      <c r="Q126" s="36">
        <f>SUMIFS(СВЦЭМ!$C$34:$C$777,СВЦЭМ!$A$34:$A$777,$A126,СВЦЭМ!$B$34:$B$777,Q$119)+'СЕТ СН'!$I$9+СВЦЭМ!$D$10+'СЕТ СН'!$I$6-'СЕТ СН'!$I$19</f>
        <v>1664.4212748199998</v>
      </c>
      <c r="R126" s="36">
        <f>SUMIFS(СВЦЭМ!$C$34:$C$777,СВЦЭМ!$A$34:$A$777,$A126,СВЦЭМ!$B$34:$B$777,R$119)+'СЕТ СН'!$I$9+СВЦЭМ!$D$10+'СЕТ СН'!$I$6-'СЕТ СН'!$I$19</f>
        <v>1691.9416675000002</v>
      </c>
      <c r="S126" s="36">
        <f>SUMIFS(СВЦЭМ!$C$34:$C$777,СВЦЭМ!$A$34:$A$777,$A126,СВЦЭМ!$B$34:$B$777,S$119)+'СЕТ СН'!$I$9+СВЦЭМ!$D$10+'СЕТ СН'!$I$6-'СЕТ СН'!$I$19</f>
        <v>1705.1143874600002</v>
      </c>
      <c r="T126" s="36">
        <f>SUMIFS(СВЦЭМ!$C$34:$C$777,СВЦЭМ!$A$34:$A$777,$A126,СВЦЭМ!$B$34:$B$777,T$119)+'СЕТ СН'!$I$9+СВЦЭМ!$D$10+'СЕТ СН'!$I$6-'СЕТ СН'!$I$19</f>
        <v>1695.9348327099997</v>
      </c>
      <c r="U126" s="36">
        <f>SUMIFS(СВЦЭМ!$C$34:$C$777,СВЦЭМ!$A$34:$A$777,$A126,СВЦЭМ!$B$34:$B$777,U$119)+'СЕТ СН'!$I$9+СВЦЭМ!$D$10+'СЕТ СН'!$I$6-'СЕТ СН'!$I$19</f>
        <v>1706.2957259200002</v>
      </c>
      <c r="V126" s="36">
        <f>SUMIFS(СВЦЭМ!$C$34:$C$777,СВЦЭМ!$A$34:$A$777,$A126,СВЦЭМ!$B$34:$B$777,V$119)+'СЕТ СН'!$I$9+СВЦЭМ!$D$10+'СЕТ СН'!$I$6-'СЕТ СН'!$I$19</f>
        <v>1696.9294598400002</v>
      </c>
      <c r="W126" s="36">
        <f>SUMIFS(СВЦЭМ!$C$34:$C$777,СВЦЭМ!$A$34:$A$777,$A126,СВЦЭМ!$B$34:$B$777,W$119)+'СЕТ СН'!$I$9+СВЦЭМ!$D$10+'СЕТ СН'!$I$6-'СЕТ СН'!$I$19</f>
        <v>1730.1594694200003</v>
      </c>
      <c r="X126" s="36">
        <f>SUMIFS(СВЦЭМ!$C$34:$C$777,СВЦЭМ!$A$34:$A$777,$A126,СВЦЭМ!$B$34:$B$777,X$119)+'СЕТ СН'!$I$9+СВЦЭМ!$D$10+'СЕТ СН'!$I$6-'СЕТ СН'!$I$19</f>
        <v>1718.4780321500002</v>
      </c>
      <c r="Y126" s="36">
        <f>SUMIFS(СВЦЭМ!$C$34:$C$777,СВЦЭМ!$A$34:$A$777,$A126,СВЦЭМ!$B$34:$B$777,Y$119)+'СЕТ СН'!$I$9+СВЦЭМ!$D$10+'СЕТ СН'!$I$6-'СЕТ СН'!$I$19</f>
        <v>1772.9201150899999</v>
      </c>
    </row>
    <row r="127" spans="1:27" ht="15.75" x14ac:dyDescent="0.2">
      <c r="A127" s="35">
        <f t="shared" si="3"/>
        <v>43351</v>
      </c>
      <c r="B127" s="36">
        <f>SUMIFS(СВЦЭМ!$C$34:$C$777,СВЦЭМ!$A$34:$A$777,$A127,СВЦЭМ!$B$34:$B$777,B$119)+'СЕТ СН'!$I$9+СВЦЭМ!$D$10+'СЕТ СН'!$I$6-'СЕТ СН'!$I$19</f>
        <v>1976.2034237299999</v>
      </c>
      <c r="C127" s="36">
        <f>SUMIFS(СВЦЭМ!$C$34:$C$777,СВЦЭМ!$A$34:$A$777,$A127,СВЦЭМ!$B$34:$B$777,C$119)+'СЕТ СН'!$I$9+СВЦЭМ!$D$10+'СЕТ СН'!$I$6-'СЕТ СН'!$I$19</f>
        <v>2152.6808076899997</v>
      </c>
      <c r="D127" s="36">
        <f>SUMIFS(СВЦЭМ!$C$34:$C$777,СВЦЭМ!$A$34:$A$777,$A127,СВЦЭМ!$B$34:$B$777,D$119)+'СЕТ СН'!$I$9+СВЦЭМ!$D$10+'СЕТ СН'!$I$6-'СЕТ СН'!$I$19</f>
        <v>2266.5703254700002</v>
      </c>
      <c r="E127" s="36">
        <f>SUMIFS(СВЦЭМ!$C$34:$C$777,СВЦЭМ!$A$34:$A$777,$A127,СВЦЭМ!$B$34:$B$777,E$119)+'СЕТ СН'!$I$9+СВЦЭМ!$D$10+'СЕТ СН'!$I$6-'СЕТ СН'!$I$19</f>
        <v>2315.6353344300001</v>
      </c>
      <c r="F127" s="36">
        <f>SUMIFS(СВЦЭМ!$C$34:$C$777,СВЦЭМ!$A$34:$A$777,$A127,СВЦЭМ!$B$34:$B$777,F$119)+'СЕТ СН'!$I$9+СВЦЭМ!$D$10+'СЕТ СН'!$I$6-'СЕТ СН'!$I$19</f>
        <v>2273.03573031</v>
      </c>
      <c r="G127" s="36">
        <f>SUMIFS(СВЦЭМ!$C$34:$C$777,СВЦЭМ!$A$34:$A$777,$A127,СВЦЭМ!$B$34:$B$777,G$119)+'СЕТ СН'!$I$9+СВЦЭМ!$D$10+'СЕТ СН'!$I$6-'СЕТ СН'!$I$19</f>
        <v>2277.6145948100002</v>
      </c>
      <c r="H127" s="36">
        <f>SUMIFS(СВЦЭМ!$C$34:$C$777,СВЦЭМ!$A$34:$A$777,$A127,СВЦЭМ!$B$34:$B$777,H$119)+'СЕТ СН'!$I$9+СВЦЭМ!$D$10+'СЕТ СН'!$I$6-'СЕТ СН'!$I$19</f>
        <v>2277.1548987000001</v>
      </c>
      <c r="I127" s="36">
        <f>SUMIFS(СВЦЭМ!$C$34:$C$777,СВЦЭМ!$A$34:$A$777,$A127,СВЦЭМ!$B$34:$B$777,I$119)+'СЕТ СН'!$I$9+СВЦЭМ!$D$10+'СЕТ СН'!$I$6-'СЕТ СН'!$I$19</f>
        <v>2286.0807637099997</v>
      </c>
      <c r="J127" s="36">
        <f>SUMIFS(СВЦЭМ!$C$34:$C$777,СВЦЭМ!$A$34:$A$777,$A127,СВЦЭМ!$B$34:$B$777,J$119)+'СЕТ СН'!$I$9+СВЦЭМ!$D$10+'СЕТ СН'!$I$6-'СЕТ СН'!$I$19</f>
        <v>2218.0363987000001</v>
      </c>
      <c r="K127" s="36">
        <f>SUMIFS(СВЦЭМ!$C$34:$C$777,СВЦЭМ!$A$34:$A$777,$A127,СВЦЭМ!$B$34:$B$777,K$119)+'СЕТ СН'!$I$9+СВЦЭМ!$D$10+'СЕТ СН'!$I$6-'СЕТ СН'!$I$19</f>
        <v>2141.7310112699997</v>
      </c>
      <c r="L127" s="36">
        <f>SUMIFS(СВЦЭМ!$C$34:$C$777,СВЦЭМ!$A$34:$A$777,$A127,СВЦЭМ!$B$34:$B$777,L$119)+'СЕТ СН'!$I$9+СВЦЭМ!$D$10+'СЕТ СН'!$I$6-'СЕТ СН'!$I$19</f>
        <v>2036.7593820100001</v>
      </c>
      <c r="M127" s="36">
        <f>SUMIFS(СВЦЭМ!$C$34:$C$777,СВЦЭМ!$A$34:$A$777,$A127,СВЦЭМ!$B$34:$B$777,M$119)+'СЕТ СН'!$I$9+СВЦЭМ!$D$10+'СЕТ СН'!$I$6-'СЕТ СН'!$I$19</f>
        <v>1954.1903163100001</v>
      </c>
      <c r="N127" s="36">
        <f>SUMIFS(СВЦЭМ!$C$34:$C$777,СВЦЭМ!$A$34:$A$777,$A127,СВЦЭМ!$B$34:$B$777,N$119)+'СЕТ СН'!$I$9+СВЦЭМ!$D$10+'СЕТ СН'!$I$6-'СЕТ СН'!$I$19</f>
        <v>1830.1296556500001</v>
      </c>
      <c r="O127" s="36">
        <f>SUMIFS(СВЦЭМ!$C$34:$C$777,СВЦЭМ!$A$34:$A$777,$A127,СВЦЭМ!$B$34:$B$777,O$119)+'СЕТ СН'!$I$9+СВЦЭМ!$D$10+'СЕТ СН'!$I$6-'СЕТ СН'!$I$19</f>
        <v>1747.8894250499998</v>
      </c>
      <c r="P127" s="36">
        <f>SUMIFS(СВЦЭМ!$C$34:$C$777,СВЦЭМ!$A$34:$A$777,$A127,СВЦЭМ!$B$34:$B$777,P$119)+'СЕТ СН'!$I$9+СВЦЭМ!$D$10+'СЕТ СН'!$I$6-'СЕТ СН'!$I$19</f>
        <v>1730.56718847</v>
      </c>
      <c r="Q127" s="36">
        <f>SUMIFS(СВЦЭМ!$C$34:$C$777,СВЦЭМ!$A$34:$A$777,$A127,СВЦЭМ!$B$34:$B$777,Q$119)+'СЕТ СН'!$I$9+СВЦЭМ!$D$10+'СЕТ СН'!$I$6-'СЕТ СН'!$I$19</f>
        <v>1740.83781344</v>
      </c>
      <c r="R127" s="36">
        <f>SUMIFS(СВЦЭМ!$C$34:$C$777,СВЦЭМ!$A$34:$A$777,$A127,СВЦЭМ!$B$34:$B$777,R$119)+'СЕТ СН'!$I$9+СВЦЭМ!$D$10+'СЕТ СН'!$I$6-'СЕТ СН'!$I$19</f>
        <v>1732.6914562399998</v>
      </c>
      <c r="S127" s="36">
        <f>SUMIFS(СВЦЭМ!$C$34:$C$777,СВЦЭМ!$A$34:$A$777,$A127,СВЦЭМ!$B$34:$B$777,S$119)+'СЕТ СН'!$I$9+СВЦЭМ!$D$10+'СЕТ СН'!$I$6-'СЕТ СН'!$I$19</f>
        <v>1724.7098624600003</v>
      </c>
      <c r="T127" s="36">
        <f>SUMIFS(СВЦЭМ!$C$34:$C$777,СВЦЭМ!$A$34:$A$777,$A127,СВЦЭМ!$B$34:$B$777,T$119)+'СЕТ СН'!$I$9+СВЦЭМ!$D$10+'СЕТ СН'!$I$6-'СЕТ СН'!$I$19</f>
        <v>1718.5485606399998</v>
      </c>
      <c r="U127" s="36">
        <f>SUMIFS(СВЦЭМ!$C$34:$C$777,СВЦЭМ!$A$34:$A$777,$A127,СВЦЭМ!$B$34:$B$777,U$119)+'СЕТ СН'!$I$9+СВЦЭМ!$D$10+'СЕТ СН'!$I$6-'СЕТ СН'!$I$19</f>
        <v>1738.0618674400002</v>
      </c>
      <c r="V127" s="36">
        <f>SUMIFS(СВЦЭМ!$C$34:$C$777,СВЦЭМ!$A$34:$A$777,$A127,СВЦЭМ!$B$34:$B$777,V$119)+'СЕТ СН'!$I$9+СВЦЭМ!$D$10+'СЕТ СН'!$I$6-'СЕТ СН'!$I$19</f>
        <v>1742.5515535</v>
      </c>
      <c r="W127" s="36">
        <f>SUMIFS(СВЦЭМ!$C$34:$C$777,СВЦЭМ!$A$34:$A$777,$A127,СВЦЭМ!$B$34:$B$777,W$119)+'СЕТ СН'!$I$9+СВЦЭМ!$D$10+'СЕТ СН'!$I$6-'СЕТ СН'!$I$19</f>
        <v>1738.5855380799999</v>
      </c>
      <c r="X127" s="36">
        <f>SUMIFS(СВЦЭМ!$C$34:$C$777,СВЦЭМ!$A$34:$A$777,$A127,СВЦЭМ!$B$34:$B$777,X$119)+'СЕТ СН'!$I$9+СВЦЭМ!$D$10+'СЕТ СН'!$I$6-'СЕТ СН'!$I$19</f>
        <v>1750.8868300499998</v>
      </c>
      <c r="Y127" s="36">
        <f>SUMIFS(СВЦЭМ!$C$34:$C$777,СВЦЭМ!$A$34:$A$777,$A127,СВЦЭМ!$B$34:$B$777,Y$119)+'СЕТ СН'!$I$9+СВЦЭМ!$D$10+'СЕТ СН'!$I$6-'СЕТ СН'!$I$19</f>
        <v>1833.1180677100001</v>
      </c>
    </row>
    <row r="128" spans="1:27" ht="15.75" x14ac:dyDescent="0.2">
      <c r="A128" s="35">
        <f t="shared" si="3"/>
        <v>43352</v>
      </c>
      <c r="B128" s="36">
        <f>SUMIFS(СВЦЭМ!$C$34:$C$777,СВЦЭМ!$A$34:$A$777,$A128,СВЦЭМ!$B$34:$B$777,B$119)+'СЕТ СН'!$I$9+СВЦЭМ!$D$10+'СЕТ СН'!$I$6-'СЕТ СН'!$I$19</f>
        <v>1931.6213859899999</v>
      </c>
      <c r="C128" s="36">
        <f>SUMIFS(СВЦЭМ!$C$34:$C$777,СВЦЭМ!$A$34:$A$777,$A128,СВЦЭМ!$B$34:$B$777,C$119)+'СЕТ СН'!$I$9+СВЦЭМ!$D$10+'СЕТ СН'!$I$6-'СЕТ СН'!$I$19</f>
        <v>2084.6671050899999</v>
      </c>
      <c r="D128" s="36">
        <f>SUMIFS(СВЦЭМ!$C$34:$C$777,СВЦЭМ!$A$34:$A$777,$A128,СВЦЭМ!$B$34:$B$777,D$119)+'СЕТ СН'!$I$9+СВЦЭМ!$D$10+'СЕТ СН'!$I$6-'СЕТ СН'!$I$19</f>
        <v>2266.9374992499997</v>
      </c>
      <c r="E128" s="36">
        <f>SUMIFS(СВЦЭМ!$C$34:$C$777,СВЦЭМ!$A$34:$A$777,$A128,СВЦЭМ!$B$34:$B$777,E$119)+'СЕТ СН'!$I$9+СВЦЭМ!$D$10+'СЕТ СН'!$I$6-'СЕТ СН'!$I$19</f>
        <v>2300.6543793999999</v>
      </c>
      <c r="F128" s="36">
        <f>SUMIFS(СВЦЭМ!$C$34:$C$777,СВЦЭМ!$A$34:$A$777,$A128,СВЦЭМ!$B$34:$B$777,F$119)+'СЕТ СН'!$I$9+СВЦЭМ!$D$10+'СЕТ СН'!$I$6-'СЕТ СН'!$I$19</f>
        <v>2297.6501456699998</v>
      </c>
      <c r="G128" s="36">
        <f>SUMIFS(СВЦЭМ!$C$34:$C$777,СВЦЭМ!$A$34:$A$777,$A128,СВЦЭМ!$B$34:$B$777,G$119)+'СЕТ СН'!$I$9+СВЦЭМ!$D$10+'СЕТ СН'!$I$6-'СЕТ СН'!$I$19</f>
        <v>2291.11493505</v>
      </c>
      <c r="H128" s="36">
        <f>SUMIFS(СВЦЭМ!$C$34:$C$777,СВЦЭМ!$A$34:$A$777,$A128,СВЦЭМ!$B$34:$B$777,H$119)+'СЕТ СН'!$I$9+СВЦЭМ!$D$10+'СЕТ СН'!$I$6-'СЕТ СН'!$I$19</f>
        <v>2300.0918442299999</v>
      </c>
      <c r="I128" s="36">
        <f>SUMIFS(СВЦЭМ!$C$34:$C$777,СВЦЭМ!$A$34:$A$777,$A128,СВЦЭМ!$B$34:$B$777,I$119)+'СЕТ СН'!$I$9+СВЦЭМ!$D$10+'СЕТ СН'!$I$6-'СЕТ СН'!$I$19</f>
        <v>2282.2620223399999</v>
      </c>
      <c r="J128" s="36">
        <f>SUMIFS(СВЦЭМ!$C$34:$C$777,СВЦЭМ!$A$34:$A$777,$A128,СВЦЭМ!$B$34:$B$777,J$119)+'СЕТ СН'!$I$9+СВЦЭМ!$D$10+'СЕТ СН'!$I$6-'СЕТ СН'!$I$19</f>
        <v>2222.8091656400002</v>
      </c>
      <c r="K128" s="36">
        <f>SUMIFS(СВЦЭМ!$C$34:$C$777,СВЦЭМ!$A$34:$A$777,$A128,СВЦЭМ!$B$34:$B$777,K$119)+'СЕТ СН'!$I$9+СВЦЭМ!$D$10+'СЕТ СН'!$I$6-'СЕТ СН'!$I$19</f>
        <v>2158.1763003999999</v>
      </c>
      <c r="L128" s="36">
        <f>SUMIFS(СВЦЭМ!$C$34:$C$777,СВЦЭМ!$A$34:$A$777,$A128,СВЦЭМ!$B$34:$B$777,L$119)+'СЕТ СН'!$I$9+СВЦЭМ!$D$10+'СЕТ СН'!$I$6-'СЕТ СН'!$I$19</f>
        <v>2039.2092366500001</v>
      </c>
      <c r="M128" s="36">
        <f>SUMIFS(СВЦЭМ!$C$34:$C$777,СВЦЭМ!$A$34:$A$777,$A128,СВЦЭМ!$B$34:$B$777,M$119)+'СЕТ СН'!$I$9+СВЦЭМ!$D$10+'СЕТ СН'!$I$6-'СЕТ СН'!$I$19</f>
        <v>1903.6685253099999</v>
      </c>
      <c r="N128" s="36">
        <f>SUMIFS(СВЦЭМ!$C$34:$C$777,СВЦЭМ!$A$34:$A$777,$A128,СВЦЭМ!$B$34:$B$777,N$119)+'СЕТ СН'!$I$9+СВЦЭМ!$D$10+'СЕТ СН'!$I$6-'СЕТ СН'!$I$19</f>
        <v>1834.9724909699999</v>
      </c>
      <c r="O128" s="36">
        <f>SUMIFS(СВЦЭМ!$C$34:$C$777,СВЦЭМ!$A$34:$A$777,$A128,СВЦЭМ!$B$34:$B$777,O$119)+'СЕТ СН'!$I$9+СВЦЭМ!$D$10+'СЕТ СН'!$I$6-'СЕТ СН'!$I$19</f>
        <v>1749.1645156899999</v>
      </c>
      <c r="P128" s="36">
        <f>SUMIFS(СВЦЭМ!$C$34:$C$777,СВЦЭМ!$A$34:$A$777,$A128,СВЦЭМ!$B$34:$B$777,P$119)+'СЕТ СН'!$I$9+СВЦЭМ!$D$10+'СЕТ СН'!$I$6-'СЕТ СН'!$I$19</f>
        <v>1749.9677151799997</v>
      </c>
      <c r="Q128" s="36">
        <f>SUMIFS(СВЦЭМ!$C$34:$C$777,СВЦЭМ!$A$34:$A$777,$A128,СВЦЭМ!$B$34:$B$777,Q$119)+'СЕТ СН'!$I$9+СВЦЭМ!$D$10+'СЕТ СН'!$I$6-'СЕТ СН'!$I$19</f>
        <v>1753.0316394199999</v>
      </c>
      <c r="R128" s="36">
        <f>SUMIFS(СВЦЭМ!$C$34:$C$777,СВЦЭМ!$A$34:$A$777,$A128,СВЦЭМ!$B$34:$B$777,R$119)+'СЕТ СН'!$I$9+СВЦЭМ!$D$10+'СЕТ СН'!$I$6-'СЕТ СН'!$I$19</f>
        <v>1752.6923282600001</v>
      </c>
      <c r="S128" s="36">
        <f>SUMIFS(СВЦЭМ!$C$34:$C$777,СВЦЭМ!$A$34:$A$777,$A128,СВЦЭМ!$B$34:$B$777,S$119)+'СЕТ СН'!$I$9+СВЦЭМ!$D$10+'СЕТ СН'!$I$6-'СЕТ СН'!$I$19</f>
        <v>1747.67689728</v>
      </c>
      <c r="T128" s="36">
        <f>SUMIFS(СВЦЭМ!$C$34:$C$777,СВЦЭМ!$A$34:$A$777,$A128,СВЦЭМ!$B$34:$B$777,T$119)+'СЕТ СН'!$I$9+СВЦЭМ!$D$10+'СЕТ СН'!$I$6-'СЕТ СН'!$I$19</f>
        <v>1739.6817048399998</v>
      </c>
      <c r="U128" s="36">
        <f>SUMIFS(СВЦЭМ!$C$34:$C$777,СВЦЭМ!$A$34:$A$777,$A128,СВЦЭМ!$B$34:$B$777,U$119)+'СЕТ СН'!$I$9+СВЦЭМ!$D$10+'СЕТ СН'!$I$6-'СЕТ СН'!$I$19</f>
        <v>1723.74134938</v>
      </c>
      <c r="V128" s="36">
        <f>SUMIFS(СВЦЭМ!$C$34:$C$777,СВЦЭМ!$A$34:$A$777,$A128,СВЦЭМ!$B$34:$B$777,V$119)+'СЕТ СН'!$I$9+СВЦЭМ!$D$10+'СЕТ СН'!$I$6-'СЕТ СН'!$I$19</f>
        <v>1715.65817474</v>
      </c>
      <c r="W128" s="36">
        <f>SUMIFS(СВЦЭМ!$C$34:$C$777,СВЦЭМ!$A$34:$A$777,$A128,СВЦЭМ!$B$34:$B$777,W$119)+'СЕТ СН'!$I$9+СВЦЭМ!$D$10+'СЕТ СН'!$I$6-'СЕТ СН'!$I$19</f>
        <v>1710.05526349</v>
      </c>
      <c r="X128" s="36">
        <f>SUMIFS(СВЦЭМ!$C$34:$C$777,СВЦЭМ!$A$34:$A$777,$A128,СВЦЭМ!$B$34:$B$777,X$119)+'СЕТ СН'!$I$9+СВЦЭМ!$D$10+'СЕТ СН'!$I$6-'СЕТ СН'!$I$19</f>
        <v>1740.25344709</v>
      </c>
      <c r="Y128" s="36">
        <f>SUMIFS(СВЦЭМ!$C$34:$C$777,СВЦЭМ!$A$34:$A$777,$A128,СВЦЭМ!$B$34:$B$777,Y$119)+'СЕТ СН'!$I$9+СВЦЭМ!$D$10+'СЕТ СН'!$I$6-'СЕТ СН'!$I$19</f>
        <v>1841.26832565</v>
      </c>
    </row>
    <row r="129" spans="1:25" ht="15.75" x14ac:dyDescent="0.2">
      <c r="A129" s="35">
        <f t="shared" si="3"/>
        <v>43353</v>
      </c>
      <c r="B129" s="36">
        <f>SUMIFS(СВЦЭМ!$C$34:$C$777,СВЦЭМ!$A$34:$A$777,$A129,СВЦЭМ!$B$34:$B$777,B$119)+'СЕТ СН'!$I$9+СВЦЭМ!$D$10+'СЕТ СН'!$I$6-'СЕТ СН'!$I$19</f>
        <v>1858.8086464099997</v>
      </c>
      <c r="C129" s="36">
        <f>SUMIFS(СВЦЭМ!$C$34:$C$777,СВЦЭМ!$A$34:$A$777,$A129,СВЦЭМ!$B$34:$B$777,C$119)+'СЕТ СН'!$I$9+СВЦЭМ!$D$10+'СЕТ СН'!$I$6-'СЕТ СН'!$I$19</f>
        <v>2024.3035632299998</v>
      </c>
      <c r="D129" s="36">
        <f>SUMIFS(СВЦЭМ!$C$34:$C$777,СВЦЭМ!$A$34:$A$777,$A129,СВЦЭМ!$B$34:$B$777,D$119)+'СЕТ СН'!$I$9+СВЦЭМ!$D$10+'СЕТ СН'!$I$6-'СЕТ СН'!$I$19</f>
        <v>2133.6553734199997</v>
      </c>
      <c r="E129" s="36">
        <f>SUMIFS(СВЦЭМ!$C$34:$C$777,СВЦЭМ!$A$34:$A$777,$A129,СВЦЭМ!$B$34:$B$777,E$119)+'СЕТ СН'!$I$9+СВЦЭМ!$D$10+'СЕТ СН'!$I$6-'СЕТ СН'!$I$19</f>
        <v>2237.0220122000001</v>
      </c>
      <c r="F129" s="36">
        <f>SUMIFS(СВЦЭМ!$C$34:$C$777,СВЦЭМ!$A$34:$A$777,$A129,СВЦЭМ!$B$34:$B$777,F$119)+'СЕТ СН'!$I$9+СВЦЭМ!$D$10+'СЕТ СН'!$I$6-'СЕТ СН'!$I$19</f>
        <v>2238.91318628</v>
      </c>
      <c r="G129" s="36">
        <f>SUMIFS(СВЦЭМ!$C$34:$C$777,СВЦЭМ!$A$34:$A$777,$A129,СВЦЭМ!$B$34:$B$777,G$119)+'СЕТ СН'!$I$9+СВЦЭМ!$D$10+'СЕТ СН'!$I$6-'СЕТ СН'!$I$19</f>
        <v>2214.6092274900002</v>
      </c>
      <c r="H129" s="36">
        <f>SUMIFS(СВЦЭМ!$C$34:$C$777,СВЦЭМ!$A$34:$A$777,$A129,СВЦЭМ!$B$34:$B$777,H$119)+'СЕТ СН'!$I$9+СВЦЭМ!$D$10+'СЕТ СН'!$I$6-'СЕТ СН'!$I$19</f>
        <v>2159.09180406</v>
      </c>
      <c r="I129" s="36">
        <f>SUMIFS(СВЦЭМ!$C$34:$C$777,СВЦЭМ!$A$34:$A$777,$A129,СВЦЭМ!$B$34:$B$777,I$119)+'СЕТ СН'!$I$9+СВЦЭМ!$D$10+'СЕТ СН'!$I$6-'СЕТ СН'!$I$19</f>
        <v>2088.66874177</v>
      </c>
      <c r="J129" s="36">
        <f>SUMIFS(СВЦЭМ!$C$34:$C$777,СВЦЭМ!$A$34:$A$777,$A129,СВЦЭМ!$B$34:$B$777,J$119)+'СЕТ СН'!$I$9+СВЦЭМ!$D$10+'СЕТ СН'!$I$6-'СЕТ СН'!$I$19</f>
        <v>2036.6581952400002</v>
      </c>
      <c r="K129" s="36">
        <f>SUMIFS(СВЦЭМ!$C$34:$C$777,СВЦЭМ!$A$34:$A$777,$A129,СВЦЭМ!$B$34:$B$777,K$119)+'СЕТ СН'!$I$9+СВЦЭМ!$D$10+'СЕТ СН'!$I$6-'СЕТ СН'!$I$19</f>
        <v>1985.89069277</v>
      </c>
      <c r="L129" s="36">
        <f>SUMIFS(СВЦЭМ!$C$34:$C$777,СВЦЭМ!$A$34:$A$777,$A129,СВЦЭМ!$B$34:$B$777,L$119)+'СЕТ СН'!$I$9+СВЦЭМ!$D$10+'СЕТ СН'!$I$6-'СЕТ СН'!$I$19</f>
        <v>1892.18010697</v>
      </c>
      <c r="M129" s="36">
        <f>SUMIFS(СВЦЭМ!$C$34:$C$777,СВЦЭМ!$A$34:$A$777,$A129,СВЦЭМ!$B$34:$B$777,M$119)+'СЕТ СН'!$I$9+СВЦЭМ!$D$10+'СЕТ СН'!$I$6-'СЕТ СН'!$I$19</f>
        <v>1822.7206642299998</v>
      </c>
      <c r="N129" s="36">
        <f>SUMIFS(СВЦЭМ!$C$34:$C$777,СВЦЭМ!$A$34:$A$777,$A129,СВЦЭМ!$B$34:$B$777,N$119)+'СЕТ СН'!$I$9+СВЦЭМ!$D$10+'СЕТ СН'!$I$6-'СЕТ СН'!$I$19</f>
        <v>1768.6449928399998</v>
      </c>
      <c r="O129" s="36">
        <f>SUMIFS(СВЦЭМ!$C$34:$C$777,СВЦЭМ!$A$34:$A$777,$A129,СВЦЭМ!$B$34:$B$777,O$119)+'СЕТ СН'!$I$9+СВЦЭМ!$D$10+'СЕТ СН'!$I$6-'СЕТ СН'!$I$19</f>
        <v>1670.4129954800001</v>
      </c>
      <c r="P129" s="36">
        <f>SUMIFS(СВЦЭМ!$C$34:$C$777,СВЦЭМ!$A$34:$A$777,$A129,СВЦЭМ!$B$34:$B$777,P$119)+'СЕТ СН'!$I$9+СВЦЭМ!$D$10+'СЕТ СН'!$I$6-'СЕТ СН'!$I$19</f>
        <v>1638.3205567599998</v>
      </c>
      <c r="Q129" s="36">
        <f>SUMIFS(СВЦЭМ!$C$34:$C$777,СВЦЭМ!$A$34:$A$777,$A129,СВЦЭМ!$B$34:$B$777,Q$119)+'СЕТ СН'!$I$9+СВЦЭМ!$D$10+'СЕТ СН'!$I$6-'СЕТ СН'!$I$19</f>
        <v>1640.0498708</v>
      </c>
      <c r="R129" s="36">
        <f>SUMIFS(СВЦЭМ!$C$34:$C$777,СВЦЭМ!$A$34:$A$777,$A129,СВЦЭМ!$B$34:$B$777,R$119)+'СЕТ СН'!$I$9+СВЦЭМ!$D$10+'СЕТ СН'!$I$6-'СЕТ СН'!$I$19</f>
        <v>1630.4954032199998</v>
      </c>
      <c r="S129" s="36">
        <f>SUMIFS(СВЦЭМ!$C$34:$C$777,СВЦЭМ!$A$34:$A$777,$A129,СВЦЭМ!$B$34:$B$777,S$119)+'СЕТ СН'!$I$9+СВЦЭМ!$D$10+'СЕТ СН'!$I$6-'СЕТ СН'!$I$19</f>
        <v>1638.8003523099997</v>
      </c>
      <c r="T129" s="36">
        <f>SUMIFS(СВЦЭМ!$C$34:$C$777,СВЦЭМ!$A$34:$A$777,$A129,СВЦЭМ!$B$34:$B$777,T$119)+'СЕТ СН'!$I$9+СВЦЭМ!$D$10+'СЕТ СН'!$I$6-'СЕТ СН'!$I$19</f>
        <v>1642.5230585999998</v>
      </c>
      <c r="U129" s="36">
        <f>SUMIFS(СВЦЭМ!$C$34:$C$777,СВЦЭМ!$A$34:$A$777,$A129,СВЦЭМ!$B$34:$B$777,U$119)+'СЕТ СН'!$I$9+СВЦЭМ!$D$10+'СЕТ СН'!$I$6-'СЕТ СН'!$I$19</f>
        <v>1615.3199820099999</v>
      </c>
      <c r="V129" s="36">
        <f>SUMIFS(СВЦЭМ!$C$34:$C$777,СВЦЭМ!$A$34:$A$777,$A129,СВЦЭМ!$B$34:$B$777,V$119)+'СЕТ СН'!$I$9+СВЦЭМ!$D$10+'СЕТ СН'!$I$6-'СЕТ СН'!$I$19</f>
        <v>1643.6699670099997</v>
      </c>
      <c r="W129" s="36">
        <f>SUMIFS(СВЦЭМ!$C$34:$C$777,СВЦЭМ!$A$34:$A$777,$A129,СВЦЭМ!$B$34:$B$777,W$119)+'СЕТ СН'!$I$9+СВЦЭМ!$D$10+'СЕТ СН'!$I$6-'СЕТ СН'!$I$19</f>
        <v>1631.79179626</v>
      </c>
      <c r="X129" s="36">
        <f>SUMIFS(СВЦЭМ!$C$34:$C$777,СВЦЭМ!$A$34:$A$777,$A129,СВЦЭМ!$B$34:$B$777,X$119)+'СЕТ СН'!$I$9+СВЦЭМ!$D$10+'СЕТ СН'!$I$6-'СЕТ СН'!$I$19</f>
        <v>1602.5359657999998</v>
      </c>
      <c r="Y129" s="36">
        <f>SUMIFS(СВЦЭМ!$C$34:$C$777,СВЦЭМ!$A$34:$A$777,$A129,СВЦЭМ!$B$34:$B$777,Y$119)+'СЕТ СН'!$I$9+СВЦЭМ!$D$10+'СЕТ СН'!$I$6-'СЕТ СН'!$I$19</f>
        <v>1700.5480659899999</v>
      </c>
    </row>
    <row r="130" spans="1:25" ht="15.75" x14ac:dyDescent="0.2">
      <c r="A130" s="35">
        <f t="shared" si="3"/>
        <v>43354</v>
      </c>
      <c r="B130" s="36">
        <f>SUMIFS(СВЦЭМ!$C$34:$C$777,СВЦЭМ!$A$34:$A$777,$A130,СВЦЭМ!$B$34:$B$777,B$119)+'СЕТ СН'!$I$9+СВЦЭМ!$D$10+'СЕТ СН'!$I$6-'СЕТ СН'!$I$19</f>
        <v>1884.6168820900002</v>
      </c>
      <c r="C130" s="36">
        <f>SUMIFS(СВЦЭМ!$C$34:$C$777,СВЦЭМ!$A$34:$A$777,$A130,СВЦЭМ!$B$34:$B$777,C$119)+'СЕТ СН'!$I$9+СВЦЭМ!$D$10+'СЕТ СН'!$I$6-'СЕТ СН'!$I$19</f>
        <v>2052.50653384</v>
      </c>
      <c r="D130" s="36">
        <f>SUMIFS(СВЦЭМ!$C$34:$C$777,СВЦЭМ!$A$34:$A$777,$A130,СВЦЭМ!$B$34:$B$777,D$119)+'СЕТ СН'!$I$9+СВЦЭМ!$D$10+'СЕТ СН'!$I$6-'СЕТ СН'!$I$19</f>
        <v>2176.5985201100002</v>
      </c>
      <c r="E130" s="36">
        <f>SUMIFS(СВЦЭМ!$C$34:$C$777,СВЦЭМ!$A$34:$A$777,$A130,СВЦЭМ!$B$34:$B$777,E$119)+'СЕТ СН'!$I$9+СВЦЭМ!$D$10+'СЕТ СН'!$I$6-'СЕТ СН'!$I$19</f>
        <v>2254.44429382</v>
      </c>
      <c r="F130" s="36">
        <f>SUMIFS(СВЦЭМ!$C$34:$C$777,СВЦЭМ!$A$34:$A$777,$A130,СВЦЭМ!$B$34:$B$777,F$119)+'СЕТ СН'!$I$9+СВЦЭМ!$D$10+'СЕТ СН'!$I$6-'СЕТ СН'!$I$19</f>
        <v>2254.4188747099997</v>
      </c>
      <c r="G130" s="36">
        <f>SUMIFS(СВЦЭМ!$C$34:$C$777,СВЦЭМ!$A$34:$A$777,$A130,СВЦЭМ!$B$34:$B$777,G$119)+'СЕТ СН'!$I$9+СВЦЭМ!$D$10+'СЕТ СН'!$I$6-'СЕТ СН'!$I$19</f>
        <v>2245.3022492</v>
      </c>
      <c r="H130" s="36">
        <f>SUMIFS(СВЦЭМ!$C$34:$C$777,СВЦЭМ!$A$34:$A$777,$A130,СВЦЭМ!$B$34:$B$777,H$119)+'СЕТ СН'!$I$9+СВЦЭМ!$D$10+'СЕТ СН'!$I$6-'СЕТ СН'!$I$19</f>
        <v>2172.0423306900002</v>
      </c>
      <c r="I130" s="36">
        <f>SUMIFS(СВЦЭМ!$C$34:$C$777,СВЦЭМ!$A$34:$A$777,$A130,СВЦЭМ!$B$34:$B$777,I$119)+'СЕТ СН'!$I$9+СВЦЭМ!$D$10+'СЕТ СН'!$I$6-'СЕТ СН'!$I$19</f>
        <v>2107.0388074000002</v>
      </c>
      <c r="J130" s="36">
        <f>SUMIFS(СВЦЭМ!$C$34:$C$777,СВЦЭМ!$A$34:$A$777,$A130,СВЦЭМ!$B$34:$B$777,J$119)+'СЕТ СН'!$I$9+СВЦЭМ!$D$10+'СЕТ СН'!$I$6-'СЕТ СН'!$I$19</f>
        <v>2081.5920023999997</v>
      </c>
      <c r="K130" s="36">
        <f>SUMIFS(СВЦЭМ!$C$34:$C$777,СВЦЭМ!$A$34:$A$777,$A130,СВЦЭМ!$B$34:$B$777,K$119)+'СЕТ СН'!$I$9+СВЦЭМ!$D$10+'СЕТ СН'!$I$6-'СЕТ СН'!$I$19</f>
        <v>2063.1077156599999</v>
      </c>
      <c r="L130" s="36">
        <f>SUMIFS(СВЦЭМ!$C$34:$C$777,СВЦЭМ!$A$34:$A$777,$A130,СВЦЭМ!$B$34:$B$777,L$119)+'СЕТ СН'!$I$9+СВЦЭМ!$D$10+'СЕТ СН'!$I$6-'СЕТ СН'!$I$19</f>
        <v>1944.7296914999997</v>
      </c>
      <c r="M130" s="36">
        <f>SUMIFS(СВЦЭМ!$C$34:$C$777,СВЦЭМ!$A$34:$A$777,$A130,СВЦЭМ!$B$34:$B$777,M$119)+'СЕТ СН'!$I$9+СВЦЭМ!$D$10+'СЕТ СН'!$I$6-'СЕТ СН'!$I$19</f>
        <v>1854.61364757</v>
      </c>
      <c r="N130" s="36">
        <f>SUMIFS(СВЦЭМ!$C$34:$C$777,СВЦЭМ!$A$34:$A$777,$A130,СВЦЭМ!$B$34:$B$777,N$119)+'СЕТ СН'!$I$9+СВЦЭМ!$D$10+'СЕТ СН'!$I$6-'СЕТ СН'!$I$19</f>
        <v>1761.31534225</v>
      </c>
      <c r="O130" s="36">
        <f>SUMIFS(СВЦЭМ!$C$34:$C$777,СВЦЭМ!$A$34:$A$777,$A130,СВЦЭМ!$B$34:$B$777,O$119)+'СЕТ СН'!$I$9+СВЦЭМ!$D$10+'СЕТ СН'!$I$6-'СЕТ СН'!$I$19</f>
        <v>1666.55890537</v>
      </c>
      <c r="P130" s="36">
        <f>SUMIFS(СВЦЭМ!$C$34:$C$777,СВЦЭМ!$A$34:$A$777,$A130,СВЦЭМ!$B$34:$B$777,P$119)+'СЕТ СН'!$I$9+СВЦЭМ!$D$10+'СЕТ СН'!$I$6-'СЕТ СН'!$I$19</f>
        <v>1671.0540650799999</v>
      </c>
      <c r="Q130" s="36">
        <f>SUMIFS(СВЦЭМ!$C$34:$C$777,СВЦЭМ!$A$34:$A$777,$A130,СВЦЭМ!$B$34:$B$777,Q$119)+'СЕТ СН'!$I$9+СВЦЭМ!$D$10+'СЕТ СН'!$I$6-'СЕТ СН'!$I$19</f>
        <v>1672.13159692</v>
      </c>
      <c r="R130" s="36">
        <f>SUMIFS(СВЦЭМ!$C$34:$C$777,СВЦЭМ!$A$34:$A$777,$A130,СВЦЭМ!$B$34:$B$777,R$119)+'СЕТ СН'!$I$9+СВЦЭМ!$D$10+'СЕТ СН'!$I$6-'СЕТ СН'!$I$19</f>
        <v>1676.0977855000001</v>
      </c>
      <c r="S130" s="36">
        <f>SUMIFS(СВЦЭМ!$C$34:$C$777,СВЦЭМ!$A$34:$A$777,$A130,СВЦЭМ!$B$34:$B$777,S$119)+'СЕТ СН'!$I$9+СВЦЭМ!$D$10+'СЕТ СН'!$I$6-'СЕТ СН'!$I$19</f>
        <v>1695.8970478700003</v>
      </c>
      <c r="T130" s="36">
        <f>SUMIFS(СВЦЭМ!$C$34:$C$777,СВЦЭМ!$A$34:$A$777,$A130,СВЦЭМ!$B$34:$B$777,T$119)+'СЕТ СН'!$I$9+СВЦЭМ!$D$10+'СЕТ СН'!$I$6-'СЕТ СН'!$I$19</f>
        <v>1699.9582008899997</v>
      </c>
      <c r="U130" s="36">
        <f>SUMIFS(СВЦЭМ!$C$34:$C$777,СВЦЭМ!$A$34:$A$777,$A130,СВЦЭМ!$B$34:$B$777,U$119)+'СЕТ СН'!$I$9+СВЦЭМ!$D$10+'СЕТ СН'!$I$6-'СЕТ СН'!$I$19</f>
        <v>1724.0277312199996</v>
      </c>
      <c r="V130" s="36">
        <f>SUMIFS(СВЦЭМ!$C$34:$C$777,СВЦЭМ!$A$34:$A$777,$A130,СВЦЭМ!$B$34:$B$777,V$119)+'СЕТ СН'!$I$9+СВЦЭМ!$D$10+'СЕТ СН'!$I$6-'СЕТ СН'!$I$19</f>
        <v>1742.43947475</v>
      </c>
      <c r="W130" s="36">
        <f>SUMIFS(СВЦЭМ!$C$34:$C$777,СВЦЭМ!$A$34:$A$777,$A130,СВЦЭМ!$B$34:$B$777,W$119)+'СЕТ СН'!$I$9+СВЦЭМ!$D$10+'СЕТ СН'!$I$6-'СЕТ СН'!$I$19</f>
        <v>1746.85871331</v>
      </c>
      <c r="X130" s="36">
        <f>SUMIFS(СВЦЭМ!$C$34:$C$777,СВЦЭМ!$A$34:$A$777,$A130,СВЦЭМ!$B$34:$B$777,X$119)+'СЕТ СН'!$I$9+СВЦЭМ!$D$10+'СЕТ СН'!$I$6-'СЕТ СН'!$I$19</f>
        <v>1676.3244860999998</v>
      </c>
      <c r="Y130" s="36">
        <f>SUMIFS(СВЦЭМ!$C$34:$C$777,СВЦЭМ!$A$34:$A$777,$A130,СВЦЭМ!$B$34:$B$777,Y$119)+'СЕТ СН'!$I$9+СВЦЭМ!$D$10+'СЕТ СН'!$I$6-'СЕТ СН'!$I$19</f>
        <v>1743.4614491299999</v>
      </c>
    </row>
    <row r="131" spans="1:25" ht="15.75" x14ac:dyDescent="0.2">
      <c r="A131" s="35">
        <f t="shared" si="3"/>
        <v>43355</v>
      </c>
      <c r="B131" s="36">
        <f>SUMIFS(СВЦЭМ!$C$34:$C$777,СВЦЭМ!$A$34:$A$777,$A131,СВЦЭМ!$B$34:$B$777,B$119)+'СЕТ СН'!$I$9+СВЦЭМ!$D$10+'СЕТ СН'!$I$6-'СЕТ СН'!$I$19</f>
        <v>1921.2761346899997</v>
      </c>
      <c r="C131" s="36">
        <f>SUMIFS(СВЦЭМ!$C$34:$C$777,СВЦЭМ!$A$34:$A$777,$A131,СВЦЭМ!$B$34:$B$777,C$119)+'СЕТ СН'!$I$9+СВЦЭМ!$D$10+'СЕТ СН'!$I$6-'СЕТ СН'!$I$19</f>
        <v>2093.0379276200001</v>
      </c>
      <c r="D131" s="36">
        <f>SUMIFS(СВЦЭМ!$C$34:$C$777,СВЦЭМ!$A$34:$A$777,$A131,СВЦЭМ!$B$34:$B$777,D$119)+'СЕТ СН'!$I$9+СВЦЭМ!$D$10+'СЕТ СН'!$I$6-'СЕТ СН'!$I$19</f>
        <v>2197.1317837199999</v>
      </c>
      <c r="E131" s="36">
        <f>SUMIFS(СВЦЭМ!$C$34:$C$777,СВЦЭМ!$A$34:$A$777,$A131,СВЦЭМ!$B$34:$B$777,E$119)+'СЕТ СН'!$I$9+СВЦЭМ!$D$10+'СЕТ СН'!$I$6-'СЕТ СН'!$I$19</f>
        <v>2280.9636438699999</v>
      </c>
      <c r="F131" s="36">
        <f>SUMIFS(СВЦЭМ!$C$34:$C$777,СВЦЭМ!$A$34:$A$777,$A131,СВЦЭМ!$B$34:$B$777,F$119)+'СЕТ СН'!$I$9+СВЦЭМ!$D$10+'СЕТ СН'!$I$6-'СЕТ СН'!$I$19</f>
        <v>2274.92704443</v>
      </c>
      <c r="G131" s="36">
        <f>SUMIFS(СВЦЭМ!$C$34:$C$777,СВЦЭМ!$A$34:$A$777,$A131,СВЦЭМ!$B$34:$B$777,G$119)+'СЕТ СН'!$I$9+СВЦЭМ!$D$10+'СЕТ СН'!$I$6-'СЕТ СН'!$I$19</f>
        <v>2247.65806729</v>
      </c>
      <c r="H131" s="36">
        <f>SUMIFS(СВЦЭМ!$C$34:$C$777,СВЦЭМ!$A$34:$A$777,$A131,СВЦЭМ!$B$34:$B$777,H$119)+'СЕТ СН'!$I$9+СВЦЭМ!$D$10+'СЕТ СН'!$I$6-'СЕТ СН'!$I$19</f>
        <v>2174.31589846</v>
      </c>
      <c r="I131" s="36">
        <f>SUMIFS(СВЦЭМ!$C$34:$C$777,СВЦЭМ!$A$34:$A$777,$A131,СВЦЭМ!$B$34:$B$777,I$119)+'СЕТ СН'!$I$9+СВЦЭМ!$D$10+'СЕТ СН'!$I$6-'СЕТ СН'!$I$19</f>
        <v>2126.78987994</v>
      </c>
      <c r="J131" s="36">
        <f>SUMIFS(СВЦЭМ!$C$34:$C$777,СВЦЭМ!$A$34:$A$777,$A131,СВЦЭМ!$B$34:$B$777,J$119)+'СЕТ СН'!$I$9+СВЦЭМ!$D$10+'СЕТ СН'!$I$6-'СЕТ СН'!$I$19</f>
        <v>2088.3328716300002</v>
      </c>
      <c r="K131" s="36">
        <f>SUMIFS(СВЦЭМ!$C$34:$C$777,СВЦЭМ!$A$34:$A$777,$A131,СВЦЭМ!$B$34:$B$777,K$119)+'СЕТ СН'!$I$9+СВЦЭМ!$D$10+'СЕТ СН'!$I$6-'СЕТ СН'!$I$19</f>
        <v>2057.7887136600002</v>
      </c>
      <c r="L131" s="36">
        <f>SUMIFS(СВЦЭМ!$C$34:$C$777,СВЦЭМ!$A$34:$A$777,$A131,СВЦЭМ!$B$34:$B$777,L$119)+'СЕТ СН'!$I$9+СВЦЭМ!$D$10+'СЕТ СН'!$I$6-'СЕТ СН'!$I$19</f>
        <v>1975.1429051099999</v>
      </c>
      <c r="M131" s="36">
        <f>SUMIFS(СВЦЭМ!$C$34:$C$777,СВЦЭМ!$A$34:$A$777,$A131,СВЦЭМ!$B$34:$B$777,M$119)+'СЕТ СН'!$I$9+СВЦЭМ!$D$10+'СЕТ СН'!$I$6-'СЕТ СН'!$I$19</f>
        <v>1898.7669799200003</v>
      </c>
      <c r="N131" s="36">
        <f>SUMIFS(СВЦЭМ!$C$34:$C$777,СВЦЭМ!$A$34:$A$777,$A131,СВЦЭМ!$B$34:$B$777,N$119)+'СЕТ СН'!$I$9+СВЦЭМ!$D$10+'СЕТ СН'!$I$6-'СЕТ СН'!$I$19</f>
        <v>1812.4959897899998</v>
      </c>
      <c r="O131" s="36">
        <f>SUMIFS(СВЦЭМ!$C$34:$C$777,СВЦЭМ!$A$34:$A$777,$A131,СВЦЭМ!$B$34:$B$777,O$119)+'СЕТ СН'!$I$9+СВЦЭМ!$D$10+'СЕТ СН'!$I$6-'СЕТ СН'!$I$19</f>
        <v>1728.87538137</v>
      </c>
      <c r="P131" s="36">
        <f>SUMIFS(СВЦЭМ!$C$34:$C$777,СВЦЭМ!$A$34:$A$777,$A131,СВЦЭМ!$B$34:$B$777,P$119)+'СЕТ СН'!$I$9+СВЦЭМ!$D$10+'СЕТ СН'!$I$6-'СЕТ СН'!$I$19</f>
        <v>1714.1787344599998</v>
      </c>
      <c r="Q131" s="36">
        <f>SUMIFS(СВЦЭМ!$C$34:$C$777,СВЦЭМ!$A$34:$A$777,$A131,СВЦЭМ!$B$34:$B$777,Q$119)+'СЕТ СН'!$I$9+СВЦЭМ!$D$10+'СЕТ СН'!$I$6-'СЕТ СН'!$I$19</f>
        <v>1731.1556991500001</v>
      </c>
      <c r="R131" s="36">
        <f>SUMIFS(СВЦЭМ!$C$34:$C$777,СВЦЭМ!$A$34:$A$777,$A131,СВЦЭМ!$B$34:$B$777,R$119)+'СЕТ СН'!$I$9+СВЦЭМ!$D$10+'СЕТ СН'!$I$6-'СЕТ СН'!$I$19</f>
        <v>1724.1948932300002</v>
      </c>
      <c r="S131" s="36">
        <f>SUMIFS(СВЦЭМ!$C$34:$C$777,СВЦЭМ!$A$34:$A$777,$A131,СВЦЭМ!$B$34:$B$777,S$119)+'СЕТ СН'!$I$9+СВЦЭМ!$D$10+'СЕТ СН'!$I$6-'СЕТ СН'!$I$19</f>
        <v>1717.9239651500002</v>
      </c>
      <c r="T131" s="36">
        <f>SUMIFS(СВЦЭМ!$C$34:$C$777,СВЦЭМ!$A$34:$A$777,$A131,СВЦЭМ!$B$34:$B$777,T$119)+'СЕТ СН'!$I$9+СВЦЭМ!$D$10+'СЕТ СН'!$I$6-'СЕТ СН'!$I$19</f>
        <v>1714.0004349299998</v>
      </c>
      <c r="U131" s="36">
        <f>SUMIFS(СВЦЭМ!$C$34:$C$777,СВЦЭМ!$A$34:$A$777,$A131,СВЦЭМ!$B$34:$B$777,U$119)+'СЕТ СН'!$I$9+СВЦЭМ!$D$10+'СЕТ СН'!$I$6-'СЕТ СН'!$I$19</f>
        <v>1724.7625226</v>
      </c>
      <c r="V131" s="36">
        <f>SUMIFS(СВЦЭМ!$C$34:$C$777,СВЦЭМ!$A$34:$A$777,$A131,СВЦЭМ!$B$34:$B$777,V$119)+'СЕТ СН'!$I$9+СВЦЭМ!$D$10+'СЕТ СН'!$I$6-'СЕТ СН'!$I$19</f>
        <v>1728.35495567</v>
      </c>
      <c r="W131" s="36">
        <f>SUMIFS(СВЦЭМ!$C$34:$C$777,СВЦЭМ!$A$34:$A$777,$A131,СВЦЭМ!$B$34:$B$777,W$119)+'СЕТ СН'!$I$9+СВЦЭМ!$D$10+'СЕТ СН'!$I$6-'СЕТ СН'!$I$19</f>
        <v>1740.9257188900001</v>
      </c>
      <c r="X131" s="36">
        <f>SUMIFS(СВЦЭМ!$C$34:$C$777,СВЦЭМ!$A$34:$A$777,$A131,СВЦЭМ!$B$34:$B$777,X$119)+'СЕТ СН'!$I$9+СВЦЭМ!$D$10+'СЕТ СН'!$I$6-'СЕТ СН'!$I$19</f>
        <v>1717.5477601800003</v>
      </c>
      <c r="Y131" s="36">
        <f>SUMIFS(СВЦЭМ!$C$34:$C$777,СВЦЭМ!$A$34:$A$777,$A131,СВЦЭМ!$B$34:$B$777,Y$119)+'СЕТ СН'!$I$9+СВЦЭМ!$D$10+'СЕТ СН'!$I$6-'СЕТ СН'!$I$19</f>
        <v>1773.2152793300002</v>
      </c>
    </row>
    <row r="132" spans="1:25" ht="15.75" x14ac:dyDescent="0.2">
      <c r="A132" s="35">
        <f t="shared" si="3"/>
        <v>43356</v>
      </c>
      <c r="B132" s="36">
        <f>SUMIFS(СВЦЭМ!$C$34:$C$777,СВЦЭМ!$A$34:$A$777,$A132,СВЦЭМ!$B$34:$B$777,B$119)+'СЕТ СН'!$I$9+СВЦЭМ!$D$10+'СЕТ СН'!$I$6-'СЕТ СН'!$I$19</f>
        <v>2033.1898303299999</v>
      </c>
      <c r="C132" s="36">
        <f>SUMIFS(СВЦЭМ!$C$34:$C$777,СВЦЭМ!$A$34:$A$777,$A132,СВЦЭМ!$B$34:$B$777,C$119)+'СЕТ СН'!$I$9+СВЦЭМ!$D$10+'СЕТ СН'!$I$6-'СЕТ СН'!$I$19</f>
        <v>2197.3066066599999</v>
      </c>
      <c r="D132" s="36">
        <f>SUMIFS(СВЦЭМ!$C$34:$C$777,СВЦЭМ!$A$34:$A$777,$A132,СВЦЭМ!$B$34:$B$777,D$119)+'СЕТ СН'!$I$9+СВЦЭМ!$D$10+'СЕТ СН'!$I$6-'СЕТ СН'!$I$19</f>
        <v>2293.1091568100001</v>
      </c>
      <c r="E132" s="36">
        <f>SUMIFS(СВЦЭМ!$C$34:$C$777,СВЦЭМ!$A$34:$A$777,$A132,СВЦЭМ!$B$34:$B$777,E$119)+'СЕТ СН'!$I$9+СВЦЭМ!$D$10+'СЕТ СН'!$I$6-'СЕТ СН'!$I$19</f>
        <v>2328.7054973900003</v>
      </c>
      <c r="F132" s="36">
        <f>SUMIFS(СВЦЭМ!$C$34:$C$777,СВЦЭМ!$A$34:$A$777,$A132,СВЦЭМ!$B$34:$B$777,F$119)+'СЕТ СН'!$I$9+СВЦЭМ!$D$10+'СЕТ СН'!$I$6-'СЕТ СН'!$I$19</f>
        <v>2324.3260341699997</v>
      </c>
      <c r="G132" s="36">
        <f>SUMIFS(СВЦЭМ!$C$34:$C$777,СВЦЭМ!$A$34:$A$777,$A132,СВЦЭМ!$B$34:$B$777,G$119)+'СЕТ СН'!$I$9+СВЦЭМ!$D$10+'СЕТ СН'!$I$6-'СЕТ СН'!$I$19</f>
        <v>2302.8240897599999</v>
      </c>
      <c r="H132" s="36">
        <f>SUMIFS(СВЦЭМ!$C$34:$C$777,СВЦЭМ!$A$34:$A$777,$A132,СВЦЭМ!$B$34:$B$777,H$119)+'СЕТ СН'!$I$9+СВЦЭМ!$D$10+'СЕТ СН'!$I$6-'СЕТ СН'!$I$19</f>
        <v>2266.5473707700003</v>
      </c>
      <c r="I132" s="36">
        <f>SUMIFS(СВЦЭМ!$C$34:$C$777,СВЦЭМ!$A$34:$A$777,$A132,СВЦЭМ!$B$34:$B$777,I$119)+'СЕТ СН'!$I$9+СВЦЭМ!$D$10+'СЕТ СН'!$I$6-'СЕТ СН'!$I$19</f>
        <v>2191.0089083399998</v>
      </c>
      <c r="J132" s="36">
        <f>SUMIFS(СВЦЭМ!$C$34:$C$777,СВЦЭМ!$A$34:$A$777,$A132,СВЦЭМ!$B$34:$B$777,J$119)+'СЕТ СН'!$I$9+СВЦЭМ!$D$10+'СЕТ СН'!$I$6-'СЕТ СН'!$I$19</f>
        <v>2160.3659379199999</v>
      </c>
      <c r="K132" s="36">
        <f>SUMIFS(СВЦЭМ!$C$34:$C$777,СВЦЭМ!$A$34:$A$777,$A132,СВЦЭМ!$B$34:$B$777,K$119)+'СЕТ СН'!$I$9+СВЦЭМ!$D$10+'СЕТ СН'!$I$6-'СЕТ СН'!$I$19</f>
        <v>2143.8723430999999</v>
      </c>
      <c r="L132" s="36">
        <f>SUMIFS(СВЦЭМ!$C$34:$C$777,СВЦЭМ!$A$34:$A$777,$A132,СВЦЭМ!$B$34:$B$777,L$119)+'СЕТ СН'!$I$9+СВЦЭМ!$D$10+'СЕТ СН'!$I$6-'СЕТ СН'!$I$19</f>
        <v>2067.523678</v>
      </c>
      <c r="M132" s="36">
        <f>SUMIFS(СВЦЭМ!$C$34:$C$777,СВЦЭМ!$A$34:$A$777,$A132,СВЦЭМ!$B$34:$B$777,M$119)+'СЕТ СН'!$I$9+СВЦЭМ!$D$10+'СЕТ СН'!$I$6-'СЕТ СН'!$I$19</f>
        <v>1985.2893782399997</v>
      </c>
      <c r="N132" s="36">
        <f>SUMIFS(СВЦЭМ!$C$34:$C$777,СВЦЭМ!$A$34:$A$777,$A132,СВЦЭМ!$B$34:$B$777,N$119)+'СЕТ СН'!$I$9+СВЦЭМ!$D$10+'СЕТ СН'!$I$6-'СЕТ СН'!$I$19</f>
        <v>1870.1138534699999</v>
      </c>
      <c r="O132" s="36">
        <f>SUMIFS(СВЦЭМ!$C$34:$C$777,СВЦЭМ!$A$34:$A$777,$A132,СВЦЭМ!$B$34:$B$777,O$119)+'СЕТ СН'!$I$9+СВЦЭМ!$D$10+'СЕТ СН'!$I$6-'СЕТ СН'!$I$19</f>
        <v>1773.82721902</v>
      </c>
      <c r="P132" s="36">
        <f>SUMIFS(СВЦЭМ!$C$34:$C$777,СВЦЭМ!$A$34:$A$777,$A132,СВЦЭМ!$B$34:$B$777,P$119)+'СЕТ СН'!$I$9+СВЦЭМ!$D$10+'СЕТ СН'!$I$6-'СЕТ СН'!$I$19</f>
        <v>1771.75589094</v>
      </c>
      <c r="Q132" s="36">
        <f>SUMIFS(СВЦЭМ!$C$34:$C$777,СВЦЭМ!$A$34:$A$777,$A132,СВЦЭМ!$B$34:$B$777,Q$119)+'СЕТ СН'!$I$9+СВЦЭМ!$D$10+'СЕТ СН'!$I$6-'СЕТ СН'!$I$19</f>
        <v>1773.6282383999996</v>
      </c>
      <c r="R132" s="36">
        <f>SUMIFS(СВЦЭМ!$C$34:$C$777,СВЦЭМ!$A$34:$A$777,$A132,СВЦЭМ!$B$34:$B$777,R$119)+'СЕТ СН'!$I$9+СВЦЭМ!$D$10+'СЕТ СН'!$I$6-'СЕТ СН'!$I$19</f>
        <v>1785.4576326699998</v>
      </c>
      <c r="S132" s="36">
        <f>SUMIFS(СВЦЭМ!$C$34:$C$777,СВЦЭМ!$A$34:$A$777,$A132,СВЦЭМ!$B$34:$B$777,S$119)+'СЕТ СН'!$I$9+СВЦЭМ!$D$10+'СЕТ СН'!$I$6-'СЕТ СН'!$I$19</f>
        <v>1796.4626240899997</v>
      </c>
      <c r="T132" s="36">
        <f>SUMIFS(СВЦЭМ!$C$34:$C$777,СВЦЭМ!$A$34:$A$777,$A132,СВЦЭМ!$B$34:$B$777,T$119)+'СЕТ СН'!$I$9+СВЦЭМ!$D$10+'СЕТ СН'!$I$6-'СЕТ СН'!$I$19</f>
        <v>1781.5909735599998</v>
      </c>
      <c r="U132" s="36">
        <f>SUMIFS(СВЦЭМ!$C$34:$C$777,СВЦЭМ!$A$34:$A$777,$A132,СВЦЭМ!$B$34:$B$777,U$119)+'СЕТ СН'!$I$9+СВЦЭМ!$D$10+'СЕТ СН'!$I$6-'СЕТ СН'!$I$19</f>
        <v>1769.1869951600002</v>
      </c>
      <c r="V132" s="36">
        <f>SUMIFS(СВЦЭМ!$C$34:$C$777,СВЦЭМ!$A$34:$A$777,$A132,СВЦЭМ!$B$34:$B$777,V$119)+'СЕТ СН'!$I$9+СВЦЭМ!$D$10+'СЕТ СН'!$I$6-'СЕТ СН'!$I$19</f>
        <v>1748.2102567399997</v>
      </c>
      <c r="W132" s="36">
        <f>SUMIFS(СВЦЭМ!$C$34:$C$777,СВЦЭМ!$A$34:$A$777,$A132,СВЦЭМ!$B$34:$B$777,W$119)+'СЕТ СН'!$I$9+СВЦЭМ!$D$10+'СЕТ СН'!$I$6-'СЕТ СН'!$I$19</f>
        <v>1758.4441892300001</v>
      </c>
      <c r="X132" s="36">
        <f>SUMIFS(СВЦЭМ!$C$34:$C$777,СВЦЭМ!$A$34:$A$777,$A132,СВЦЭМ!$B$34:$B$777,X$119)+'СЕТ СН'!$I$9+СВЦЭМ!$D$10+'СЕТ СН'!$I$6-'СЕТ СН'!$I$19</f>
        <v>1795.6506218499999</v>
      </c>
      <c r="Y132" s="36">
        <f>SUMIFS(СВЦЭМ!$C$34:$C$777,СВЦЭМ!$A$34:$A$777,$A132,СВЦЭМ!$B$34:$B$777,Y$119)+'СЕТ СН'!$I$9+СВЦЭМ!$D$10+'СЕТ СН'!$I$6-'СЕТ СН'!$I$19</f>
        <v>1883.03555168</v>
      </c>
    </row>
    <row r="133" spans="1:25" ht="15.75" x14ac:dyDescent="0.2">
      <c r="A133" s="35">
        <f t="shared" si="3"/>
        <v>43357</v>
      </c>
      <c r="B133" s="36">
        <f>SUMIFS(СВЦЭМ!$C$34:$C$777,СВЦЭМ!$A$34:$A$777,$A133,СВЦЭМ!$B$34:$B$777,B$119)+'СЕТ СН'!$I$9+СВЦЭМ!$D$10+'СЕТ СН'!$I$6-'СЕТ СН'!$I$19</f>
        <v>2041.5119773799997</v>
      </c>
      <c r="C133" s="36">
        <f>SUMIFS(СВЦЭМ!$C$34:$C$777,СВЦЭМ!$A$34:$A$777,$A133,СВЦЭМ!$B$34:$B$777,C$119)+'СЕТ СН'!$I$9+СВЦЭМ!$D$10+'СЕТ СН'!$I$6-'СЕТ СН'!$I$19</f>
        <v>2207.2355287800001</v>
      </c>
      <c r="D133" s="36">
        <f>SUMIFS(СВЦЭМ!$C$34:$C$777,СВЦЭМ!$A$34:$A$777,$A133,СВЦЭМ!$B$34:$B$777,D$119)+'СЕТ СН'!$I$9+СВЦЭМ!$D$10+'СЕТ СН'!$I$6-'СЕТ СН'!$I$19</f>
        <v>2249.6244391499999</v>
      </c>
      <c r="E133" s="36">
        <f>SUMIFS(СВЦЭМ!$C$34:$C$777,СВЦЭМ!$A$34:$A$777,$A133,СВЦЭМ!$B$34:$B$777,E$119)+'СЕТ СН'!$I$9+СВЦЭМ!$D$10+'СЕТ СН'!$I$6-'СЕТ СН'!$I$19</f>
        <v>2283.8519448500001</v>
      </c>
      <c r="F133" s="36">
        <f>SUMIFS(СВЦЭМ!$C$34:$C$777,СВЦЭМ!$A$34:$A$777,$A133,СВЦЭМ!$B$34:$B$777,F$119)+'СЕТ СН'!$I$9+СВЦЭМ!$D$10+'СЕТ СН'!$I$6-'СЕТ СН'!$I$19</f>
        <v>2277.57646897</v>
      </c>
      <c r="G133" s="36">
        <f>SUMIFS(СВЦЭМ!$C$34:$C$777,СВЦЭМ!$A$34:$A$777,$A133,СВЦЭМ!$B$34:$B$777,G$119)+'СЕТ СН'!$I$9+СВЦЭМ!$D$10+'СЕТ СН'!$I$6-'СЕТ СН'!$I$19</f>
        <v>2257.51361073</v>
      </c>
      <c r="H133" s="36">
        <f>SUMIFS(СВЦЭМ!$C$34:$C$777,СВЦЭМ!$A$34:$A$777,$A133,СВЦЭМ!$B$34:$B$777,H$119)+'СЕТ СН'!$I$9+СВЦЭМ!$D$10+'СЕТ СН'!$I$6-'СЕТ СН'!$I$19</f>
        <v>2257.4268414600001</v>
      </c>
      <c r="I133" s="36">
        <f>SUMIFS(СВЦЭМ!$C$34:$C$777,СВЦЭМ!$A$34:$A$777,$A133,СВЦЭМ!$B$34:$B$777,I$119)+'СЕТ СН'!$I$9+СВЦЭМ!$D$10+'СЕТ СН'!$I$6-'СЕТ СН'!$I$19</f>
        <v>2188.6032958999999</v>
      </c>
      <c r="J133" s="36">
        <f>SUMIFS(СВЦЭМ!$C$34:$C$777,СВЦЭМ!$A$34:$A$777,$A133,СВЦЭМ!$B$34:$B$777,J$119)+'СЕТ СН'!$I$9+СВЦЭМ!$D$10+'СЕТ СН'!$I$6-'СЕТ СН'!$I$19</f>
        <v>2146.7115558599999</v>
      </c>
      <c r="K133" s="36">
        <f>SUMIFS(СВЦЭМ!$C$34:$C$777,СВЦЭМ!$A$34:$A$777,$A133,СВЦЭМ!$B$34:$B$777,K$119)+'СЕТ СН'!$I$9+СВЦЭМ!$D$10+'СЕТ СН'!$I$6-'СЕТ СН'!$I$19</f>
        <v>2151.7590798000001</v>
      </c>
      <c r="L133" s="36">
        <f>SUMIFS(СВЦЭМ!$C$34:$C$777,СВЦЭМ!$A$34:$A$777,$A133,СВЦЭМ!$B$34:$B$777,L$119)+'СЕТ СН'!$I$9+СВЦЭМ!$D$10+'СЕТ СН'!$I$6-'СЕТ СН'!$I$19</f>
        <v>2065.6651226499998</v>
      </c>
      <c r="M133" s="36">
        <f>SUMIFS(СВЦЭМ!$C$34:$C$777,СВЦЭМ!$A$34:$A$777,$A133,СВЦЭМ!$B$34:$B$777,M$119)+'СЕТ СН'!$I$9+СВЦЭМ!$D$10+'СЕТ СН'!$I$6-'СЕТ СН'!$I$19</f>
        <v>1996.1014835699998</v>
      </c>
      <c r="N133" s="36">
        <f>SUMIFS(СВЦЭМ!$C$34:$C$777,СВЦЭМ!$A$34:$A$777,$A133,СВЦЭМ!$B$34:$B$777,N$119)+'СЕТ СН'!$I$9+СВЦЭМ!$D$10+'СЕТ СН'!$I$6-'СЕТ СН'!$I$19</f>
        <v>1865.6436300300002</v>
      </c>
      <c r="O133" s="36">
        <f>SUMIFS(СВЦЭМ!$C$34:$C$777,СВЦЭМ!$A$34:$A$777,$A133,СВЦЭМ!$B$34:$B$777,O$119)+'СЕТ СН'!$I$9+СВЦЭМ!$D$10+'СЕТ СН'!$I$6-'СЕТ СН'!$I$19</f>
        <v>1774.3817308799999</v>
      </c>
      <c r="P133" s="36">
        <f>SUMIFS(СВЦЭМ!$C$34:$C$777,СВЦЭМ!$A$34:$A$777,$A133,СВЦЭМ!$B$34:$B$777,P$119)+'СЕТ СН'!$I$9+СВЦЭМ!$D$10+'СЕТ СН'!$I$6-'СЕТ СН'!$I$19</f>
        <v>1774.41417929</v>
      </c>
      <c r="Q133" s="36">
        <f>SUMIFS(СВЦЭМ!$C$34:$C$777,СВЦЭМ!$A$34:$A$777,$A133,СВЦЭМ!$B$34:$B$777,Q$119)+'СЕТ СН'!$I$9+СВЦЭМ!$D$10+'СЕТ СН'!$I$6-'СЕТ СН'!$I$19</f>
        <v>1784.7277111200001</v>
      </c>
      <c r="R133" s="36">
        <f>SUMIFS(СВЦЭМ!$C$34:$C$777,СВЦЭМ!$A$34:$A$777,$A133,СВЦЭМ!$B$34:$B$777,R$119)+'СЕТ СН'!$I$9+СВЦЭМ!$D$10+'СЕТ СН'!$I$6-'СЕТ СН'!$I$19</f>
        <v>1776.9824062999996</v>
      </c>
      <c r="S133" s="36">
        <f>SUMIFS(СВЦЭМ!$C$34:$C$777,СВЦЭМ!$A$34:$A$777,$A133,СВЦЭМ!$B$34:$B$777,S$119)+'СЕТ СН'!$I$9+СВЦЭМ!$D$10+'СЕТ СН'!$I$6-'СЕТ СН'!$I$19</f>
        <v>1796.1506798</v>
      </c>
      <c r="T133" s="36">
        <f>SUMIFS(СВЦЭМ!$C$34:$C$777,СВЦЭМ!$A$34:$A$777,$A133,СВЦЭМ!$B$34:$B$777,T$119)+'СЕТ СН'!$I$9+СВЦЭМ!$D$10+'СЕТ СН'!$I$6-'СЕТ СН'!$I$19</f>
        <v>1796.71668254</v>
      </c>
      <c r="U133" s="36">
        <f>SUMIFS(СВЦЭМ!$C$34:$C$777,СВЦЭМ!$A$34:$A$777,$A133,СВЦЭМ!$B$34:$B$777,U$119)+'СЕТ СН'!$I$9+СВЦЭМ!$D$10+'СЕТ СН'!$I$6-'СЕТ СН'!$I$19</f>
        <v>1782.4521632599999</v>
      </c>
      <c r="V133" s="36">
        <f>SUMIFS(СВЦЭМ!$C$34:$C$777,СВЦЭМ!$A$34:$A$777,$A133,СВЦЭМ!$B$34:$B$777,V$119)+'СЕТ СН'!$I$9+СВЦЭМ!$D$10+'СЕТ СН'!$I$6-'СЕТ СН'!$I$19</f>
        <v>1757.2583107999999</v>
      </c>
      <c r="W133" s="36">
        <f>SUMIFS(СВЦЭМ!$C$34:$C$777,СВЦЭМ!$A$34:$A$777,$A133,СВЦЭМ!$B$34:$B$777,W$119)+'СЕТ СН'!$I$9+СВЦЭМ!$D$10+'СЕТ СН'!$I$6-'СЕТ СН'!$I$19</f>
        <v>1707.4323900899999</v>
      </c>
      <c r="X133" s="36">
        <f>SUMIFS(СВЦЭМ!$C$34:$C$777,СВЦЭМ!$A$34:$A$777,$A133,СВЦЭМ!$B$34:$B$777,X$119)+'СЕТ СН'!$I$9+СВЦЭМ!$D$10+'СЕТ СН'!$I$6-'СЕТ СН'!$I$19</f>
        <v>1752.9738083299999</v>
      </c>
      <c r="Y133" s="36">
        <f>SUMIFS(СВЦЭМ!$C$34:$C$777,СВЦЭМ!$A$34:$A$777,$A133,СВЦЭМ!$B$34:$B$777,Y$119)+'СЕТ СН'!$I$9+СВЦЭМ!$D$10+'СЕТ СН'!$I$6-'СЕТ СН'!$I$19</f>
        <v>1858.1839039799997</v>
      </c>
    </row>
    <row r="134" spans="1:25" ht="15.75" x14ac:dyDescent="0.2">
      <c r="A134" s="35">
        <f t="shared" si="3"/>
        <v>43358</v>
      </c>
      <c r="B134" s="36">
        <f>SUMIFS(СВЦЭМ!$C$34:$C$777,СВЦЭМ!$A$34:$A$777,$A134,СВЦЭМ!$B$34:$B$777,B$119)+'СЕТ СН'!$I$9+СВЦЭМ!$D$10+'СЕТ СН'!$I$6-'СЕТ СН'!$I$19</f>
        <v>2032.6697219099997</v>
      </c>
      <c r="C134" s="36">
        <f>SUMIFS(СВЦЭМ!$C$34:$C$777,СВЦЭМ!$A$34:$A$777,$A134,СВЦЭМ!$B$34:$B$777,C$119)+'СЕТ СН'!$I$9+СВЦЭМ!$D$10+'СЕТ СН'!$I$6-'СЕТ СН'!$I$19</f>
        <v>2102.54318354</v>
      </c>
      <c r="D134" s="36">
        <f>SUMIFS(СВЦЭМ!$C$34:$C$777,СВЦЭМ!$A$34:$A$777,$A134,СВЦЭМ!$B$34:$B$777,D$119)+'СЕТ СН'!$I$9+СВЦЭМ!$D$10+'СЕТ СН'!$I$6-'СЕТ СН'!$I$19</f>
        <v>2203.4829704000003</v>
      </c>
      <c r="E134" s="36">
        <f>SUMIFS(СВЦЭМ!$C$34:$C$777,СВЦЭМ!$A$34:$A$777,$A134,СВЦЭМ!$B$34:$B$777,E$119)+'СЕТ СН'!$I$9+СВЦЭМ!$D$10+'СЕТ СН'!$I$6-'СЕТ СН'!$I$19</f>
        <v>2300.7852943099997</v>
      </c>
      <c r="F134" s="36">
        <f>SUMIFS(СВЦЭМ!$C$34:$C$777,СВЦЭМ!$A$34:$A$777,$A134,СВЦЭМ!$B$34:$B$777,F$119)+'СЕТ СН'!$I$9+СВЦЭМ!$D$10+'СЕТ СН'!$I$6-'СЕТ СН'!$I$19</f>
        <v>2289.03513522</v>
      </c>
      <c r="G134" s="36">
        <f>SUMIFS(СВЦЭМ!$C$34:$C$777,СВЦЭМ!$A$34:$A$777,$A134,СВЦЭМ!$B$34:$B$777,G$119)+'СЕТ СН'!$I$9+СВЦЭМ!$D$10+'СЕТ СН'!$I$6-'СЕТ СН'!$I$19</f>
        <v>2270.0148704800004</v>
      </c>
      <c r="H134" s="36">
        <f>SUMIFS(СВЦЭМ!$C$34:$C$777,СВЦЭМ!$A$34:$A$777,$A134,СВЦЭМ!$B$34:$B$777,H$119)+'СЕТ СН'!$I$9+СВЦЭМ!$D$10+'СЕТ СН'!$I$6-'СЕТ СН'!$I$19</f>
        <v>2275.37311684</v>
      </c>
      <c r="I134" s="36">
        <f>SUMIFS(СВЦЭМ!$C$34:$C$777,СВЦЭМ!$A$34:$A$777,$A134,СВЦЭМ!$B$34:$B$777,I$119)+'СЕТ СН'!$I$9+СВЦЭМ!$D$10+'СЕТ СН'!$I$6-'СЕТ СН'!$I$19</f>
        <v>2198.8430035000001</v>
      </c>
      <c r="J134" s="36">
        <f>SUMIFS(СВЦЭМ!$C$34:$C$777,СВЦЭМ!$A$34:$A$777,$A134,СВЦЭМ!$B$34:$B$777,J$119)+'СЕТ СН'!$I$9+СВЦЭМ!$D$10+'СЕТ СН'!$I$6-'СЕТ СН'!$I$19</f>
        <v>2153.3437509200003</v>
      </c>
      <c r="K134" s="36">
        <f>SUMIFS(СВЦЭМ!$C$34:$C$777,СВЦЭМ!$A$34:$A$777,$A134,СВЦЭМ!$B$34:$B$777,K$119)+'СЕТ СН'!$I$9+СВЦЭМ!$D$10+'СЕТ СН'!$I$6-'СЕТ СН'!$I$19</f>
        <v>2119.7362011200003</v>
      </c>
      <c r="L134" s="36">
        <f>SUMIFS(СВЦЭМ!$C$34:$C$777,СВЦЭМ!$A$34:$A$777,$A134,СВЦЭМ!$B$34:$B$777,L$119)+'СЕТ СН'!$I$9+СВЦЭМ!$D$10+'СЕТ СН'!$I$6-'СЕТ СН'!$I$19</f>
        <v>2044.06845458</v>
      </c>
      <c r="M134" s="36">
        <f>SUMIFS(СВЦЭМ!$C$34:$C$777,СВЦЭМ!$A$34:$A$777,$A134,СВЦЭМ!$B$34:$B$777,M$119)+'СЕТ СН'!$I$9+СВЦЭМ!$D$10+'СЕТ СН'!$I$6-'СЕТ СН'!$I$19</f>
        <v>1969.0600491699997</v>
      </c>
      <c r="N134" s="36">
        <f>SUMIFS(СВЦЭМ!$C$34:$C$777,СВЦЭМ!$A$34:$A$777,$A134,СВЦЭМ!$B$34:$B$777,N$119)+'СЕТ СН'!$I$9+СВЦЭМ!$D$10+'СЕТ СН'!$I$6-'СЕТ СН'!$I$19</f>
        <v>1861.8025072700002</v>
      </c>
      <c r="O134" s="36">
        <f>SUMIFS(СВЦЭМ!$C$34:$C$777,СВЦЭМ!$A$34:$A$777,$A134,СВЦЭМ!$B$34:$B$777,O$119)+'СЕТ СН'!$I$9+СВЦЭМ!$D$10+'СЕТ СН'!$I$6-'СЕТ СН'!$I$19</f>
        <v>1775.2186807799999</v>
      </c>
      <c r="P134" s="36">
        <f>SUMIFS(СВЦЭМ!$C$34:$C$777,СВЦЭМ!$A$34:$A$777,$A134,СВЦЭМ!$B$34:$B$777,P$119)+'СЕТ СН'!$I$9+СВЦЭМ!$D$10+'СЕТ СН'!$I$6-'СЕТ СН'!$I$19</f>
        <v>1779.9947170400001</v>
      </c>
      <c r="Q134" s="36">
        <f>SUMIFS(СВЦЭМ!$C$34:$C$777,СВЦЭМ!$A$34:$A$777,$A134,СВЦЭМ!$B$34:$B$777,Q$119)+'СЕТ СН'!$I$9+СВЦЭМ!$D$10+'СЕТ СН'!$I$6-'СЕТ СН'!$I$19</f>
        <v>1776.31995547</v>
      </c>
      <c r="R134" s="36">
        <f>SUMIFS(СВЦЭМ!$C$34:$C$777,СВЦЭМ!$A$34:$A$777,$A134,СВЦЭМ!$B$34:$B$777,R$119)+'СЕТ СН'!$I$9+СВЦЭМ!$D$10+'СЕТ СН'!$I$6-'СЕТ СН'!$I$19</f>
        <v>1765.55884922</v>
      </c>
      <c r="S134" s="36">
        <f>SUMIFS(СВЦЭМ!$C$34:$C$777,СВЦЭМ!$A$34:$A$777,$A134,СВЦЭМ!$B$34:$B$777,S$119)+'СЕТ СН'!$I$9+СВЦЭМ!$D$10+'СЕТ СН'!$I$6-'СЕТ СН'!$I$19</f>
        <v>1764.7496633199999</v>
      </c>
      <c r="T134" s="36">
        <f>SUMIFS(СВЦЭМ!$C$34:$C$777,СВЦЭМ!$A$34:$A$777,$A134,СВЦЭМ!$B$34:$B$777,T$119)+'СЕТ СН'!$I$9+СВЦЭМ!$D$10+'СЕТ СН'!$I$6-'СЕТ СН'!$I$19</f>
        <v>1772.8148513799997</v>
      </c>
      <c r="U134" s="36">
        <f>SUMIFS(СВЦЭМ!$C$34:$C$777,СВЦЭМ!$A$34:$A$777,$A134,СВЦЭМ!$B$34:$B$777,U$119)+'СЕТ СН'!$I$9+СВЦЭМ!$D$10+'СЕТ СН'!$I$6-'СЕТ СН'!$I$19</f>
        <v>1760.38921639</v>
      </c>
      <c r="V134" s="36">
        <f>SUMIFS(СВЦЭМ!$C$34:$C$777,СВЦЭМ!$A$34:$A$777,$A134,СВЦЭМ!$B$34:$B$777,V$119)+'СЕТ СН'!$I$9+СВЦЭМ!$D$10+'СЕТ СН'!$I$6-'СЕТ СН'!$I$19</f>
        <v>1740.0850890199999</v>
      </c>
      <c r="W134" s="36">
        <f>SUMIFS(СВЦЭМ!$C$34:$C$777,СВЦЭМ!$A$34:$A$777,$A134,СВЦЭМ!$B$34:$B$777,W$119)+'СЕТ СН'!$I$9+СВЦЭМ!$D$10+'СЕТ СН'!$I$6-'СЕТ СН'!$I$19</f>
        <v>1749.4675156499998</v>
      </c>
      <c r="X134" s="36">
        <f>SUMIFS(СВЦЭМ!$C$34:$C$777,СВЦЭМ!$A$34:$A$777,$A134,СВЦЭМ!$B$34:$B$777,X$119)+'СЕТ СН'!$I$9+СВЦЭМ!$D$10+'СЕТ СН'!$I$6-'СЕТ СН'!$I$19</f>
        <v>1784.5880639500001</v>
      </c>
      <c r="Y134" s="36">
        <f>SUMIFS(СВЦЭМ!$C$34:$C$777,СВЦЭМ!$A$34:$A$777,$A134,СВЦЭМ!$B$34:$B$777,Y$119)+'СЕТ СН'!$I$9+СВЦЭМ!$D$10+'СЕТ СН'!$I$6-'СЕТ СН'!$I$19</f>
        <v>1901.35827088</v>
      </c>
    </row>
    <row r="135" spans="1:25" ht="15.75" x14ac:dyDescent="0.2">
      <c r="A135" s="35">
        <f t="shared" si="3"/>
        <v>43359</v>
      </c>
      <c r="B135" s="36">
        <f>SUMIFS(СВЦЭМ!$C$34:$C$777,СВЦЭМ!$A$34:$A$777,$A135,СВЦЭМ!$B$34:$B$777,B$119)+'СЕТ СН'!$I$9+СВЦЭМ!$D$10+'СЕТ СН'!$I$6-'СЕТ СН'!$I$19</f>
        <v>2046.66824997</v>
      </c>
      <c r="C135" s="36">
        <f>SUMIFS(СВЦЭМ!$C$34:$C$777,СВЦЭМ!$A$34:$A$777,$A135,СВЦЭМ!$B$34:$B$777,C$119)+'СЕТ СН'!$I$9+СВЦЭМ!$D$10+'СЕТ СН'!$I$6-'СЕТ СН'!$I$19</f>
        <v>2127.5997974900001</v>
      </c>
      <c r="D135" s="36">
        <f>SUMIFS(СВЦЭМ!$C$34:$C$777,СВЦЭМ!$A$34:$A$777,$A135,СВЦЭМ!$B$34:$B$777,D$119)+'СЕТ СН'!$I$9+СВЦЭМ!$D$10+'СЕТ СН'!$I$6-'СЕТ СН'!$I$19</f>
        <v>2213.0480245700001</v>
      </c>
      <c r="E135" s="36">
        <f>SUMIFS(СВЦЭМ!$C$34:$C$777,СВЦЭМ!$A$34:$A$777,$A135,СВЦЭМ!$B$34:$B$777,E$119)+'СЕТ СН'!$I$9+СВЦЭМ!$D$10+'СЕТ СН'!$I$6-'СЕТ СН'!$I$19</f>
        <v>2299.9430911899999</v>
      </c>
      <c r="F135" s="36">
        <f>SUMIFS(СВЦЭМ!$C$34:$C$777,СВЦЭМ!$A$34:$A$777,$A135,СВЦЭМ!$B$34:$B$777,F$119)+'СЕТ СН'!$I$9+СВЦЭМ!$D$10+'СЕТ СН'!$I$6-'СЕТ СН'!$I$19</f>
        <v>2278.8302750399998</v>
      </c>
      <c r="G135" s="36">
        <f>SUMIFS(СВЦЭМ!$C$34:$C$777,СВЦЭМ!$A$34:$A$777,$A135,СВЦЭМ!$B$34:$B$777,G$119)+'СЕТ СН'!$I$9+СВЦЭМ!$D$10+'СЕТ СН'!$I$6-'СЕТ СН'!$I$19</f>
        <v>2282.5047058600003</v>
      </c>
      <c r="H135" s="36">
        <f>SUMIFS(СВЦЭМ!$C$34:$C$777,СВЦЭМ!$A$34:$A$777,$A135,СВЦЭМ!$B$34:$B$777,H$119)+'СЕТ СН'!$I$9+СВЦЭМ!$D$10+'СЕТ СН'!$I$6-'СЕТ СН'!$I$19</f>
        <v>2259.1031664299999</v>
      </c>
      <c r="I135" s="36">
        <f>SUMIFS(СВЦЭМ!$C$34:$C$777,СВЦЭМ!$A$34:$A$777,$A135,СВЦЭМ!$B$34:$B$777,I$119)+'СЕТ СН'!$I$9+СВЦЭМ!$D$10+'СЕТ СН'!$I$6-'СЕТ СН'!$I$19</f>
        <v>2178.0581839500001</v>
      </c>
      <c r="J135" s="36">
        <f>SUMIFS(СВЦЭМ!$C$34:$C$777,СВЦЭМ!$A$34:$A$777,$A135,СВЦЭМ!$B$34:$B$777,J$119)+'СЕТ СН'!$I$9+СВЦЭМ!$D$10+'СЕТ СН'!$I$6-'СЕТ СН'!$I$19</f>
        <v>2154.22882794</v>
      </c>
      <c r="K135" s="36">
        <f>SUMIFS(СВЦЭМ!$C$34:$C$777,СВЦЭМ!$A$34:$A$777,$A135,СВЦЭМ!$B$34:$B$777,K$119)+'СЕТ СН'!$I$9+СВЦЭМ!$D$10+'СЕТ СН'!$I$6-'СЕТ СН'!$I$19</f>
        <v>2123.56665428</v>
      </c>
      <c r="L135" s="36">
        <f>SUMIFS(СВЦЭМ!$C$34:$C$777,СВЦЭМ!$A$34:$A$777,$A135,СВЦЭМ!$B$34:$B$777,L$119)+'СЕТ СН'!$I$9+СВЦЭМ!$D$10+'СЕТ СН'!$I$6-'СЕТ СН'!$I$19</f>
        <v>2030.4049010199997</v>
      </c>
      <c r="M135" s="36">
        <f>SUMIFS(СВЦЭМ!$C$34:$C$777,СВЦЭМ!$A$34:$A$777,$A135,СВЦЭМ!$B$34:$B$777,M$119)+'СЕТ СН'!$I$9+СВЦЭМ!$D$10+'СЕТ СН'!$I$6-'СЕТ СН'!$I$19</f>
        <v>1969.6198458399999</v>
      </c>
      <c r="N135" s="36">
        <f>SUMIFS(СВЦЭМ!$C$34:$C$777,СВЦЭМ!$A$34:$A$777,$A135,СВЦЭМ!$B$34:$B$777,N$119)+'СЕТ СН'!$I$9+СВЦЭМ!$D$10+'СЕТ СН'!$I$6-'СЕТ СН'!$I$19</f>
        <v>1873.0496420899999</v>
      </c>
      <c r="O135" s="36">
        <f>SUMIFS(СВЦЭМ!$C$34:$C$777,СВЦЭМ!$A$34:$A$777,$A135,СВЦЭМ!$B$34:$B$777,O$119)+'СЕТ СН'!$I$9+СВЦЭМ!$D$10+'СЕТ СН'!$I$6-'СЕТ СН'!$I$19</f>
        <v>1781.74375349</v>
      </c>
      <c r="P135" s="36">
        <f>SUMIFS(СВЦЭМ!$C$34:$C$777,СВЦЭМ!$A$34:$A$777,$A135,СВЦЭМ!$B$34:$B$777,P$119)+'СЕТ СН'!$I$9+СВЦЭМ!$D$10+'СЕТ СН'!$I$6-'СЕТ СН'!$I$19</f>
        <v>1786.9508071999999</v>
      </c>
      <c r="Q135" s="36">
        <f>SUMIFS(СВЦЭМ!$C$34:$C$777,СВЦЭМ!$A$34:$A$777,$A135,СВЦЭМ!$B$34:$B$777,Q$119)+'СЕТ СН'!$I$9+СВЦЭМ!$D$10+'СЕТ СН'!$I$6-'СЕТ СН'!$I$19</f>
        <v>1790.4049050200001</v>
      </c>
      <c r="R135" s="36">
        <f>SUMIFS(СВЦЭМ!$C$34:$C$777,СВЦЭМ!$A$34:$A$777,$A135,СВЦЭМ!$B$34:$B$777,R$119)+'СЕТ СН'!$I$9+СВЦЭМ!$D$10+'СЕТ СН'!$I$6-'СЕТ СН'!$I$19</f>
        <v>1773.80093777</v>
      </c>
      <c r="S135" s="36">
        <f>SUMIFS(СВЦЭМ!$C$34:$C$777,СВЦЭМ!$A$34:$A$777,$A135,СВЦЭМ!$B$34:$B$777,S$119)+'СЕТ СН'!$I$9+СВЦЭМ!$D$10+'СЕТ СН'!$I$6-'СЕТ СН'!$I$19</f>
        <v>1767.1838619600003</v>
      </c>
      <c r="T135" s="36">
        <f>SUMIFS(СВЦЭМ!$C$34:$C$777,СВЦЭМ!$A$34:$A$777,$A135,СВЦЭМ!$B$34:$B$777,T$119)+'СЕТ СН'!$I$9+СВЦЭМ!$D$10+'СЕТ СН'!$I$6-'СЕТ СН'!$I$19</f>
        <v>1771.01895178</v>
      </c>
      <c r="U135" s="36">
        <f>SUMIFS(СВЦЭМ!$C$34:$C$777,СВЦЭМ!$A$34:$A$777,$A135,СВЦЭМ!$B$34:$B$777,U$119)+'СЕТ СН'!$I$9+СВЦЭМ!$D$10+'СЕТ СН'!$I$6-'СЕТ СН'!$I$19</f>
        <v>1734.5952102399997</v>
      </c>
      <c r="V135" s="36">
        <f>SUMIFS(СВЦЭМ!$C$34:$C$777,СВЦЭМ!$A$34:$A$777,$A135,СВЦЭМ!$B$34:$B$777,V$119)+'СЕТ СН'!$I$9+СВЦЭМ!$D$10+'СЕТ СН'!$I$6-'СЕТ СН'!$I$19</f>
        <v>1711.08181285</v>
      </c>
      <c r="W135" s="36">
        <f>SUMIFS(СВЦЭМ!$C$34:$C$777,СВЦЭМ!$A$34:$A$777,$A135,СВЦЭМ!$B$34:$B$777,W$119)+'СЕТ СН'!$I$9+СВЦЭМ!$D$10+'СЕТ СН'!$I$6-'СЕТ СН'!$I$19</f>
        <v>1715.47907799</v>
      </c>
      <c r="X135" s="36">
        <f>SUMIFS(СВЦЭМ!$C$34:$C$777,СВЦЭМ!$A$34:$A$777,$A135,СВЦЭМ!$B$34:$B$777,X$119)+'СЕТ СН'!$I$9+СВЦЭМ!$D$10+'СЕТ СН'!$I$6-'СЕТ СН'!$I$19</f>
        <v>1754.19531706</v>
      </c>
      <c r="Y135" s="36">
        <f>SUMIFS(СВЦЭМ!$C$34:$C$777,СВЦЭМ!$A$34:$A$777,$A135,СВЦЭМ!$B$34:$B$777,Y$119)+'СЕТ СН'!$I$9+СВЦЭМ!$D$10+'СЕТ СН'!$I$6-'СЕТ СН'!$I$19</f>
        <v>1863.8510563999998</v>
      </c>
    </row>
    <row r="136" spans="1:25" ht="15.75" x14ac:dyDescent="0.2">
      <c r="A136" s="35">
        <f t="shared" si="3"/>
        <v>43360</v>
      </c>
      <c r="B136" s="36">
        <f>SUMIFS(СВЦЭМ!$C$34:$C$777,СВЦЭМ!$A$34:$A$777,$A136,СВЦЭМ!$B$34:$B$777,B$119)+'СЕТ СН'!$I$9+СВЦЭМ!$D$10+'СЕТ СН'!$I$6-'СЕТ СН'!$I$19</f>
        <v>2033.8966599599999</v>
      </c>
      <c r="C136" s="36">
        <f>SUMIFS(СВЦЭМ!$C$34:$C$777,СВЦЭМ!$A$34:$A$777,$A136,СВЦЭМ!$B$34:$B$777,C$119)+'СЕТ СН'!$I$9+СВЦЭМ!$D$10+'СЕТ СН'!$I$6-'СЕТ СН'!$I$19</f>
        <v>2119.76053976</v>
      </c>
      <c r="D136" s="36">
        <f>SUMIFS(СВЦЭМ!$C$34:$C$777,СВЦЭМ!$A$34:$A$777,$A136,СВЦЭМ!$B$34:$B$777,D$119)+'СЕТ СН'!$I$9+СВЦЭМ!$D$10+'СЕТ СН'!$I$6-'СЕТ СН'!$I$19</f>
        <v>2228.9829073299998</v>
      </c>
      <c r="E136" s="36">
        <f>SUMIFS(СВЦЭМ!$C$34:$C$777,СВЦЭМ!$A$34:$A$777,$A136,СВЦЭМ!$B$34:$B$777,E$119)+'СЕТ СН'!$I$9+СВЦЭМ!$D$10+'СЕТ СН'!$I$6-'СЕТ СН'!$I$19</f>
        <v>2277.10856246</v>
      </c>
      <c r="F136" s="36">
        <f>SUMIFS(СВЦЭМ!$C$34:$C$777,СВЦЭМ!$A$34:$A$777,$A136,СВЦЭМ!$B$34:$B$777,F$119)+'СЕТ СН'!$I$9+СВЦЭМ!$D$10+'СЕТ СН'!$I$6-'СЕТ СН'!$I$19</f>
        <v>2257.9603576099998</v>
      </c>
      <c r="G136" s="36">
        <f>SUMIFS(СВЦЭМ!$C$34:$C$777,СВЦЭМ!$A$34:$A$777,$A136,СВЦЭМ!$B$34:$B$777,G$119)+'СЕТ СН'!$I$9+СВЦЭМ!$D$10+'СЕТ СН'!$I$6-'СЕТ СН'!$I$19</f>
        <v>2274.8555651900001</v>
      </c>
      <c r="H136" s="36">
        <f>SUMIFS(СВЦЭМ!$C$34:$C$777,СВЦЭМ!$A$34:$A$777,$A136,СВЦЭМ!$B$34:$B$777,H$119)+'СЕТ СН'!$I$9+СВЦЭМ!$D$10+'СЕТ СН'!$I$6-'СЕТ СН'!$I$19</f>
        <v>2284.3605235200002</v>
      </c>
      <c r="I136" s="36">
        <f>SUMIFS(СВЦЭМ!$C$34:$C$777,СВЦЭМ!$A$34:$A$777,$A136,СВЦЭМ!$B$34:$B$777,I$119)+'СЕТ СН'!$I$9+СВЦЭМ!$D$10+'СЕТ СН'!$I$6-'СЕТ СН'!$I$19</f>
        <v>2225.09495376</v>
      </c>
      <c r="J136" s="36">
        <f>SUMIFS(СВЦЭМ!$C$34:$C$777,СВЦЭМ!$A$34:$A$777,$A136,СВЦЭМ!$B$34:$B$777,J$119)+'СЕТ СН'!$I$9+СВЦЭМ!$D$10+'СЕТ СН'!$I$6-'СЕТ СН'!$I$19</f>
        <v>2185.6500507800001</v>
      </c>
      <c r="K136" s="36">
        <f>SUMIFS(СВЦЭМ!$C$34:$C$777,СВЦЭМ!$A$34:$A$777,$A136,СВЦЭМ!$B$34:$B$777,K$119)+'СЕТ СН'!$I$9+СВЦЭМ!$D$10+'СЕТ СН'!$I$6-'СЕТ СН'!$I$19</f>
        <v>2144.20425888</v>
      </c>
      <c r="L136" s="36">
        <f>SUMIFS(СВЦЭМ!$C$34:$C$777,СВЦЭМ!$A$34:$A$777,$A136,СВЦЭМ!$B$34:$B$777,L$119)+'СЕТ СН'!$I$9+СВЦЭМ!$D$10+'СЕТ СН'!$I$6-'СЕТ СН'!$I$19</f>
        <v>2067.3626146500001</v>
      </c>
      <c r="M136" s="36">
        <f>SUMIFS(СВЦЭМ!$C$34:$C$777,СВЦЭМ!$A$34:$A$777,$A136,СВЦЭМ!$B$34:$B$777,M$119)+'СЕТ СН'!$I$9+СВЦЭМ!$D$10+'СЕТ СН'!$I$6-'СЕТ СН'!$I$19</f>
        <v>2004.5914084300002</v>
      </c>
      <c r="N136" s="36">
        <f>SUMIFS(СВЦЭМ!$C$34:$C$777,СВЦЭМ!$A$34:$A$777,$A136,СВЦЭМ!$B$34:$B$777,N$119)+'СЕТ СН'!$I$9+СВЦЭМ!$D$10+'СЕТ СН'!$I$6-'СЕТ СН'!$I$19</f>
        <v>1884.05737494</v>
      </c>
      <c r="O136" s="36">
        <f>SUMIFS(СВЦЭМ!$C$34:$C$777,СВЦЭМ!$A$34:$A$777,$A136,СВЦЭМ!$B$34:$B$777,O$119)+'СЕТ СН'!$I$9+СВЦЭМ!$D$10+'СЕТ СН'!$I$6-'СЕТ СН'!$I$19</f>
        <v>1799.5293672999996</v>
      </c>
      <c r="P136" s="36">
        <f>SUMIFS(СВЦЭМ!$C$34:$C$777,СВЦЭМ!$A$34:$A$777,$A136,СВЦЭМ!$B$34:$B$777,P$119)+'СЕТ СН'!$I$9+СВЦЭМ!$D$10+'СЕТ СН'!$I$6-'СЕТ СН'!$I$19</f>
        <v>1790.5392146100003</v>
      </c>
      <c r="Q136" s="36">
        <f>SUMIFS(СВЦЭМ!$C$34:$C$777,СВЦЭМ!$A$34:$A$777,$A136,СВЦЭМ!$B$34:$B$777,Q$119)+'СЕТ СН'!$I$9+СВЦЭМ!$D$10+'СЕТ СН'!$I$6-'СЕТ СН'!$I$19</f>
        <v>1793.27742816</v>
      </c>
      <c r="R136" s="36">
        <f>SUMIFS(СВЦЭМ!$C$34:$C$777,СВЦЭМ!$A$34:$A$777,$A136,СВЦЭМ!$B$34:$B$777,R$119)+'СЕТ СН'!$I$9+СВЦЭМ!$D$10+'СЕТ СН'!$I$6-'СЕТ СН'!$I$19</f>
        <v>1786.5804581100001</v>
      </c>
      <c r="S136" s="36">
        <f>SUMIFS(СВЦЭМ!$C$34:$C$777,СВЦЭМ!$A$34:$A$777,$A136,СВЦЭМ!$B$34:$B$777,S$119)+'СЕТ СН'!$I$9+СВЦЭМ!$D$10+'СЕТ СН'!$I$6-'СЕТ СН'!$I$19</f>
        <v>1785.5424191499997</v>
      </c>
      <c r="T136" s="36">
        <f>SUMIFS(СВЦЭМ!$C$34:$C$777,СВЦЭМ!$A$34:$A$777,$A136,СВЦЭМ!$B$34:$B$777,T$119)+'СЕТ СН'!$I$9+СВЦЭМ!$D$10+'СЕТ СН'!$I$6-'СЕТ СН'!$I$19</f>
        <v>1779.8065099799996</v>
      </c>
      <c r="U136" s="36">
        <f>SUMIFS(СВЦЭМ!$C$34:$C$777,СВЦЭМ!$A$34:$A$777,$A136,СВЦЭМ!$B$34:$B$777,U$119)+'СЕТ СН'!$I$9+СВЦЭМ!$D$10+'СЕТ СН'!$I$6-'СЕТ СН'!$I$19</f>
        <v>1762.2058463100002</v>
      </c>
      <c r="V136" s="36">
        <f>SUMIFS(СВЦЭМ!$C$34:$C$777,СВЦЭМ!$A$34:$A$777,$A136,СВЦЭМ!$B$34:$B$777,V$119)+'СЕТ СН'!$I$9+СВЦЭМ!$D$10+'СЕТ СН'!$I$6-'СЕТ СН'!$I$19</f>
        <v>1722.9833709599998</v>
      </c>
      <c r="W136" s="36">
        <f>SUMIFS(СВЦЭМ!$C$34:$C$777,СВЦЭМ!$A$34:$A$777,$A136,СВЦЭМ!$B$34:$B$777,W$119)+'СЕТ СН'!$I$9+СВЦЭМ!$D$10+'СЕТ СН'!$I$6-'СЕТ СН'!$I$19</f>
        <v>1736.2614576699998</v>
      </c>
      <c r="X136" s="36">
        <f>SUMIFS(СВЦЭМ!$C$34:$C$777,СВЦЭМ!$A$34:$A$777,$A136,СВЦЭМ!$B$34:$B$777,X$119)+'СЕТ СН'!$I$9+СВЦЭМ!$D$10+'СЕТ СН'!$I$6-'СЕТ СН'!$I$19</f>
        <v>1767.2886707999996</v>
      </c>
      <c r="Y136" s="36">
        <f>SUMIFS(СВЦЭМ!$C$34:$C$777,СВЦЭМ!$A$34:$A$777,$A136,СВЦЭМ!$B$34:$B$777,Y$119)+'СЕТ СН'!$I$9+СВЦЭМ!$D$10+'СЕТ СН'!$I$6-'СЕТ СН'!$I$19</f>
        <v>1862.1937664099996</v>
      </c>
    </row>
    <row r="137" spans="1:25" ht="15.75" x14ac:dyDescent="0.2">
      <c r="A137" s="35">
        <f t="shared" si="3"/>
        <v>43361</v>
      </c>
      <c r="B137" s="36">
        <f>SUMIFS(СВЦЭМ!$C$34:$C$777,СВЦЭМ!$A$34:$A$777,$A137,СВЦЭМ!$B$34:$B$777,B$119)+'СЕТ СН'!$I$9+СВЦЭМ!$D$10+'СЕТ СН'!$I$6-'СЕТ СН'!$I$19</f>
        <v>2043.7662078499998</v>
      </c>
      <c r="C137" s="36">
        <f>SUMIFS(СВЦЭМ!$C$34:$C$777,СВЦЭМ!$A$34:$A$777,$A137,СВЦЭМ!$B$34:$B$777,C$119)+'СЕТ СН'!$I$9+СВЦЭМ!$D$10+'СЕТ СН'!$I$6-'СЕТ СН'!$I$19</f>
        <v>2190.1692807600002</v>
      </c>
      <c r="D137" s="36">
        <f>SUMIFS(СВЦЭМ!$C$34:$C$777,СВЦЭМ!$A$34:$A$777,$A137,СВЦЭМ!$B$34:$B$777,D$119)+'СЕТ СН'!$I$9+СВЦЭМ!$D$10+'СЕТ СН'!$I$6-'СЕТ СН'!$I$19</f>
        <v>2249.5571417599999</v>
      </c>
      <c r="E137" s="36">
        <f>SUMIFS(СВЦЭМ!$C$34:$C$777,СВЦЭМ!$A$34:$A$777,$A137,СВЦЭМ!$B$34:$B$777,E$119)+'СЕТ СН'!$I$9+СВЦЭМ!$D$10+'СЕТ СН'!$I$6-'СЕТ СН'!$I$19</f>
        <v>2307.0020226400002</v>
      </c>
      <c r="F137" s="36">
        <f>SUMIFS(СВЦЭМ!$C$34:$C$777,СВЦЭМ!$A$34:$A$777,$A137,СВЦЭМ!$B$34:$B$777,F$119)+'СЕТ СН'!$I$9+СВЦЭМ!$D$10+'СЕТ СН'!$I$6-'СЕТ СН'!$I$19</f>
        <v>2306.3469573100001</v>
      </c>
      <c r="G137" s="36">
        <f>SUMIFS(СВЦЭМ!$C$34:$C$777,СВЦЭМ!$A$34:$A$777,$A137,СВЦЭМ!$B$34:$B$777,G$119)+'СЕТ СН'!$I$9+СВЦЭМ!$D$10+'СЕТ СН'!$I$6-'СЕТ СН'!$I$19</f>
        <v>2304.4976272599997</v>
      </c>
      <c r="H137" s="36">
        <f>SUMIFS(СВЦЭМ!$C$34:$C$777,СВЦЭМ!$A$34:$A$777,$A137,СВЦЭМ!$B$34:$B$777,H$119)+'СЕТ СН'!$I$9+СВЦЭМ!$D$10+'СЕТ СН'!$I$6-'СЕТ СН'!$I$19</f>
        <v>2295.3004803100002</v>
      </c>
      <c r="I137" s="36">
        <f>SUMIFS(СВЦЭМ!$C$34:$C$777,СВЦЭМ!$A$34:$A$777,$A137,СВЦЭМ!$B$34:$B$777,I$119)+'СЕТ СН'!$I$9+СВЦЭМ!$D$10+'СЕТ СН'!$I$6-'СЕТ СН'!$I$19</f>
        <v>2183.4524184000002</v>
      </c>
      <c r="J137" s="36">
        <f>SUMIFS(СВЦЭМ!$C$34:$C$777,СВЦЭМ!$A$34:$A$777,$A137,СВЦЭМ!$B$34:$B$777,J$119)+'СЕТ СН'!$I$9+СВЦЭМ!$D$10+'СЕТ СН'!$I$6-'СЕТ СН'!$I$19</f>
        <v>2107.3164657799998</v>
      </c>
      <c r="K137" s="36">
        <f>SUMIFS(СВЦЭМ!$C$34:$C$777,СВЦЭМ!$A$34:$A$777,$A137,СВЦЭМ!$B$34:$B$777,K$119)+'СЕТ СН'!$I$9+СВЦЭМ!$D$10+'СЕТ СН'!$I$6-'СЕТ СН'!$I$19</f>
        <v>2108.8313645500002</v>
      </c>
      <c r="L137" s="36">
        <f>SUMIFS(СВЦЭМ!$C$34:$C$777,СВЦЭМ!$A$34:$A$777,$A137,СВЦЭМ!$B$34:$B$777,L$119)+'СЕТ СН'!$I$9+СВЦЭМ!$D$10+'СЕТ СН'!$I$6-'СЕТ СН'!$I$19</f>
        <v>2051.08675103</v>
      </c>
      <c r="M137" s="36">
        <f>SUMIFS(СВЦЭМ!$C$34:$C$777,СВЦЭМ!$A$34:$A$777,$A137,СВЦЭМ!$B$34:$B$777,M$119)+'СЕТ СН'!$I$9+СВЦЭМ!$D$10+'СЕТ СН'!$I$6-'СЕТ СН'!$I$19</f>
        <v>1966.8560786999997</v>
      </c>
      <c r="N137" s="36">
        <f>SUMIFS(СВЦЭМ!$C$34:$C$777,СВЦЭМ!$A$34:$A$777,$A137,СВЦЭМ!$B$34:$B$777,N$119)+'СЕТ СН'!$I$9+СВЦЭМ!$D$10+'СЕТ СН'!$I$6-'СЕТ СН'!$I$19</f>
        <v>1860.15058039</v>
      </c>
      <c r="O137" s="36">
        <f>SUMIFS(СВЦЭМ!$C$34:$C$777,СВЦЭМ!$A$34:$A$777,$A137,СВЦЭМ!$B$34:$B$777,O$119)+'СЕТ СН'!$I$9+СВЦЭМ!$D$10+'СЕТ СН'!$I$6-'СЕТ СН'!$I$19</f>
        <v>1755.43469787</v>
      </c>
      <c r="P137" s="36">
        <f>SUMIFS(СВЦЭМ!$C$34:$C$777,СВЦЭМ!$A$34:$A$777,$A137,СВЦЭМ!$B$34:$B$777,P$119)+'СЕТ СН'!$I$9+СВЦЭМ!$D$10+'СЕТ СН'!$I$6-'СЕТ СН'!$I$19</f>
        <v>1766.3386769999997</v>
      </c>
      <c r="Q137" s="36">
        <f>SUMIFS(СВЦЭМ!$C$34:$C$777,СВЦЭМ!$A$34:$A$777,$A137,СВЦЭМ!$B$34:$B$777,Q$119)+'СЕТ СН'!$I$9+СВЦЭМ!$D$10+'СЕТ СН'!$I$6-'СЕТ СН'!$I$19</f>
        <v>1774.9435544500002</v>
      </c>
      <c r="R137" s="36">
        <f>SUMIFS(СВЦЭМ!$C$34:$C$777,СВЦЭМ!$A$34:$A$777,$A137,СВЦЭМ!$B$34:$B$777,R$119)+'СЕТ СН'!$I$9+СВЦЭМ!$D$10+'СЕТ СН'!$I$6-'СЕТ СН'!$I$19</f>
        <v>1794.54840934</v>
      </c>
      <c r="S137" s="36">
        <f>SUMIFS(СВЦЭМ!$C$34:$C$777,СВЦЭМ!$A$34:$A$777,$A137,СВЦЭМ!$B$34:$B$777,S$119)+'СЕТ СН'!$I$9+СВЦЭМ!$D$10+'СЕТ СН'!$I$6-'СЕТ СН'!$I$19</f>
        <v>1817.06721092</v>
      </c>
      <c r="T137" s="36">
        <f>SUMIFS(СВЦЭМ!$C$34:$C$777,СВЦЭМ!$A$34:$A$777,$A137,СВЦЭМ!$B$34:$B$777,T$119)+'СЕТ СН'!$I$9+СВЦЭМ!$D$10+'СЕТ СН'!$I$6-'СЕТ СН'!$I$19</f>
        <v>1820.3403522899998</v>
      </c>
      <c r="U137" s="36">
        <f>SUMIFS(СВЦЭМ!$C$34:$C$777,СВЦЭМ!$A$34:$A$777,$A137,СВЦЭМ!$B$34:$B$777,U$119)+'СЕТ СН'!$I$9+СВЦЭМ!$D$10+'СЕТ СН'!$I$6-'СЕТ СН'!$I$19</f>
        <v>1816.6704363399999</v>
      </c>
      <c r="V137" s="36">
        <f>SUMIFS(СВЦЭМ!$C$34:$C$777,СВЦЭМ!$A$34:$A$777,$A137,СВЦЭМ!$B$34:$B$777,V$119)+'СЕТ СН'!$I$9+СВЦЭМ!$D$10+'СЕТ СН'!$I$6-'СЕТ СН'!$I$19</f>
        <v>1815.47405338</v>
      </c>
      <c r="W137" s="36">
        <f>SUMIFS(СВЦЭМ!$C$34:$C$777,СВЦЭМ!$A$34:$A$777,$A137,СВЦЭМ!$B$34:$B$777,W$119)+'СЕТ СН'!$I$9+СВЦЭМ!$D$10+'СЕТ СН'!$I$6-'СЕТ СН'!$I$19</f>
        <v>1819.4258666400001</v>
      </c>
      <c r="X137" s="36">
        <f>SUMIFS(СВЦЭМ!$C$34:$C$777,СВЦЭМ!$A$34:$A$777,$A137,СВЦЭМ!$B$34:$B$777,X$119)+'СЕТ СН'!$I$9+СВЦЭМ!$D$10+'СЕТ СН'!$I$6-'СЕТ СН'!$I$19</f>
        <v>1782.3179736800003</v>
      </c>
      <c r="Y137" s="36">
        <f>SUMIFS(СВЦЭМ!$C$34:$C$777,СВЦЭМ!$A$34:$A$777,$A137,СВЦЭМ!$B$34:$B$777,Y$119)+'СЕТ СН'!$I$9+СВЦЭМ!$D$10+'СЕТ СН'!$I$6-'СЕТ СН'!$I$19</f>
        <v>1879.8320184899999</v>
      </c>
    </row>
    <row r="138" spans="1:25" ht="15.75" x14ac:dyDescent="0.2">
      <c r="A138" s="35">
        <f t="shared" si="3"/>
        <v>43362</v>
      </c>
      <c r="B138" s="36">
        <f>SUMIFS(СВЦЭМ!$C$34:$C$777,СВЦЭМ!$A$34:$A$777,$A138,СВЦЭМ!$B$34:$B$777,B$119)+'СЕТ СН'!$I$9+СВЦЭМ!$D$10+'СЕТ СН'!$I$6-'СЕТ СН'!$I$19</f>
        <v>1940.0447401599999</v>
      </c>
      <c r="C138" s="36">
        <f>SUMIFS(СВЦЭМ!$C$34:$C$777,СВЦЭМ!$A$34:$A$777,$A138,СВЦЭМ!$B$34:$B$777,C$119)+'СЕТ СН'!$I$9+СВЦЭМ!$D$10+'СЕТ СН'!$I$6-'СЕТ СН'!$I$19</f>
        <v>2098.1966144799999</v>
      </c>
      <c r="D138" s="36">
        <f>SUMIFS(СВЦЭМ!$C$34:$C$777,СВЦЭМ!$A$34:$A$777,$A138,СВЦЭМ!$B$34:$B$777,D$119)+'СЕТ СН'!$I$9+СВЦЭМ!$D$10+'СЕТ СН'!$I$6-'СЕТ СН'!$I$19</f>
        <v>2212.5914339199999</v>
      </c>
      <c r="E138" s="36">
        <f>SUMIFS(СВЦЭМ!$C$34:$C$777,СВЦЭМ!$A$34:$A$777,$A138,СВЦЭМ!$B$34:$B$777,E$119)+'СЕТ СН'!$I$9+СВЦЭМ!$D$10+'СЕТ СН'!$I$6-'СЕТ СН'!$I$19</f>
        <v>2286.1493716100003</v>
      </c>
      <c r="F138" s="36">
        <f>SUMIFS(СВЦЭМ!$C$34:$C$777,СВЦЭМ!$A$34:$A$777,$A138,СВЦЭМ!$B$34:$B$777,F$119)+'СЕТ СН'!$I$9+СВЦЭМ!$D$10+'СЕТ СН'!$I$6-'СЕТ СН'!$I$19</f>
        <v>2283.08622216</v>
      </c>
      <c r="G138" s="36">
        <f>SUMIFS(СВЦЭМ!$C$34:$C$777,СВЦЭМ!$A$34:$A$777,$A138,СВЦЭМ!$B$34:$B$777,G$119)+'СЕТ СН'!$I$9+СВЦЭМ!$D$10+'СЕТ СН'!$I$6-'СЕТ СН'!$I$19</f>
        <v>2301.1101125499999</v>
      </c>
      <c r="H138" s="36">
        <f>SUMIFS(СВЦЭМ!$C$34:$C$777,СВЦЭМ!$A$34:$A$777,$A138,СВЦЭМ!$B$34:$B$777,H$119)+'СЕТ СН'!$I$9+СВЦЭМ!$D$10+'СЕТ СН'!$I$6-'СЕТ СН'!$I$19</f>
        <v>2245.2754761300002</v>
      </c>
      <c r="I138" s="36">
        <f>SUMIFS(СВЦЭМ!$C$34:$C$777,СВЦЭМ!$A$34:$A$777,$A138,СВЦЭМ!$B$34:$B$777,I$119)+'СЕТ СН'!$I$9+СВЦЭМ!$D$10+'СЕТ СН'!$I$6-'СЕТ СН'!$I$19</f>
        <v>2132.67332278</v>
      </c>
      <c r="J138" s="36">
        <f>SUMIFS(СВЦЭМ!$C$34:$C$777,СВЦЭМ!$A$34:$A$777,$A138,СВЦЭМ!$B$34:$B$777,J$119)+'СЕТ СН'!$I$9+СВЦЭМ!$D$10+'СЕТ СН'!$I$6-'СЕТ СН'!$I$19</f>
        <v>2140.1097265899998</v>
      </c>
      <c r="K138" s="36">
        <f>SUMIFS(СВЦЭМ!$C$34:$C$777,СВЦЭМ!$A$34:$A$777,$A138,СВЦЭМ!$B$34:$B$777,K$119)+'СЕТ СН'!$I$9+СВЦЭМ!$D$10+'СЕТ СН'!$I$6-'СЕТ СН'!$I$19</f>
        <v>2110.9744547700002</v>
      </c>
      <c r="L138" s="36">
        <f>SUMIFS(СВЦЭМ!$C$34:$C$777,СВЦЭМ!$A$34:$A$777,$A138,СВЦЭМ!$B$34:$B$777,L$119)+'СЕТ СН'!$I$9+СВЦЭМ!$D$10+'СЕТ СН'!$I$6-'СЕТ СН'!$I$19</f>
        <v>2032.3953027699999</v>
      </c>
      <c r="M138" s="36">
        <f>SUMIFS(СВЦЭМ!$C$34:$C$777,СВЦЭМ!$A$34:$A$777,$A138,СВЦЭМ!$B$34:$B$777,M$119)+'СЕТ СН'!$I$9+СВЦЭМ!$D$10+'СЕТ СН'!$I$6-'СЕТ СН'!$I$19</f>
        <v>1964.0305066599999</v>
      </c>
      <c r="N138" s="36">
        <f>SUMIFS(СВЦЭМ!$C$34:$C$777,СВЦЭМ!$A$34:$A$777,$A138,СВЦЭМ!$B$34:$B$777,N$119)+'СЕТ СН'!$I$9+СВЦЭМ!$D$10+'СЕТ СН'!$I$6-'СЕТ СН'!$I$19</f>
        <v>1877.3691237900002</v>
      </c>
      <c r="O138" s="36">
        <f>SUMIFS(СВЦЭМ!$C$34:$C$777,СВЦЭМ!$A$34:$A$777,$A138,СВЦЭМ!$B$34:$B$777,O$119)+'СЕТ СН'!$I$9+СВЦЭМ!$D$10+'СЕТ СН'!$I$6-'СЕТ СН'!$I$19</f>
        <v>1819.8033670099999</v>
      </c>
      <c r="P138" s="36">
        <f>SUMIFS(СВЦЭМ!$C$34:$C$777,СВЦЭМ!$A$34:$A$777,$A138,СВЦЭМ!$B$34:$B$777,P$119)+'СЕТ СН'!$I$9+СВЦЭМ!$D$10+'СЕТ СН'!$I$6-'СЕТ СН'!$I$19</f>
        <v>1820.1843462799998</v>
      </c>
      <c r="Q138" s="36">
        <f>SUMIFS(СВЦЭМ!$C$34:$C$777,СВЦЭМ!$A$34:$A$777,$A138,СВЦЭМ!$B$34:$B$777,Q$119)+'СЕТ СН'!$I$9+СВЦЭМ!$D$10+'СЕТ СН'!$I$6-'СЕТ СН'!$I$19</f>
        <v>1819.4489629199998</v>
      </c>
      <c r="R138" s="36">
        <f>SUMIFS(СВЦЭМ!$C$34:$C$777,СВЦЭМ!$A$34:$A$777,$A138,СВЦЭМ!$B$34:$B$777,R$119)+'СЕТ СН'!$I$9+СВЦЭМ!$D$10+'СЕТ СН'!$I$6-'СЕТ СН'!$I$19</f>
        <v>1819.48845514</v>
      </c>
      <c r="S138" s="36">
        <f>SUMIFS(СВЦЭМ!$C$34:$C$777,СВЦЭМ!$A$34:$A$777,$A138,СВЦЭМ!$B$34:$B$777,S$119)+'СЕТ СН'!$I$9+СВЦЭМ!$D$10+'СЕТ СН'!$I$6-'СЕТ СН'!$I$19</f>
        <v>1818.7055171499997</v>
      </c>
      <c r="T138" s="36">
        <f>SUMIFS(СВЦЭМ!$C$34:$C$777,СВЦЭМ!$A$34:$A$777,$A138,СВЦЭМ!$B$34:$B$777,T$119)+'СЕТ СН'!$I$9+СВЦЭМ!$D$10+'СЕТ СН'!$I$6-'СЕТ СН'!$I$19</f>
        <v>1789.6355203399999</v>
      </c>
      <c r="U138" s="36">
        <f>SUMIFS(СВЦЭМ!$C$34:$C$777,СВЦЭМ!$A$34:$A$777,$A138,СВЦЭМ!$B$34:$B$777,U$119)+'СЕТ СН'!$I$9+СВЦЭМ!$D$10+'СЕТ СН'!$I$6-'СЕТ СН'!$I$19</f>
        <v>1814.3516045400002</v>
      </c>
      <c r="V138" s="36">
        <f>SUMIFS(СВЦЭМ!$C$34:$C$777,СВЦЭМ!$A$34:$A$777,$A138,СВЦЭМ!$B$34:$B$777,V$119)+'СЕТ СН'!$I$9+СВЦЭМ!$D$10+'СЕТ СН'!$I$6-'СЕТ СН'!$I$19</f>
        <v>1828.4309815899996</v>
      </c>
      <c r="W138" s="36">
        <f>SUMIFS(СВЦЭМ!$C$34:$C$777,СВЦЭМ!$A$34:$A$777,$A138,СВЦЭМ!$B$34:$B$777,W$119)+'СЕТ СН'!$I$9+СВЦЭМ!$D$10+'СЕТ СН'!$I$6-'СЕТ СН'!$I$19</f>
        <v>1817.2439865199999</v>
      </c>
      <c r="X138" s="36">
        <f>SUMIFS(СВЦЭМ!$C$34:$C$777,СВЦЭМ!$A$34:$A$777,$A138,СВЦЭМ!$B$34:$B$777,X$119)+'СЕТ СН'!$I$9+СВЦЭМ!$D$10+'СЕТ СН'!$I$6-'СЕТ СН'!$I$19</f>
        <v>1747.7428448299997</v>
      </c>
      <c r="Y138" s="36">
        <f>SUMIFS(СВЦЭМ!$C$34:$C$777,СВЦЭМ!$A$34:$A$777,$A138,СВЦЭМ!$B$34:$B$777,Y$119)+'СЕТ СН'!$I$9+СВЦЭМ!$D$10+'СЕТ СН'!$I$6-'СЕТ СН'!$I$19</f>
        <v>1785.6223521699999</v>
      </c>
    </row>
    <row r="139" spans="1:25" ht="15.75" x14ac:dyDescent="0.2">
      <c r="A139" s="35">
        <f t="shared" si="3"/>
        <v>43363</v>
      </c>
      <c r="B139" s="36">
        <f>SUMIFS(СВЦЭМ!$C$34:$C$777,СВЦЭМ!$A$34:$A$777,$A139,СВЦЭМ!$B$34:$B$777,B$119)+'СЕТ СН'!$I$9+СВЦЭМ!$D$10+'СЕТ СН'!$I$6-'СЕТ СН'!$I$19</f>
        <v>2064.5660079700001</v>
      </c>
      <c r="C139" s="36">
        <f>SUMIFS(СВЦЭМ!$C$34:$C$777,СВЦЭМ!$A$34:$A$777,$A139,СВЦЭМ!$B$34:$B$777,C$119)+'СЕТ СН'!$I$9+СВЦЭМ!$D$10+'СЕТ СН'!$I$6-'СЕТ СН'!$I$19</f>
        <v>2220.9446100800001</v>
      </c>
      <c r="D139" s="36">
        <f>SUMIFS(СВЦЭМ!$C$34:$C$777,СВЦЭМ!$A$34:$A$777,$A139,СВЦЭМ!$B$34:$B$777,D$119)+'СЕТ СН'!$I$9+СВЦЭМ!$D$10+'СЕТ СН'!$I$6-'СЕТ СН'!$I$19</f>
        <v>2224.0210008200002</v>
      </c>
      <c r="E139" s="36">
        <f>SUMIFS(СВЦЭМ!$C$34:$C$777,СВЦЭМ!$A$34:$A$777,$A139,СВЦЭМ!$B$34:$B$777,E$119)+'СЕТ СН'!$I$9+СВЦЭМ!$D$10+'СЕТ СН'!$I$6-'СЕТ СН'!$I$19</f>
        <v>2278.8172235299999</v>
      </c>
      <c r="F139" s="36">
        <f>SUMIFS(СВЦЭМ!$C$34:$C$777,СВЦЭМ!$A$34:$A$777,$A139,СВЦЭМ!$B$34:$B$777,F$119)+'СЕТ СН'!$I$9+СВЦЭМ!$D$10+'СЕТ СН'!$I$6-'СЕТ СН'!$I$19</f>
        <v>2276.53735018</v>
      </c>
      <c r="G139" s="36">
        <f>SUMIFS(СВЦЭМ!$C$34:$C$777,СВЦЭМ!$A$34:$A$777,$A139,СВЦЭМ!$B$34:$B$777,G$119)+'СЕТ СН'!$I$9+СВЦЭМ!$D$10+'СЕТ СН'!$I$6-'СЕТ СН'!$I$19</f>
        <v>2280.88833514</v>
      </c>
      <c r="H139" s="36">
        <f>SUMIFS(СВЦЭМ!$C$34:$C$777,СВЦЭМ!$A$34:$A$777,$A139,СВЦЭМ!$B$34:$B$777,H$119)+'СЕТ СН'!$I$9+СВЦЭМ!$D$10+'СЕТ СН'!$I$6-'СЕТ СН'!$I$19</f>
        <v>2276.09339271</v>
      </c>
      <c r="I139" s="36">
        <f>SUMIFS(СВЦЭМ!$C$34:$C$777,СВЦЭМ!$A$34:$A$777,$A139,СВЦЭМ!$B$34:$B$777,I$119)+'СЕТ СН'!$I$9+СВЦЭМ!$D$10+'СЕТ СН'!$I$6-'СЕТ СН'!$I$19</f>
        <v>2216.2505548099998</v>
      </c>
      <c r="J139" s="36">
        <f>SUMIFS(СВЦЭМ!$C$34:$C$777,СВЦЭМ!$A$34:$A$777,$A139,СВЦЭМ!$B$34:$B$777,J$119)+'СЕТ СН'!$I$9+СВЦЭМ!$D$10+'СЕТ СН'!$I$6-'СЕТ СН'!$I$19</f>
        <v>2153.9097458799997</v>
      </c>
      <c r="K139" s="36">
        <f>SUMIFS(СВЦЭМ!$C$34:$C$777,СВЦЭМ!$A$34:$A$777,$A139,СВЦЭМ!$B$34:$B$777,K$119)+'СЕТ СН'!$I$9+СВЦЭМ!$D$10+'СЕТ СН'!$I$6-'СЕТ СН'!$I$19</f>
        <v>2108.8228573699998</v>
      </c>
      <c r="L139" s="36">
        <f>SUMIFS(СВЦЭМ!$C$34:$C$777,СВЦЭМ!$A$34:$A$777,$A139,СВЦЭМ!$B$34:$B$777,L$119)+'СЕТ СН'!$I$9+СВЦЭМ!$D$10+'СЕТ СН'!$I$6-'СЕТ СН'!$I$19</f>
        <v>2006.6653989799997</v>
      </c>
      <c r="M139" s="36">
        <f>SUMIFS(СВЦЭМ!$C$34:$C$777,СВЦЭМ!$A$34:$A$777,$A139,СВЦЭМ!$B$34:$B$777,M$119)+'СЕТ СН'!$I$9+СВЦЭМ!$D$10+'СЕТ СН'!$I$6-'СЕТ СН'!$I$19</f>
        <v>1931.51240684</v>
      </c>
      <c r="N139" s="36">
        <f>SUMIFS(СВЦЭМ!$C$34:$C$777,СВЦЭМ!$A$34:$A$777,$A139,СВЦЭМ!$B$34:$B$777,N$119)+'СЕТ СН'!$I$9+СВЦЭМ!$D$10+'СЕТ СН'!$I$6-'СЕТ СН'!$I$19</f>
        <v>1846.83103497</v>
      </c>
      <c r="O139" s="36">
        <f>SUMIFS(СВЦЭМ!$C$34:$C$777,СВЦЭМ!$A$34:$A$777,$A139,СВЦЭМ!$B$34:$B$777,O$119)+'СЕТ СН'!$I$9+СВЦЭМ!$D$10+'СЕТ СН'!$I$6-'СЕТ СН'!$I$19</f>
        <v>1787.0822806400001</v>
      </c>
      <c r="P139" s="36">
        <f>SUMIFS(СВЦЭМ!$C$34:$C$777,СВЦЭМ!$A$34:$A$777,$A139,СВЦЭМ!$B$34:$B$777,P$119)+'СЕТ СН'!$I$9+СВЦЭМ!$D$10+'СЕТ СН'!$I$6-'СЕТ СН'!$I$19</f>
        <v>1772.79491998</v>
      </c>
      <c r="Q139" s="36">
        <f>SUMIFS(СВЦЭМ!$C$34:$C$777,СВЦЭМ!$A$34:$A$777,$A139,СВЦЭМ!$B$34:$B$777,Q$119)+'СЕТ СН'!$I$9+СВЦЭМ!$D$10+'СЕТ СН'!$I$6-'СЕТ СН'!$I$19</f>
        <v>1779.9172431799998</v>
      </c>
      <c r="R139" s="36">
        <f>SUMIFS(СВЦЭМ!$C$34:$C$777,СВЦЭМ!$A$34:$A$777,$A139,СВЦЭМ!$B$34:$B$777,R$119)+'СЕТ СН'!$I$9+СВЦЭМ!$D$10+'СЕТ СН'!$I$6-'СЕТ СН'!$I$19</f>
        <v>1770.5497735099998</v>
      </c>
      <c r="S139" s="36">
        <f>SUMIFS(СВЦЭМ!$C$34:$C$777,СВЦЭМ!$A$34:$A$777,$A139,СВЦЭМ!$B$34:$B$777,S$119)+'СЕТ СН'!$I$9+СВЦЭМ!$D$10+'СЕТ СН'!$I$6-'СЕТ СН'!$I$19</f>
        <v>1774.06305849</v>
      </c>
      <c r="T139" s="36">
        <f>SUMIFS(СВЦЭМ!$C$34:$C$777,СВЦЭМ!$A$34:$A$777,$A139,СВЦЭМ!$B$34:$B$777,T$119)+'СЕТ СН'!$I$9+СВЦЭМ!$D$10+'СЕТ СН'!$I$6-'СЕТ СН'!$I$19</f>
        <v>1787.8130138400002</v>
      </c>
      <c r="U139" s="36">
        <f>SUMIFS(СВЦЭМ!$C$34:$C$777,СВЦЭМ!$A$34:$A$777,$A139,СВЦЭМ!$B$34:$B$777,U$119)+'СЕТ СН'!$I$9+СВЦЭМ!$D$10+'СЕТ СН'!$I$6-'СЕТ СН'!$I$19</f>
        <v>1812.8320842200001</v>
      </c>
      <c r="V139" s="36">
        <f>SUMIFS(СВЦЭМ!$C$34:$C$777,СВЦЭМ!$A$34:$A$777,$A139,СВЦЭМ!$B$34:$B$777,V$119)+'СЕТ СН'!$I$9+СВЦЭМ!$D$10+'СЕТ СН'!$I$6-'СЕТ СН'!$I$19</f>
        <v>1824.2676523999999</v>
      </c>
      <c r="W139" s="36">
        <f>SUMIFS(СВЦЭМ!$C$34:$C$777,СВЦЭМ!$A$34:$A$777,$A139,СВЦЭМ!$B$34:$B$777,W$119)+'СЕТ СН'!$I$9+СВЦЭМ!$D$10+'СЕТ СН'!$I$6-'СЕТ СН'!$I$19</f>
        <v>1815.4018801800003</v>
      </c>
      <c r="X139" s="36">
        <f>SUMIFS(СВЦЭМ!$C$34:$C$777,СВЦЭМ!$A$34:$A$777,$A139,СВЦЭМ!$B$34:$B$777,X$119)+'СЕТ СН'!$I$9+СВЦЭМ!$D$10+'СЕТ СН'!$I$6-'СЕТ СН'!$I$19</f>
        <v>1760.78363601</v>
      </c>
      <c r="Y139" s="36">
        <f>SUMIFS(СВЦЭМ!$C$34:$C$777,СВЦЭМ!$A$34:$A$777,$A139,СВЦЭМ!$B$34:$B$777,Y$119)+'СЕТ СН'!$I$9+СВЦЭМ!$D$10+'СЕТ СН'!$I$6-'СЕТ СН'!$I$19</f>
        <v>1856.4497392900003</v>
      </c>
    </row>
    <row r="140" spans="1:25" ht="15.75" x14ac:dyDescent="0.2">
      <c r="A140" s="35">
        <f t="shared" si="3"/>
        <v>43364</v>
      </c>
      <c r="B140" s="36">
        <f>SUMIFS(СВЦЭМ!$C$34:$C$777,СВЦЭМ!$A$34:$A$777,$A140,СВЦЭМ!$B$34:$B$777,B$119)+'СЕТ СН'!$I$9+СВЦЭМ!$D$10+'СЕТ СН'!$I$6-'СЕТ СН'!$I$19</f>
        <v>1849.1220427600001</v>
      </c>
      <c r="C140" s="36">
        <f>SUMIFS(СВЦЭМ!$C$34:$C$777,СВЦЭМ!$A$34:$A$777,$A140,СВЦЭМ!$B$34:$B$777,C$119)+'СЕТ СН'!$I$9+СВЦЭМ!$D$10+'СЕТ СН'!$I$6-'СЕТ СН'!$I$19</f>
        <v>1992.2700025499998</v>
      </c>
      <c r="D140" s="36">
        <f>SUMIFS(СВЦЭМ!$C$34:$C$777,СВЦЭМ!$A$34:$A$777,$A140,СВЦЭМ!$B$34:$B$777,D$119)+'СЕТ СН'!$I$9+СВЦЭМ!$D$10+'СЕТ СН'!$I$6-'СЕТ СН'!$I$19</f>
        <v>2097.6276768099997</v>
      </c>
      <c r="E140" s="36">
        <f>SUMIFS(СВЦЭМ!$C$34:$C$777,СВЦЭМ!$A$34:$A$777,$A140,СВЦЭМ!$B$34:$B$777,E$119)+'СЕТ СН'!$I$9+СВЦЭМ!$D$10+'СЕТ СН'!$I$6-'СЕТ СН'!$I$19</f>
        <v>2182.5544028899999</v>
      </c>
      <c r="F140" s="36">
        <f>SUMIFS(СВЦЭМ!$C$34:$C$777,СВЦЭМ!$A$34:$A$777,$A140,СВЦЭМ!$B$34:$B$777,F$119)+'СЕТ СН'!$I$9+СВЦЭМ!$D$10+'СЕТ СН'!$I$6-'СЕТ СН'!$I$19</f>
        <v>2194.8818614399997</v>
      </c>
      <c r="G140" s="36">
        <f>SUMIFS(СВЦЭМ!$C$34:$C$777,СВЦЭМ!$A$34:$A$777,$A140,СВЦЭМ!$B$34:$B$777,G$119)+'СЕТ СН'!$I$9+СВЦЭМ!$D$10+'СЕТ СН'!$I$6-'СЕТ СН'!$I$19</f>
        <v>2175.47332891</v>
      </c>
      <c r="H140" s="36">
        <f>SUMIFS(СВЦЭМ!$C$34:$C$777,СВЦЭМ!$A$34:$A$777,$A140,СВЦЭМ!$B$34:$B$777,H$119)+'СЕТ СН'!$I$9+СВЦЭМ!$D$10+'СЕТ СН'!$I$6-'СЕТ СН'!$I$19</f>
        <v>2139.6445319499999</v>
      </c>
      <c r="I140" s="36">
        <f>SUMIFS(СВЦЭМ!$C$34:$C$777,СВЦЭМ!$A$34:$A$777,$A140,СВЦЭМ!$B$34:$B$777,I$119)+'СЕТ СН'!$I$9+СВЦЭМ!$D$10+'СЕТ СН'!$I$6-'СЕТ СН'!$I$19</f>
        <v>2059.4735786599999</v>
      </c>
      <c r="J140" s="36">
        <f>SUMIFS(СВЦЭМ!$C$34:$C$777,СВЦЭМ!$A$34:$A$777,$A140,СВЦЭМ!$B$34:$B$777,J$119)+'СЕТ СН'!$I$9+СВЦЭМ!$D$10+'СЕТ СН'!$I$6-'СЕТ СН'!$I$19</f>
        <v>2005.0031317799999</v>
      </c>
      <c r="K140" s="36">
        <f>SUMIFS(СВЦЭМ!$C$34:$C$777,СВЦЭМ!$A$34:$A$777,$A140,СВЦЭМ!$B$34:$B$777,K$119)+'СЕТ СН'!$I$9+СВЦЭМ!$D$10+'СЕТ СН'!$I$6-'СЕТ СН'!$I$19</f>
        <v>1970.8916381899999</v>
      </c>
      <c r="L140" s="36">
        <f>SUMIFS(СВЦЭМ!$C$34:$C$777,СВЦЭМ!$A$34:$A$777,$A140,СВЦЭМ!$B$34:$B$777,L$119)+'СЕТ СН'!$I$9+СВЦЭМ!$D$10+'СЕТ СН'!$I$6-'СЕТ СН'!$I$19</f>
        <v>1879.97101234</v>
      </c>
      <c r="M140" s="36">
        <f>SUMIFS(СВЦЭМ!$C$34:$C$777,СВЦЭМ!$A$34:$A$777,$A140,СВЦЭМ!$B$34:$B$777,M$119)+'СЕТ СН'!$I$9+СВЦЭМ!$D$10+'СЕТ СН'!$I$6-'СЕТ СН'!$I$19</f>
        <v>1812.9869888399999</v>
      </c>
      <c r="N140" s="36">
        <f>SUMIFS(СВЦЭМ!$C$34:$C$777,СВЦЭМ!$A$34:$A$777,$A140,СВЦЭМ!$B$34:$B$777,N$119)+'СЕТ СН'!$I$9+СВЦЭМ!$D$10+'СЕТ СН'!$I$6-'СЕТ СН'!$I$19</f>
        <v>1701.99161542</v>
      </c>
      <c r="O140" s="36">
        <f>SUMIFS(СВЦЭМ!$C$34:$C$777,СВЦЭМ!$A$34:$A$777,$A140,СВЦЭМ!$B$34:$B$777,O$119)+'СЕТ СН'!$I$9+СВЦЭМ!$D$10+'СЕТ СН'!$I$6-'СЕТ СН'!$I$19</f>
        <v>1644.6289517300002</v>
      </c>
      <c r="P140" s="36">
        <f>SUMIFS(СВЦЭМ!$C$34:$C$777,СВЦЭМ!$A$34:$A$777,$A140,СВЦЭМ!$B$34:$B$777,P$119)+'СЕТ СН'!$I$9+СВЦЭМ!$D$10+'СЕТ СН'!$I$6-'СЕТ СН'!$I$19</f>
        <v>1630.9788585400001</v>
      </c>
      <c r="Q140" s="36">
        <f>SUMIFS(СВЦЭМ!$C$34:$C$777,СВЦЭМ!$A$34:$A$777,$A140,СВЦЭМ!$B$34:$B$777,Q$119)+'СЕТ СН'!$I$9+СВЦЭМ!$D$10+'СЕТ СН'!$I$6-'СЕТ СН'!$I$19</f>
        <v>1636.3303268099999</v>
      </c>
      <c r="R140" s="36">
        <f>SUMIFS(СВЦЭМ!$C$34:$C$777,СВЦЭМ!$A$34:$A$777,$A140,СВЦЭМ!$B$34:$B$777,R$119)+'СЕТ СН'!$I$9+СВЦЭМ!$D$10+'СЕТ СН'!$I$6-'СЕТ СН'!$I$19</f>
        <v>1638.5922016</v>
      </c>
      <c r="S140" s="36">
        <f>SUMIFS(СВЦЭМ!$C$34:$C$777,СВЦЭМ!$A$34:$A$777,$A140,СВЦЭМ!$B$34:$B$777,S$119)+'СЕТ СН'!$I$9+СВЦЭМ!$D$10+'СЕТ СН'!$I$6-'СЕТ СН'!$I$19</f>
        <v>1643.60579899</v>
      </c>
      <c r="T140" s="36">
        <f>SUMIFS(СВЦЭМ!$C$34:$C$777,СВЦЭМ!$A$34:$A$777,$A140,СВЦЭМ!$B$34:$B$777,T$119)+'СЕТ СН'!$I$9+СВЦЭМ!$D$10+'СЕТ СН'!$I$6-'СЕТ СН'!$I$19</f>
        <v>1653.8662566000003</v>
      </c>
      <c r="U140" s="36">
        <f>SUMIFS(СВЦЭМ!$C$34:$C$777,СВЦЭМ!$A$34:$A$777,$A140,СВЦЭМ!$B$34:$B$777,U$119)+'СЕТ СН'!$I$9+СВЦЭМ!$D$10+'СЕТ СН'!$I$6-'СЕТ СН'!$I$19</f>
        <v>1685.3320927300001</v>
      </c>
      <c r="V140" s="36">
        <f>SUMIFS(СВЦЭМ!$C$34:$C$777,СВЦЭМ!$A$34:$A$777,$A140,СВЦЭМ!$B$34:$B$777,V$119)+'СЕТ СН'!$I$9+СВЦЭМ!$D$10+'СЕТ СН'!$I$6-'СЕТ СН'!$I$19</f>
        <v>1698.6701433799999</v>
      </c>
      <c r="W140" s="36">
        <f>SUMIFS(СВЦЭМ!$C$34:$C$777,СВЦЭМ!$A$34:$A$777,$A140,СВЦЭМ!$B$34:$B$777,W$119)+'СЕТ СН'!$I$9+СВЦЭМ!$D$10+'СЕТ СН'!$I$6-'СЕТ СН'!$I$19</f>
        <v>1681.5368331</v>
      </c>
      <c r="X140" s="36">
        <f>SUMIFS(СВЦЭМ!$C$34:$C$777,СВЦЭМ!$A$34:$A$777,$A140,СВЦЭМ!$B$34:$B$777,X$119)+'СЕТ СН'!$I$9+СВЦЭМ!$D$10+'СЕТ СН'!$I$6-'СЕТ СН'!$I$19</f>
        <v>1653.4489408899999</v>
      </c>
      <c r="Y140" s="36">
        <f>SUMIFS(СВЦЭМ!$C$34:$C$777,СВЦЭМ!$A$34:$A$777,$A140,СВЦЭМ!$B$34:$B$777,Y$119)+'СЕТ СН'!$I$9+СВЦЭМ!$D$10+'СЕТ СН'!$I$6-'СЕТ СН'!$I$19</f>
        <v>1687.1346560399998</v>
      </c>
    </row>
    <row r="141" spans="1:25" ht="15.75" x14ac:dyDescent="0.2">
      <c r="A141" s="35">
        <f t="shared" si="3"/>
        <v>43365</v>
      </c>
      <c r="B141" s="36">
        <f>SUMIFS(СВЦЭМ!$C$34:$C$777,СВЦЭМ!$A$34:$A$777,$A141,СВЦЭМ!$B$34:$B$777,B$119)+'СЕТ СН'!$I$9+СВЦЭМ!$D$10+'СЕТ СН'!$I$6-'СЕТ СН'!$I$19</f>
        <v>1836.19420223</v>
      </c>
      <c r="C141" s="36">
        <f>SUMIFS(СВЦЭМ!$C$34:$C$777,СВЦЭМ!$A$34:$A$777,$A141,СВЦЭМ!$B$34:$B$777,C$119)+'СЕТ СН'!$I$9+СВЦЭМ!$D$10+'СЕТ СН'!$I$6-'СЕТ СН'!$I$19</f>
        <v>1972.0267624899998</v>
      </c>
      <c r="D141" s="36">
        <f>SUMIFS(СВЦЭМ!$C$34:$C$777,СВЦЭМ!$A$34:$A$777,$A141,СВЦЭМ!$B$34:$B$777,D$119)+'СЕТ СН'!$I$9+СВЦЭМ!$D$10+'СЕТ СН'!$I$6-'СЕТ СН'!$I$19</f>
        <v>2066.7161095299998</v>
      </c>
      <c r="E141" s="36">
        <f>SUMIFS(СВЦЭМ!$C$34:$C$777,СВЦЭМ!$A$34:$A$777,$A141,СВЦЭМ!$B$34:$B$777,E$119)+'СЕТ СН'!$I$9+СВЦЭМ!$D$10+'СЕТ СН'!$I$6-'СЕТ СН'!$I$19</f>
        <v>2144.3024622299999</v>
      </c>
      <c r="F141" s="36">
        <f>SUMIFS(СВЦЭМ!$C$34:$C$777,СВЦЭМ!$A$34:$A$777,$A141,СВЦЭМ!$B$34:$B$777,F$119)+'СЕТ СН'!$I$9+СВЦЭМ!$D$10+'СЕТ СН'!$I$6-'СЕТ СН'!$I$19</f>
        <v>2145.4173935899998</v>
      </c>
      <c r="G141" s="36">
        <f>SUMIFS(СВЦЭМ!$C$34:$C$777,СВЦЭМ!$A$34:$A$777,$A141,СВЦЭМ!$B$34:$B$777,G$119)+'СЕТ СН'!$I$9+СВЦЭМ!$D$10+'СЕТ СН'!$I$6-'СЕТ СН'!$I$19</f>
        <v>2138.03379507</v>
      </c>
      <c r="H141" s="36">
        <f>SUMIFS(СВЦЭМ!$C$34:$C$777,СВЦЭМ!$A$34:$A$777,$A141,СВЦЭМ!$B$34:$B$777,H$119)+'СЕТ СН'!$I$9+СВЦЭМ!$D$10+'СЕТ СН'!$I$6-'СЕТ СН'!$I$19</f>
        <v>2114.5514154699999</v>
      </c>
      <c r="I141" s="36">
        <f>SUMIFS(СВЦЭМ!$C$34:$C$777,СВЦЭМ!$A$34:$A$777,$A141,СВЦЭМ!$B$34:$B$777,I$119)+'СЕТ СН'!$I$9+СВЦЭМ!$D$10+'СЕТ СН'!$I$6-'СЕТ СН'!$I$19</f>
        <v>2050.50246913</v>
      </c>
      <c r="J141" s="36">
        <f>SUMIFS(СВЦЭМ!$C$34:$C$777,СВЦЭМ!$A$34:$A$777,$A141,СВЦЭМ!$B$34:$B$777,J$119)+'СЕТ СН'!$I$9+СВЦЭМ!$D$10+'СЕТ СН'!$I$6-'СЕТ СН'!$I$19</f>
        <v>2009.4308362699999</v>
      </c>
      <c r="K141" s="36">
        <f>SUMIFS(СВЦЭМ!$C$34:$C$777,СВЦЭМ!$A$34:$A$777,$A141,СВЦЭМ!$B$34:$B$777,K$119)+'СЕТ СН'!$I$9+СВЦЭМ!$D$10+'СЕТ СН'!$I$6-'СЕТ СН'!$I$19</f>
        <v>1964.4192154000002</v>
      </c>
      <c r="L141" s="36">
        <f>SUMIFS(СВЦЭМ!$C$34:$C$777,СВЦЭМ!$A$34:$A$777,$A141,СВЦЭМ!$B$34:$B$777,L$119)+'СЕТ СН'!$I$9+СВЦЭМ!$D$10+'СЕТ СН'!$I$6-'СЕТ СН'!$I$19</f>
        <v>1889.9043049399997</v>
      </c>
      <c r="M141" s="36">
        <f>SUMIFS(СВЦЭМ!$C$34:$C$777,СВЦЭМ!$A$34:$A$777,$A141,СВЦЭМ!$B$34:$B$777,M$119)+'СЕТ СН'!$I$9+СВЦЭМ!$D$10+'СЕТ СН'!$I$6-'СЕТ СН'!$I$19</f>
        <v>1789.3984994100001</v>
      </c>
      <c r="N141" s="36">
        <f>SUMIFS(СВЦЭМ!$C$34:$C$777,СВЦЭМ!$A$34:$A$777,$A141,СВЦЭМ!$B$34:$B$777,N$119)+'СЕТ СН'!$I$9+СВЦЭМ!$D$10+'СЕТ СН'!$I$6-'СЕТ СН'!$I$19</f>
        <v>1704.8852032300001</v>
      </c>
      <c r="O141" s="36">
        <f>SUMIFS(СВЦЭМ!$C$34:$C$777,СВЦЭМ!$A$34:$A$777,$A141,СВЦЭМ!$B$34:$B$777,O$119)+'СЕТ СН'!$I$9+СВЦЭМ!$D$10+'СЕТ СН'!$I$6-'СЕТ СН'!$I$19</f>
        <v>1630.1567841900001</v>
      </c>
      <c r="P141" s="36">
        <f>SUMIFS(СВЦЭМ!$C$34:$C$777,СВЦЭМ!$A$34:$A$777,$A141,СВЦЭМ!$B$34:$B$777,P$119)+'СЕТ СН'!$I$9+СВЦЭМ!$D$10+'СЕТ СН'!$I$6-'СЕТ СН'!$I$19</f>
        <v>1637.7970705500002</v>
      </c>
      <c r="Q141" s="36">
        <f>SUMIFS(СВЦЭМ!$C$34:$C$777,СВЦЭМ!$A$34:$A$777,$A141,СВЦЭМ!$B$34:$B$777,Q$119)+'СЕТ СН'!$I$9+СВЦЭМ!$D$10+'СЕТ СН'!$I$6-'СЕТ СН'!$I$19</f>
        <v>1643.2849471300001</v>
      </c>
      <c r="R141" s="36">
        <f>SUMIFS(СВЦЭМ!$C$34:$C$777,СВЦЭМ!$A$34:$A$777,$A141,СВЦЭМ!$B$34:$B$777,R$119)+'СЕТ СН'!$I$9+СВЦЭМ!$D$10+'СЕТ СН'!$I$6-'СЕТ СН'!$I$19</f>
        <v>1638.3550161399999</v>
      </c>
      <c r="S141" s="36">
        <f>SUMIFS(СВЦЭМ!$C$34:$C$777,СВЦЭМ!$A$34:$A$777,$A141,СВЦЭМ!$B$34:$B$777,S$119)+'СЕТ СН'!$I$9+СВЦЭМ!$D$10+'СЕТ СН'!$I$6-'СЕТ СН'!$I$19</f>
        <v>1649.79956098</v>
      </c>
      <c r="T141" s="36">
        <f>SUMIFS(СВЦЭМ!$C$34:$C$777,СВЦЭМ!$A$34:$A$777,$A141,СВЦЭМ!$B$34:$B$777,T$119)+'СЕТ СН'!$I$9+СВЦЭМ!$D$10+'СЕТ СН'!$I$6-'СЕТ СН'!$I$19</f>
        <v>1655.7265995899998</v>
      </c>
      <c r="U141" s="36">
        <f>SUMIFS(СВЦЭМ!$C$34:$C$777,СВЦЭМ!$A$34:$A$777,$A141,СВЦЭМ!$B$34:$B$777,U$119)+'СЕТ СН'!$I$9+СВЦЭМ!$D$10+'СЕТ СН'!$I$6-'СЕТ СН'!$I$19</f>
        <v>1681.8202858899999</v>
      </c>
      <c r="V141" s="36">
        <f>SUMIFS(СВЦЭМ!$C$34:$C$777,СВЦЭМ!$A$34:$A$777,$A141,СВЦЭМ!$B$34:$B$777,V$119)+'СЕТ СН'!$I$9+СВЦЭМ!$D$10+'СЕТ СН'!$I$6-'СЕТ СН'!$I$19</f>
        <v>1689.4574244200003</v>
      </c>
      <c r="W141" s="36">
        <f>SUMIFS(СВЦЭМ!$C$34:$C$777,СВЦЭМ!$A$34:$A$777,$A141,СВЦЭМ!$B$34:$B$777,W$119)+'СЕТ СН'!$I$9+СВЦЭМ!$D$10+'СЕТ СН'!$I$6-'СЕТ СН'!$I$19</f>
        <v>1662.59487455</v>
      </c>
      <c r="X141" s="36">
        <f>SUMIFS(СВЦЭМ!$C$34:$C$777,СВЦЭМ!$A$34:$A$777,$A141,СВЦЭМ!$B$34:$B$777,X$119)+'СЕТ СН'!$I$9+СВЦЭМ!$D$10+'СЕТ СН'!$I$6-'СЕТ СН'!$I$19</f>
        <v>1625.45036415</v>
      </c>
      <c r="Y141" s="36">
        <f>SUMIFS(СВЦЭМ!$C$34:$C$777,СВЦЭМ!$A$34:$A$777,$A141,СВЦЭМ!$B$34:$B$777,Y$119)+'СЕТ СН'!$I$9+СВЦЭМ!$D$10+'СЕТ СН'!$I$6-'СЕТ СН'!$I$19</f>
        <v>1683.1150966</v>
      </c>
    </row>
    <row r="142" spans="1:25" ht="15.75" x14ac:dyDescent="0.2">
      <c r="A142" s="35">
        <f t="shared" si="3"/>
        <v>43366</v>
      </c>
      <c r="B142" s="36">
        <f>SUMIFS(СВЦЭМ!$C$34:$C$777,СВЦЭМ!$A$34:$A$777,$A142,СВЦЭМ!$B$34:$B$777,B$119)+'СЕТ СН'!$I$9+СВЦЭМ!$D$10+'СЕТ СН'!$I$6-'СЕТ СН'!$I$19</f>
        <v>1837.7289027699999</v>
      </c>
      <c r="C142" s="36">
        <f>SUMIFS(СВЦЭМ!$C$34:$C$777,СВЦЭМ!$A$34:$A$777,$A142,СВЦЭМ!$B$34:$B$777,C$119)+'СЕТ СН'!$I$9+СВЦЭМ!$D$10+'СЕТ СН'!$I$6-'СЕТ СН'!$I$19</f>
        <v>1999.15749375</v>
      </c>
      <c r="D142" s="36">
        <f>SUMIFS(СВЦЭМ!$C$34:$C$777,СВЦЭМ!$A$34:$A$777,$A142,СВЦЭМ!$B$34:$B$777,D$119)+'СЕТ СН'!$I$9+СВЦЭМ!$D$10+'СЕТ СН'!$I$6-'СЕТ СН'!$I$19</f>
        <v>2121.3375432299999</v>
      </c>
      <c r="E142" s="36">
        <f>SUMIFS(СВЦЭМ!$C$34:$C$777,СВЦЭМ!$A$34:$A$777,$A142,СВЦЭМ!$B$34:$B$777,E$119)+'СЕТ СН'!$I$9+СВЦЭМ!$D$10+'СЕТ СН'!$I$6-'СЕТ СН'!$I$19</f>
        <v>2209.9877400099999</v>
      </c>
      <c r="F142" s="36">
        <f>SUMIFS(СВЦЭМ!$C$34:$C$777,СВЦЭМ!$A$34:$A$777,$A142,СВЦЭМ!$B$34:$B$777,F$119)+'СЕТ СН'!$I$9+СВЦЭМ!$D$10+'СЕТ СН'!$I$6-'СЕТ СН'!$I$19</f>
        <v>2233.0754415000001</v>
      </c>
      <c r="G142" s="36">
        <f>SUMIFS(СВЦЭМ!$C$34:$C$777,СВЦЭМ!$A$34:$A$777,$A142,СВЦЭМ!$B$34:$B$777,G$119)+'СЕТ СН'!$I$9+СВЦЭМ!$D$10+'СЕТ СН'!$I$6-'СЕТ СН'!$I$19</f>
        <v>2206.0820749899999</v>
      </c>
      <c r="H142" s="36">
        <f>SUMIFS(СВЦЭМ!$C$34:$C$777,СВЦЭМ!$A$34:$A$777,$A142,СВЦЭМ!$B$34:$B$777,H$119)+'СЕТ СН'!$I$9+СВЦЭМ!$D$10+'СЕТ СН'!$I$6-'СЕТ СН'!$I$19</f>
        <v>2190.3978269700001</v>
      </c>
      <c r="I142" s="36">
        <f>SUMIFS(СВЦЭМ!$C$34:$C$777,СВЦЭМ!$A$34:$A$777,$A142,СВЦЭМ!$B$34:$B$777,I$119)+'СЕТ СН'!$I$9+СВЦЭМ!$D$10+'СЕТ СН'!$I$6-'СЕТ СН'!$I$19</f>
        <v>2128.8139976499997</v>
      </c>
      <c r="J142" s="36">
        <f>SUMIFS(СВЦЭМ!$C$34:$C$777,СВЦЭМ!$A$34:$A$777,$A142,СВЦЭМ!$B$34:$B$777,J$119)+'СЕТ СН'!$I$9+СВЦЭМ!$D$10+'СЕТ СН'!$I$6-'СЕТ СН'!$I$19</f>
        <v>2050.11628182</v>
      </c>
      <c r="K142" s="36">
        <f>SUMIFS(СВЦЭМ!$C$34:$C$777,СВЦЭМ!$A$34:$A$777,$A142,СВЦЭМ!$B$34:$B$777,K$119)+'СЕТ СН'!$I$9+СВЦЭМ!$D$10+'СЕТ СН'!$I$6-'СЕТ СН'!$I$19</f>
        <v>1972.1482237</v>
      </c>
      <c r="L142" s="36">
        <f>SUMIFS(СВЦЭМ!$C$34:$C$777,СВЦЭМ!$A$34:$A$777,$A142,СВЦЭМ!$B$34:$B$777,L$119)+'СЕТ СН'!$I$9+СВЦЭМ!$D$10+'СЕТ СН'!$I$6-'СЕТ СН'!$I$19</f>
        <v>1865.5749012400001</v>
      </c>
      <c r="M142" s="36">
        <f>SUMIFS(СВЦЭМ!$C$34:$C$777,СВЦЭМ!$A$34:$A$777,$A142,СВЦЭМ!$B$34:$B$777,M$119)+'СЕТ СН'!$I$9+СВЦЭМ!$D$10+'СЕТ СН'!$I$6-'СЕТ СН'!$I$19</f>
        <v>1778.2814972699998</v>
      </c>
      <c r="N142" s="36">
        <f>SUMIFS(СВЦЭМ!$C$34:$C$777,СВЦЭМ!$A$34:$A$777,$A142,СВЦЭМ!$B$34:$B$777,N$119)+'СЕТ СН'!$I$9+СВЦЭМ!$D$10+'СЕТ СН'!$I$6-'СЕТ СН'!$I$19</f>
        <v>1695.9153118899999</v>
      </c>
      <c r="O142" s="36">
        <f>SUMIFS(СВЦЭМ!$C$34:$C$777,СВЦЭМ!$A$34:$A$777,$A142,СВЦЭМ!$B$34:$B$777,O$119)+'СЕТ СН'!$I$9+СВЦЭМ!$D$10+'СЕТ СН'!$I$6-'СЕТ СН'!$I$19</f>
        <v>1651.4093623799999</v>
      </c>
      <c r="P142" s="36">
        <f>SUMIFS(СВЦЭМ!$C$34:$C$777,СВЦЭМ!$A$34:$A$777,$A142,СВЦЭМ!$B$34:$B$777,P$119)+'СЕТ СН'!$I$9+СВЦЭМ!$D$10+'СЕТ СН'!$I$6-'СЕТ СН'!$I$19</f>
        <v>1641.4684273000003</v>
      </c>
      <c r="Q142" s="36">
        <f>SUMIFS(СВЦЭМ!$C$34:$C$777,СВЦЭМ!$A$34:$A$777,$A142,СВЦЭМ!$B$34:$B$777,Q$119)+'СЕТ СН'!$I$9+СВЦЭМ!$D$10+'СЕТ СН'!$I$6-'СЕТ СН'!$I$19</f>
        <v>1634.4844622400001</v>
      </c>
      <c r="R142" s="36">
        <f>SUMIFS(СВЦЭМ!$C$34:$C$777,СВЦЭМ!$A$34:$A$777,$A142,СВЦЭМ!$B$34:$B$777,R$119)+'СЕТ СН'!$I$9+СВЦЭМ!$D$10+'СЕТ СН'!$I$6-'СЕТ СН'!$I$19</f>
        <v>1635.1470171399997</v>
      </c>
      <c r="S142" s="36">
        <f>SUMIFS(СВЦЭМ!$C$34:$C$777,СВЦЭМ!$A$34:$A$777,$A142,СВЦЭМ!$B$34:$B$777,S$119)+'СЕТ СН'!$I$9+СВЦЭМ!$D$10+'СЕТ СН'!$I$6-'СЕТ СН'!$I$19</f>
        <v>1644.55605483</v>
      </c>
      <c r="T142" s="36">
        <f>SUMIFS(СВЦЭМ!$C$34:$C$777,СВЦЭМ!$A$34:$A$777,$A142,СВЦЭМ!$B$34:$B$777,T$119)+'СЕТ СН'!$I$9+СВЦЭМ!$D$10+'СЕТ СН'!$I$6-'СЕТ СН'!$I$19</f>
        <v>1655.25008497</v>
      </c>
      <c r="U142" s="36">
        <f>SUMIFS(СВЦЭМ!$C$34:$C$777,СВЦЭМ!$A$34:$A$777,$A142,СВЦЭМ!$B$34:$B$777,U$119)+'СЕТ СН'!$I$9+СВЦЭМ!$D$10+'СЕТ СН'!$I$6-'СЕТ СН'!$I$19</f>
        <v>1672.39056145</v>
      </c>
      <c r="V142" s="36">
        <f>SUMIFS(СВЦЭМ!$C$34:$C$777,СВЦЭМ!$A$34:$A$777,$A142,СВЦЭМ!$B$34:$B$777,V$119)+'СЕТ СН'!$I$9+СВЦЭМ!$D$10+'СЕТ СН'!$I$6-'СЕТ СН'!$I$19</f>
        <v>1710.1847781400002</v>
      </c>
      <c r="W142" s="36">
        <f>SUMIFS(СВЦЭМ!$C$34:$C$777,СВЦЭМ!$A$34:$A$777,$A142,СВЦЭМ!$B$34:$B$777,W$119)+'СЕТ СН'!$I$9+СВЦЭМ!$D$10+'СЕТ СН'!$I$6-'СЕТ СН'!$I$19</f>
        <v>1693.73593205</v>
      </c>
      <c r="X142" s="36">
        <f>SUMIFS(СВЦЭМ!$C$34:$C$777,СВЦЭМ!$A$34:$A$777,$A142,СВЦЭМ!$B$34:$B$777,X$119)+'СЕТ СН'!$I$9+СВЦЭМ!$D$10+'СЕТ СН'!$I$6-'СЕТ СН'!$I$19</f>
        <v>1658.6448292499999</v>
      </c>
      <c r="Y142" s="36">
        <f>SUMIFS(СВЦЭМ!$C$34:$C$777,СВЦЭМ!$A$34:$A$777,$A142,СВЦЭМ!$B$34:$B$777,Y$119)+'СЕТ СН'!$I$9+СВЦЭМ!$D$10+'СЕТ СН'!$I$6-'СЕТ СН'!$I$19</f>
        <v>1707.8813308399999</v>
      </c>
    </row>
    <row r="143" spans="1:25" ht="15.75" x14ac:dyDescent="0.2">
      <c r="A143" s="35">
        <f t="shared" si="3"/>
        <v>43367</v>
      </c>
      <c r="B143" s="36">
        <f>SUMIFS(СВЦЭМ!$C$34:$C$777,СВЦЭМ!$A$34:$A$777,$A143,СВЦЭМ!$B$34:$B$777,B$119)+'СЕТ СН'!$I$9+СВЦЭМ!$D$10+'СЕТ СН'!$I$6-'СЕТ СН'!$I$19</f>
        <v>1820.61370816</v>
      </c>
      <c r="C143" s="36">
        <f>SUMIFS(СВЦЭМ!$C$34:$C$777,СВЦЭМ!$A$34:$A$777,$A143,СВЦЭМ!$B$34:$B$777,C$119)+'СЕТ СН'!$I$9+СВЦЭМ!$D$10+'СЕТ СН'!$I$6-'СЕТ СН'!$I$19</f>
        <v>1987.89451448</v>
      </c>
      <c r="D143" s="36">
        <f>SUMIFS(СВЦЭМ!$C$34:$C$777,СВЦЭМ!$A$34:$A$777,$A143,СВЦЭМ!$B$34:$B$777,D$119)+'СЕТ СН'!$I$9+СВЦЭМ!$D$10+'СЕТ СН'!$I$6-'СЕТ СН'!$I$19</f>
        <v>2104.7804619899998</v>
      </c>
      <c r="E143" s="36">
        <f>SUMIFS(СВЦЭМ!$C$34:$C$777,СВЦЭМ!$A$34:$A$777,$A143,СВЦЭМ!$B$34:$B$777,E$119)+'СЕТ СН'!$I$9+СВЦЭМ!$D$10+'СЕТ СН'!$I$6-'СЕТ СН'!$I$19</f>
        <v>2187.0471405600001</v>
      </c>
      <c r="F143" s="36">
        <f>SUMIFS(СВЦЭМ!$C$34:$C$777,СВЦЭМ!$A$34:$A$777,$A143,СВЦЭМ!$B$34:$B$777,F$119)+'СЕТ СН'!$I$9+СВЦЭМ!$D$10+'СЕТ СН'!$I$6-'СЕТ СН'!$I$19</f>
        <v>2176.04837189</v>
      </c>
      <c r="G143" s="36">
        <f>SUMIFS(СВЦЭМ!$C$34:$C$777,СВЦЭМ!$A$34:$A$777,$A143,СВЦЭМ!$B$34:$B$777,G$119)+'СЕТ СН'!$I$9+СВЦЭМ!$D$10+'СЕТ СН'!$I$6-'СЕТ СН'!$I$19</f>
        <v>2148.8555467900001</v>
      </c>
      <c r="H143" s="36">
        <f>SUMIFS(СВЦЭМ!$C$34:$C$777,СВЦЭМ!$A$34:$A$777,$A143,СВЦЭМ!$B$34:$B$777,H$119)+'СЕТ СН'!$I$9+СВЦЭМ!$D$10+'СЕТ СН'!$I$6-'СЕТ СН'!$I$19</f>
        <v>2095.7168440400001</v>
      </c>
      <c r="I143" s="36">
        <f>SUMIFS(СВЦЭМ!$C$34:$C$777,СВЦЭМ!$A$34:$A$777,$A143,СВЦЭМ!$B$34:$B$777,I$119)+'СЕТ СН'!$I$9+СВЦЭМ!$D$10+'СЕТ СН'!$I$6-'СЕТ СН'!$I$19</f>
        <v>2065.6228965800001</v>
      </c>
      <c r="J143" s="36">
        <f>SUMIFS(СВЦЭМ!$C$34:$C$777,СВЦЭМ!$A$34:$A$777,$A143,СВЦЭМ!$B$34:$B$777,J$119)+'СЕТ СН'!$I$9+СВЦЭМ!$D$10+'СЕТ СН'!$I$6-'СЕТ СН'!$I$19</f>
        <v>2088.5870652200001</v>
      </c>
      <c r="K143" s="36">
        <f>SUMIFS(СВЦЭМ!$C$34:$C$777,СВЦЭМ!$A$34:$A$777,$A143,СВЦЭМ!$B$34:$B$777,K$119)+'СЕТ СН'!$I$9+СВЦЭМ!$D$10+'СЕТ СН'!$I$6-'СЕТ СН'!$I$19</f>
        <v>2069.9993711899997</v>
      </c>
      <c r="L143" s="36">
        <f>SUMIFS(СВЦЭМ!$C$34:$C$777,СВЦЭМ!$A$34:$A$777,$A143,СВЦЭМ!$B$34:$B$777,L$119)+'СЕТ СН'!$I$9+СВЦЭМ!$D$10+'СЕТ СН'!$I$6-'СЕТ СН'!$I$19</f>
        <v>1993.0715724699999</v>
      </c>
      <c r="M143" s="36">
        <f>SUMIFS(СВЦЭМ!$C$34:$C$777,СВЦЭМ!$A$34:$A$777,$A143,СВЦЭМ!$B$34:$B$777,M$119)+'СЕТ СН'!$I$9+СВЦЭМ!$D$10+'СЕТ СН'!$I$6-'СЕТ СН'!$I$19</f>
        <v>1907.9011351499998</v>
      </c>
      <c r="N143" s="36">
        <f>SUMIFS(СВЦЭМ!$C$34:$C$777,СВЦЭМ!$A$34:$A$777,$A143,СВЦЭМ!$B$34:$B$777,N$119)+'СЕТ СН'!$I$9+СВЦЭМ!$D$10+'СЕТ СН'!$I$6-'СЕТ СН'!$I$19</f>
        <v>1793.9458544600002</v>
      </c>
      <c r="O143" s="36">
        <f>SUMIFS(СВЦЭМ!$C$34:$C$777,СВЦЭМ!$A$34:$A$777,$A143,СВЦЭМ!$B$34:$B$777,O$119)+'СЕТ СН'!$I$9+СВЦЭМ!$D$10+'СЕТ СН'!$I$6-'СЕТ СН'!$I$19</f>
        <v>1697.0700265799996</v>
      </c>
      <c r="P143" s="36">
        <f>SUMIFS(СВЦЭМ!$C$34:$C$777,СВЦЭМ!$A$34:$A$777,$A143,СВЦЭМ!$B$34:$B$777,P$119)+'СЕТ СН'!$I$9+СВЦЭМ!$D$10+'СЕТ СН'!$I$6-'СЕТ СН'!$I$19</f>
        <v>1684.4770288099999</v>
      </c>
      <c r="Q143" s="36">
        <f>SUMIFS(СВЦЭМ!$C$34:$C$777,СВЦЭМ!$A$34:$A$777,$A143,СВЦЭМ!$B$34:$B$777,Q$119)+'СЕТ СН'!$I$9+СВЦЭМ!$D$10+'СЕТ СН'!$I$6-'СЕТ СН'!$I$19</f>
        <v>1681.66920673</v>
      </c>
      <c r="R143" s="36">
        <f>SUMIFS(СВЦЭМ!$C$34:$C$777,СВЦЭМ!$A$34:$A$777,$A143,СВЦЭМ!$B$34:$B$777,R$119)+'СЕТ СН'!$I$9+СВЦЭМ!$D$10+'СЕТ СН'!$I$6-'СЕТ СН'!$I$19</f>
        <v>1680.0820309599999</v>
      </c>
      <c r="S143" s="36">
        <f>SUMIFS(СВЦЭМ!$C$34:$C$777,СВЦЭМ!$A$34:$A$777,$A143,СВЦЭМ!$B$34:$B$777,S$119)+'СЕТ СН'!$I$9+СВЦЭМ!$D$10+'СЕТ СН'!$I$6-'СЕТ СН'!$I$19</f>
        <v>1687.8038017999997</v>
      </c>
      <c r="T143" s="36">
        <f>SUMIFS(СВЦЭМ!$C$34:$C$777,СВЦЭМ!$A$34:$A$777,$A143,СВЦЭМ!$B$34:$B$777,T$119)+'СЕТ СН'!$I$9+СВЦЭМ!$D$10+'СЕТ СН'!$I$6-'СЕТ СН'!$I$19</f>
        <v>1698.4251715700002</v>
      </c>
      <c r="U143" s="36">
        <f>SUMIFS(СВЦЭМ!$C$34:$C$777,СВЦЭМ!$A$34:$A$777,$A143,СВЦЭМ!$B$34:$B$777,U$119)+'СЕТ СН'!$I$9+СВЦЭМ!$D$10+'СЕТ СН'!$I$6-'СЕТ СН'!$I$19</f>
        <v>1720.6706087299999</v>
      </c>
      <c r="V143" s="36">
        <f>SUMIFS(СВЦЭМ!$C$34:$C$777,СВЦЭМ!$A$34:$A$777,$A143,СВЦЭМ!$B$34:$B$777,V$119)+'СЕТ СН'!$I$9+СВЦЭМ!$D$10+'СЕТ СН'!$I$6-'СЕТ СН'!$I$19</f>
        <v>1726.7511838800001</v>
      </c>
      <c r="W143" s="36">
        <f>SUMIFS(СВЦЭМ!$C$34:$C$777,СВЦЭМ!$A$34:$A$777,$A143,СВЦЭМ!$B$34:$B$777,W$119)+'СЕТ СН'!$I$9+СВЦЭМ!$D$10+'СЕТ СН'!$I$6-'СЕТ СН'!$I$19</f>
        <v>1707.6704776199999</v>
      </c>
      <c r="X143" s="36">
        <f>SUMIFS(СВЦЭМ!$C$34:$C$777,СВЦЭМ!$A$34:$A$777,$A143,СВЦЭМ!$B$34:$B$777,X$119)+'СЕТ СН'!$I$9+СВЦЭМ!$D$10+'СЕТ СН'!$I$6-'СЕТ СН'!$I$19</f>
        <v>1676.6244568499997</v>
      </c>
      <c r="Y143" s="36">
        <f>SUMIFS(СВЦЭМ!$C$34:$C$777,СВЦЭМ!$A$34:$A$777,$A143,СВЦЭМ!$B$34:$B$777,Y$119)+'СЕТ СН'!$I$9+СВЦЭМ!$D$10+'СЕТ СН'!$I$6-'СЕТ СН'!$I$19</f>
        <v>1714.0586323099997</v>
      </c>
    </row>
    <row r="144" spans="1:25" ht="15.75" x14ac:dyDescent="0.2">
      <c r="A144" s="35">
        <f t="shared" si="3"/>
        <v>43368</v>
      </c>
      <c r="B144" s="36">
        <f>SUMIFS(СВЦЭМ!$C$34:$C$777,СВЦЭМ!$A$34:$A$777,$A144,СВЦЭМ!$B$34:$B$777,B$119)+'СЕТ СН'!$I$9+СВЦЭМ!$D$10+'СЕТ СН'!$I$6-'СЕТ СН'!$I$19</f>
        <v>1873.0623255399996</v>
      </c>
      <c r="C144" s="36">
        <f>SUMIFS(СВЦЭМ!$C$34:$C$777,СВЦЭМ!$A$34:$A$777,$A144,СВЦЭМ!$B$34:$B$777,C$119)+'СЕТ СН'!$I$9+СВЦЭМ!$D$10+'СЕТ СН'!$I$6-'СЕТ СН'!$I$19</f>
        <v>2039.1888562200002</v>
      </c>
      <c r="D144" s="36">
        <f>SUMIFS(СВЦЭМ!$C$34:$C$777,СВЦЭМ!$A$34:$A$777,$A144,СВЦЭМ!$B$34:$B$777,D$119)+'СЕТ СН'!$I$9+СВЦЭМ!$D$10+'СЕТ СН'!$I$6-'СЕТ СН'!$I$19</f>
        <v>2141.7157264999996</v>
      </c>
      <c r="E144" s="36">
        <f>SUMIFS(СВЦЭМ!$C$34:$C$777,СВЦЭМ!$A$34:$A$777,$A144,СВЦЭМ!$B$34:$B$777,E$119)+'СЕТ СН'!$I$9+СВЦЭМ!$D$10+'СЕТ СН'!$I$6-'СЕТ СН'!$I$19</f>
        <v>2229.0684933299999</v>
      </c>
      <c r="F144" s="36">
        <f>SUMIFS(СВЦЭМ!$C$34:$C$777,СВЦЭМ!$A$34:$A$777,$A144,СВЦЭМ!$B$34:$B$777,F$119)+'СЕТ СН'!$I$9+СВЦЭМ!$D$10+'СЕТ СН'!$I$6-'СЕТ СН'!$I$19</f>
        <v>2226.9019968800003</v>
      </c>
      <c r="G144" s="36">
        <f>SUMIFS(СВЦЭМ!$C$34:$C$777,СВЦЭМ!$A$34:$A$777,$A144,СВЦЭМ!$B$34:$B$777,G$119)+'СЕТ СН'!$I$9+СВЦЭМ!$D$10+'СЕТ СН'!$I$6-'СЕТ СН'!$I$19</f>
        <v>2195.8334955600003</v>
      </c>
      <c r="H144" s="36">
        <f>SUMIFS(СВЦЭМ!$C$34:$C$777,СВЦЭМ!$A$34:$A$777,$A144,СВЦЭМ!$B$34:$B$777,H$119)+'СЕТ СН'!$I$9+СВЦЭМ!$D$10+'СЕТ СН'!$I$6-'СЕТ СН'!$I$19</f>
        <v>2116.5395792099998</v>
      </c>
      <c r="I144" s="36">
        <f>SUMIFS(СВЦЭМ!$C$34:$C$777,СВЦЭМ!$A$34:$A$777,$A144,СВЦЭМ!$B$34:$B$777,I$119)+'СЕТ СН'!$I$9+СВЦЭМ!$D$10+'СЕТ СН'!$I$6-'СЕТ СН'!$I$19</f>
        <v>2067.04608676</v>
      </c>
      <c r="J144" s="36">
        <f>SUMIFS(СВЦЭМ!$C$34:$C$777,СВЦЭМ!$A$34:$A$777,$A144,СВЦЭМ!$B$34:$B$777,J$119)+'СЕТ СН'!$I$9+СВЦЭМ!$D$10+'СЕТ СН'!$I$6-'СЕТ СН'!$I$19</f>
        <v>2068.1011650599999</v>
      </c>
      <c r="K144" s="36">
        <f>SUMIFS(СВЦЭМ!$C$34:$C$777,СВЦЭМ!$A$34:$A$777,$A144,СВЦЭМ!$B$34:$B$777,K$119)+'СЕТ СН'!$I$9+СВЦЭМ!$D$10+'СЕТ СН'!$I$6-'СЕТ СН'!$I$19</f>
        <v>2052.0921905699997</v>
      </c>
      <c r="L144" s="36">
        <f>SUMIFS(СВЦЭМ!$C$34:$C$777,СВЦЭМ!$A$34:$A$777,$A144,СВЦЭМ!$B$34:$B$777,L$119)+'СЕТ СН'!$I$9+СВЦЭМ!$D$10+'СЕТ СН'!$I$6-'СЕТ СН'!$I$19</f>
        <v>1976.2022911699996</v>
      </c>
      <c r="M144" s="36">
        <f>SUMIFS(СВЦЭМ!$C$34:$C$777,СВЦЭМ!$A$34:$A$777,$A144,СВЦЭМ!$B$34:$B$777,M$119)+'СЕТ СН'!$I$9+СВЦЭМ!$D$10+'СЕТ СН'!$I$6-'СЕТ СН'!$I$19</f>
        <v>1895.6153966100001</v>
      </c>
      <c r="N144" s="36">
        <f>SUMIFS(СВЦЭМ!$C$34:$C$777,СВЦЭМ!$A$34:$A$777,$A144,СВЦЭМ!$B$34:$B$777,N$119)+'СЕТ СН'!$I$9+СВЦЭМ!$D$10+'СЕТ СН'!$I$6-'СЕТ СН'!$I$19</f>
        <v>1795.6131908699999</v>
      </c>
      <c r="O144" s="36">
        <f>SUMIFS(СВЦЭМ!$C$34:$C$777,СВЦЭМ!$A$34:$A$777,$A144,СВЦЭМ!$B$34:$B$777,O$119)+'СЕТ СН'!$I$9+СВЦЭМ!$D$10+'СЕТ СН'!$I$6-'СЕТ СН'!$I$19</f>
        <v>1724.7388261400001</v>
      </c>
      <c r="P144" s="36">
        <f>SUMIFS(СВЦЭМ!$C$34:$C$777,СВЦЭМ!$A$34:$A$777,$A144,СВЦЭМ!$B$34:$B$777,P$119)+'СЕТ СН'!$I$9+СВЦЭМ!$D$10+'СЕТ СН'!$I$6-'СЕТ СН'!$I$19</f>
        <v>1716.9071595699997</v>
      </c>
      <c r="Q144" s="36">
        <f>SUMIFS(СВЦЭМ!$C$34:$C$777,СВЦЭМ!$A$34:$A$777,$A144,СВЦЭМ!$B$34:$B$777,Q$119)+'СЕТ СН'!$I$9+СВЦЭМ!$D$10+'СЕТ СН'!$I$6-'СЕТ СН'!$I$19</f>
        <v>1708.4631833900003</v>
      </c>
      <c r="R144" s="36">
        <f>SUMIFS(СВЦЭМ!$C$34:$C$777,СВЦЭМ!$A$34:$A$777,$A144,СВЦЭМ!$B$34:$B$777,R$119)+'СЕТ СН'!$I$9+СВЦЭМ!$D$10+'СЕТ СН'!$I$6-'СЕТ СН'!$I$19</f>
        <v>1696.8055379500001</v>
      </c>
      <c r="S144" s="36">
        <f>SUMIFS(СВЦЭМ!$C$34:$C$777,СВЦЭМ!$A$34:$A$777,$A144,СВЦЭМ!$B$34:$B$777,S$119)+'СЕТ СН'!$I$9+СВЦЭМ!$D$10+'СЕТ СН'!$I$6-'СЕТ СН'!$I$19</f>
        <v>1703.4306088200001</v>
      </c>
      <c r="T144" s="36">
        <f>SUMIFS(СВЦЭМ!$C$34:$C$777,СВЦЭМ!$A$34:$A$777,$A144,СВЦЭМ!$B$34:$B$777,T$119)+'СЕТ СН'!$I$9+СВЦЭМ!$D$10+'СЕТ СН'!$I$6-'СЕТ СН'!$I$19</f>
        <v>1710.7908954300001</v>
      </c>
      <c r="U144" s="36">
        <f>SUMIFS(СВЦЭМ!$C$34:$C$777,СВЦЭМ!$A$34:$A$777,$A144,СВЦЭМ!$B$34:$B$777,U$119)+'СЕТ СН'!$I$9+СВЦЭМ!$D$10+'СЕТ СН'!$I$6-'СЕТ СН'!$I$19</f>
        <v>1716.3321149200001</v>
      </c>
      <c r="V144" s="36">
        <f>SUMIFS(СВЦЭМ!$C$34:$C$777,СВЦЭМ!$A$34:$A$777,$A144,СВЦЭМ!$B$34:$B$777,V$119)+'СЕТ СН'!$I$9+СВЦЭМ!$D$10+'СЕТ СН'!$I$6-'СЕТ СН'!$I$19</f>
        <v>1721.1189995099999</v>
      </c>
      <c r="W144" s="36">
        <f>SUMIFS(СВЦЭМ!$C$34:$C$777,СВЦЭМ!$A$34:$A$777,$A144,СВЦЭМ!$B$34:$B$777,W$119)+'СЕТ СН'!$I$9+СВЦЭМ!$D$10+'СЕТ СН'!$I$6-'СЕТ СН'!$I$19</f>
        <v>1716.40856992</v>
      </c>
      <c r="X144" s="36">
        <f>SUMIFS(СВЦЭМ!$C$34:$C$777,СВЦЭМ!$A$34:$A$777,$A144,СВЦЭМ!$B$34:$B$777,X$119)+'СЕТ СН'!$I$9+СВЦЭМ!$D$10+'СЕТ СН'!$I$6-'СЕТ СН'!$I$19</f>
        <v>1681.09665877</v>
      </c>
      <c r="Y144" s="36">
        <f>SUMIFS(СВЦЭМ!$C$34:$C$777,СВЦЭМ!$A$34:$A$777,$A144,СВЦЭМ!$B$34:$B$777,Y$119)+'СЕТ СН'!$I$9+СВЦЭМ!$D$10+'СЕТ СН'!$I$6-'СЕТ СН'!$I$19</f>
        <v>1739.9027812100003</v>
      </c>
    </row>
    <row r="145" spans="1:26" ht="15.75" x14ac:dyDescent="0.2">
      <c r="A145" s="35">
        <f t="shared" si="3"/>
        <v>43369</v>
      </c>
      <c r="B145" s="36">
        <f>SUMIFS(СВЦЭМ!$C$34:$C$777,СВЦЭМ!$A$34:$A$777,$A145,СВЦЭМ!$B$34:$B$777,B$119)+'СЕТ СН'!$I$9+СВЦЭМ!$D$10+'СЕТ СН'!$I$6-'СЕТ СН'!$I$19</f>
        <v>1932.8131228900002</v>
      </c>
      <c r="C145" s="36">
        <f>SUMIFS(СВЦЭМ!$C$34:$C$777,СВЦЭМ!$A$34:$A$777,$A145,СВЦЭМ!$B$34:$B$777,C$119)+'СЕТ СН'!$I$9+СВЦЭМ!$D$10+'СЕТ СН'!$I$6-'СЕТ СН'!$I$19</f>
        <v>2110.7344406399998</v>
      </c>
      <c r="D145" s="36">
        <f>SUMIFS(СВЦЭМ!$C$34:$C$777,СВЦЭМ!$A$34:$A$777,$A145,СВЦЭМ!$B$34:$B$777,D$119)+'СЕТ СН'!$I$9+СВЦЭМ!$D$10+'СЕТ СН'!$I$6-'СЕТ СН'!$I$19</f>
        <v>2265.6890417</v>
      </c>
      <c r="E145" s="36">
        <f>SUMIFS(СВЦЭМ!$C$34:$C$777,СВЦЭМ!$A$34:$A$777,$A145,СВЦЭМ!$B$34:$B$777,E$119)+'СЕТ СН'!$I$9+СВЦЭМ!$D$10+'СЕТ СН'!$I$6-'СЕТ СН'!$I$19</f>
        <v>2373.55434982</v>
      </c>
      <c r="F145" s="36">
        <f>SUMIFS(СВЦЭМ!$C$34:$C$777,СВЦЭМ!$A$34:$A$777,$A145,СВЦЭМ!$B$34:$B$777,F$119)+'СЕТ СН'!$I$9+СВЦЭМ!$D$10+'СЕТ СН'!$I$6-'СЕТ СН'!$I$19</f>
        <v>2377.7299375100001</v>
      </c>
      <c r="G145" s="36">
        <f>SUMIFS(СВЦЭМ!$C$34:$C$777,СВЦЭМ!$A$34:$A$777,$A145,СВЦЭМ!$B$34:$B$777,G$119)+'СЕТ СН'!$I$9+СВЦЭМ!$D$10+'СЕТ СН'!$I$6-'СЕТ СН'!$I$19</f>
        <v>2350.9353955500001</v>
      </c>
      <c r="H145" s="36">
        <f>SUMIFS(СВЦЭМ!$C$34:$C$777,СВЦЭМ!$A$34:$A$777,$A145,СВЦЭМ!$B$34:$B$777,H$119)+'СЕТ СН'!$I$9+СВЦЭМ!$D$10+'СЕТ СН'!$I$6-'СЕТ СН'!$I$19</f>
        <v>2247.2295873600001</v>
      </c>
      <c r="I145" s="36">
        <f>SUMIFS(СВЦЭМ!$C$34:$C$777,СВЦЭМ!$A$34:$A$777,$A145,СВЦЭМ!$B$34:$B$777,I$119)+'СЕТ СН'!$I$9+СВЦЭМ!$D$10+'СЕТ СН'!$I$6-'СЕТ СН'!$I$19</f>
        <v>2156.7848637799998</v>
      </c>
      <c r="J145" s="36">
        <f>SUMIFS(СВЦЭМ!$C$34:$C$777,СВЦЭМ!$A$34:$A$777,$A145,СВЦЭМ!$B$34:$B$777,J$119)+'СЕТ СН'!$I$9+СВЦЭМ!$D$10+'СЕТ СН'!$I$6-'СЕТ СН'!$I$19</f>
        <v>2143.1851658</v>
      </c>
      <c r="K145" s="36">
        <f>SUMIFS(СВЦЭМ!$C$34:$C$777,СВЦЭМ!$A$34:$A$777,$A145,СВЦЭМ!$B$34:$B$777,K$119)+'СЕТ СН'!$I$9+СВЦЭМ!$D$10+'СЕТ СН'!$I$6-'СЕТ СН'!$I$19</f>
        <v>2126.0708012300001</v>
      </c>
      <c r="L145" s="36">
        <f>SUMIFS(СВЦЭМ!$C$34:$C$777,СВЦЭМ!$A$34:$A$777,$A145,СВЦЭМ!$B$34:$B$777,L$119)+'СЕТ СН'!$I$9+СВЦЭМ!$D$10+'СЕТ СН'!$I$6-'СЕТ СН'!$I$19</f>
        <v>2048.6145354800001</v>
      </c>
      <c r="M145" s="36">
        <f>SUMIFS(СВЦЭМ!$C$34:$C$777,СВЦЭМ!$A$34:$A$777,$A145,СВЦЭМ!$B$34:$B$777,M$119)+'СЕТ СН'!$I$9+СВЦЭМ!$D$10+'СЕТ СН'!$I$6-'СЕТ СН'!$I$19</f>
        <v>1979.8787004599999</v>
      </c>
      <c r="N145" s="36">
        <f>SUMIFS(СВЦЭМ!$C$34:$C$777,СВЦЭМ!$A$34:$A$777,$A145,СВЦЭМ!$B$34:$B$777,N$119)+'СЕТ СН'!$I$9+СВЦЭМ!$D$10+'СЕТ СН'!$I$6-'СЕТ СН'!$I$19</f>
        <v>1863.8118229800002</v>
      </c>
      <c r="O145" s="36">
        <f>SUMIFS(СВЦЭМ!$C$34:$C$777,СВЦЭМ!$A$34:$A$777,$A145,СВЦЭМ!$B$34:$B$777,O$119)+'СЕТ СН'!$I$9+СВЦЭМ!$D$10+'СЕТ СН'!$I$6-'СЕТ СН'!$I$19</f>
        <v>1764.9877725699998</v>
      </c>
      <c r="P145" s="36">
        <f>SUMIFS(СВЦЭМ!$C$34:$C$777,СВЦЭМ!$A$34:$A$777,$A145,СВЦЭМ!$B$34:$B$777,P$119)+'СЕТ СН'!$I$9+СВЦЭМ!$D$10+'СЕТ СН'!$I$6-'СЕТ СН'!$I$19</f>
        <v>1761.1577386099998</v>
      </c>
      <c r="Q145" s="36">
        <f>SUMIFS(СВЦЭМ!$C$34:$C$777,СВЦЭМ!$A$34:$A$777,$A145,СВЦЭМ!$B$34:$B$777,Q$119)+'СЕТ СН'!$I$9+СВЦЭМ!$D$10+'СЕТ СН'!$I$6-'СЕТ СН'!$I$19</f>
        <v>1770.0038294999999</v>
      </c>
      <c r="R145" s="36">
        <f>SUMIFS(СВЦЭМ!$C$34:$C$777,СВЦЭМ!$A$34:$A$777,$A145,СВЦЭМ!$B$34:$B$777,R$119)+'СЕТ СН'!$I$9+СВЦЭМ!$D$10+'СЕТ СН'!$I$6-'СЕТ СН'!$I$19</f>
        <v>1772.7816168199997</v>
      </c>
      <c r="S145" s="36">
        <f>SUMIFS(СВЦЭМ!$C$34:$C$777,СВЦЭМ!$A$34:$A$777,$A145,СВЦЭМ!$B$34:$B$777,S$119)+'СЕТ СН'!$I$9+СВЦЭМ!$D$10+'СЕТ СН'!$I$6-'СЕТ СН'!$I$19</f>
        <v>1778.6480603199998</v>
      </c>
      <c r="T145" s="36">
        <f>SUMIFS(СВЦЭМ!$C$34:$C$777,СВЦЭМ!$A$34:$A$777,$A145,СВЦЭМ!$B$34:$B$777,T$119)+'СЕТ СН'!$I$9+СВЦЭМ!$D$10+'СЕТ СН'!$I$6-'СЕТ СН'!$I$19</f>
        <v>1765.60588444</v>
      </c>
      <c r="U145" s="36">
        <f>SUMIFS(СВЦЭМ!$C$34:$C$777,СВЦЭМ!$A$34:$A$777,$A145,СВЦЭМ!$B$34:$B$777,U$119)+'СЕТ СН'!$I$9+СВЦЭМ!$D$10+'СЕТ СН'!$I$6-'СЕТ СН'!$I$19</f>
        <v>1786.6403166199998</v>
      </c>
      <c r="V145" s="36">
        <f>SUMIFS(СВЦЭМ!$C$34:$C$777,СВЦЭМ!$A$34:$A$777,$A145,СВЦЭМ!$B$34:$B$777,V$119)+'СЕТ СН'!$I$9+СВЦЭМ!$D$10+'СЕТ СН'!$I$6-'СЕТ СН'!$I$19</f>
        <v>1790.8825514999999</v>
      </c>
      <c r="W145" s="36">
        <f>SUMIFS(СВЦЭМ!$C$34:$C$777,СВЦЭМ!$A$34:$A$777,$A145,СВЦЭМ!$B$34:$B$777,W$119)+'СЕТ СН'!$I$9+СВЦЭМ!$D$10+'СЕТ СН'!$I$6-'СЕТ СН'!$I$19</f>
        <v>1776.52837408</v>
      </c>
      <c r="X145" s="36">
        <f>SUMIFS(СВЦЭМ!$C$34:$C$777,СВЦЭМ!$A$34:$A$777,$A145,СВЦЭМ!$B$34:$B$777,X$119)+'СЕТ СН'!$I$9+СВЦЭМ!$D$10+'СЕТ СН'!$I$6-'СЕТ СН'!$I$19</f>
        <v>1794.2054398199998</v>
      </c>
      <c r="Y145" s="36">
        <f>SUMIFS(СВЦЭМ!$C$34:$C$777,СВЦЭМ!$A$34:$A$777,$A145,СВЦЭМ!$B$34:$B$777,Y$119)+'СЕТ СН'!$I$9+СВЦЭМ!$D$10+'СЕТ СН'!$I$6-'СЕТ СН'!$I$19</f>
        <v>1837.6568065199999</v>
      </c>
    </row>
    <row r="146" spans="1:26" ht="15.75" x14ac:dyDescent="0.2">
      <c r="A146" s="35">
        <f t="shared" si="3"/>
        <v>43370</v>
      </c>
      <c r="B146" s="36">
        <f>SUMIFS(СВЦЭМ!$C$34:$C$777,СВЦЭМ!$A$34:$A$777,$A146,СВЦЭМ!$B$34:$B$777,B$119)+'СЕТ СН'!$I$9+СВЦЭМ!$D$10+'СЕТ СН'!$I$6-'СЕТ СН'!$I$19</f>
        <v>1947.60693283</v>
      </c>
      <c r="C146" s="36">
        <f>SUMIFS(СВЦЭМ!$C$34:$C$777,СВЦЭМ!$A$34:$A$777,$A146,СВЦЭМ!$B$34:$B$777,C$119)+'СЕТ СН'!$I$9+СВЦЭМ!$D$10+'СЕТ СН'!$I$6-'СЕТ СН'!$I$19</f>
        <v>2157.8817648300001</v>
      </c>
      <c r="D146" s="36">
        <f>SUMIFS(СВЦЭМ!$C$34:$C$777,СВЦЭМ!$A$34:$A$777,$A146,СВЦЭМ!$B$34:$B$777,D$119)+'СЕТ СН'!$I$9+СВЦЭМ!$D$10+'СЕТ СН'!$I$6-'СЕТ СН'!$I$19</f>
        <v>2273.1137715899999</v>
      </c>
      <c r="E146" s="36">
        <f>SUMIFS(СВЦЭМ!$C$34:$C$777,СВЦЭМ!$A$34:$A$777,$A146,СВЦЭМ!$B$34:$B$777,E$119)+'СЕТ СН'!$I$9+СВЦЭМ!$D$10+'СЕТ СН'!$I$6-'СЕТ СН'!$I$19</f>
        <v>2381.5429124499997</v>
      </c>
      <c r="F146" s="36">
        <f>SUMIFS(СВЦЭМ!$C$34:$C$777,СВЦЭМ!$A$34:$A$777,$A146,СВЦЭМ!$B$34:$B$777,F$119)+'СЕТ СН'!$I$9+СВЦЭМ!$D$10+'СЕТ СН'!$I$6-'СЕТ СН'!$I$19</f>
        <v>2378.83508592</v>
      </c>
      <c r="G146" s="36">
        <f>SUMIFS(СВЦЭМ!$C$34:$C$777,СВЦЭМ!$A$34:$A$777,$A146,СВЦЭМ!$B$34:$B$777,G$119)+'СЕТ СН'!$I$9+СВЦЭМ!$D$10+'СЕТ СН'!$I$6-'СЕТ СН'!$I$19</f>
        <v>2360.9653396100002</v>
      </c>
      <c r="H146" s="36">
        <f>SUMIFS(СВЦЭМ!$C$34:$C$777,СВЦЭМ!$A$34:$A$777,$A146,СВЦЭМ!$B$34:$B$777,H$119)+'СЕТ СН'!$I$9+СВЦЭМ!$D$10+'СЕТ СН'!$I$6-'СЕТ СН'!$I$19</f>
        <v>2265.98268306</v>
      </c>
      <c r="I146" s="36">
        <f>SUMIFS(СВЦЭМ!$C$34:$C$777,СВЦЭМ!$A$34:$A$777,$A146,СВЦЭМ!$B$34:$B$777,I$119)+'СЕТ СН'!$I$9+СВЦЭМ!$D$10+'СЕТ СН'!$I$6-'СЕТ СН'!$I$19</f>
        <v>2149.9957041400003</v>
      </c>
      <c r="J146" s="36">
        <f>SUMIFS(СВЦЭМ!$C$34:$C$777,СВЦЭМ!$A$34:$A$777,$A146,СВЦЭМ!$B$34:$B$777,J$119)+'СЕТ СН'!$I$9+СВЦЭМ!$D$10+'СЕТ СН'!$I$6-'СЕТ СН'!$I$19</f>
        <v>2151.9656653900001</v>
      </c>
      <c r="K146" s="36">
        <f>SUMIFS(СВЦЭМ!$C$34:$C$777,СВЦЭМ!$A$34:$A$777,$A146,СВЦЭМ!$B$34:$B$777,K$119)+'СЕТ СН'!$I$9+СВЦЭМ!$D$10+'СЕТ СН'!$I$6-'СЕТ СН'!$I$19</f>
        <v>2133.38138841</v>
      </c>
      <c r="L146" s="36">
        <f>SUMIFS(СВЦЭМ!$C$34:$C$777,СВЦЭМ!$A$34:$A$777,$A146,СВЦЭМ!$B$34:$B$777,L$119)+'СЕТ СН'!$I$9+СВЦЭМ!$D$10+'СЕТ СН'!$I$6-'СЕТ СН'!$I$19</f>
        <v>2053.8437215100003</v>
      </c>
      <c r="M146" s="36">
        <f>SUMIFS(СВЦЭМ!$C$34:$C$777,СВЦЭМ!$A$34:$A$777,$A146,СВЦЭМ!$B$34:$B$777,M$119)+'СЕТ СН'!$I$9+СВЦЭМ!$D$10+'СЕТ СН'!$I$6-'СЕТ СН'!$I$19</f>
        <v>1988.6142796399999</v>
      </c>
      <c r="N146" s="36">
        <f>SUMIFS(СВЦЭМ!$C$34:$C$777,СВЦЭМ!$A$34:$A$777,$A146,СВЦЭМ!$B$34:$B$777,N$119)+'СЕТ СН'!$I$9+СВЦЭМ!$D$10+'СЕТ СН'!$I$6-'СЕТ СН'!$I$19</f>
        <v>1877.5677109399999</v>
      </c>
      <c r="O146" s="36">
        <f>SUMIFS(СВЦЭМ!$C$34:$C$777,СВЦЭМ!$A$34:$A$777,$A146,СВЦЭМ!$B$34:$B$777,O$119)+'СЕТ СН'!$I$9+СВЦЭМ!$D$10+'СЕТ СН'!$I$6-'СЕТ СН'!$I$19</f>
        <v>1806.4841465899999</v>
      </c>
      <c r="P146" s="36">
        <f>SUMIFS(СВЦЭМ!$C$34:$C$777,СВЦЭМ!$A$34:$A$777,$A146,СВЦЭМ!$B$34:$B$777,P$119)+'СЕТ СН'!$I$9+СВЦЭМ!$D$10+'СЕТ СН'!$I$6-'СЕТ СН'!$I$19</f>
        <v>1795.9680734900003</v>
      </c>
      <c r="Q146" s="36">
        <f>SUMIFS(СВЦЭМ!$C$34:$C$777,СВЦЭМ!$A$34:$A$777,$A146,СВЦЭМ!$B$34:$B$777,Q$119)+'СЕТ СН'!$I$9+СВЦЭМ!$D$10+'СЕТ СН'!$I$6-'СЕТ СН'!$I$19</f>
        <v>1793.5527532900001</v>
      </c>
      <c r="R146" s="36">
        <f>SUMIFS(СВЦЭМ!$C$34:$C$777,СВЦЭМ!$A$34:$A$777,$A146,СВЦЭМ!$B$34:$B$777,R$119)+'СЕТ СН'!$I$9+СВЦЭМ!$D$10+'СЕТ СН'!$I$6-'СЕТ СН'!$I$19</f>
        <v>1791.0661082699999</v>
      </c>
      <c r="S146" s="36">
        <f>SUMIFS(СВЦЭМ!$C$34:$C$777,СВЦЭМ!$A$34:$A$777,$A146,СВЦЭМ!$B$34:$B$777,S$119)+'СЕТ СН'!$I$9+СВЦЭМ!$D$10+'СЕТ СН'!$I$6-'СЕТ СН'!$I$19</f>
        <v>1795.70802288</v>
      </c>
      <c r="T146" s="36">
        <f>SUMIFS(СВЦЭМ!$C$34:$C$777,СВЦЭМ!$A$34:$A$777,$A146,СВЦЭМ!$B$34:$B$777,T$119)+'СЕТ СН'!$I$9+СВЦЭМ!$D$10+'СЕТ СН'!$I$6-'СЕТ СН'!$I$19</f>
        <v>1800.24062594</v>
      </c>
      <c r="U146" s="36">
        <f>SUMIFS(СВЦЭМ!$C$34:$C$777,СВЦЭМ!$A$34:$A$777,$A146,СВЦЭМ!$B$34:$B$777,U$119)+'СЕТ СН'!$I$9+СВЦЭМ!$D$10+'СЕТ СН'!$I$6-'СЕТ СН'!$I$19</f>
        <v>1811.2138043300001</v>
      </c>
      <c r="V146" s="36">
        <f>SUMIFS(СВЦЭМ!$C$34:$C$777,СВЦЭМ!$A$34:$A$777,$A146,СВЦЭМ!$B$34:$B$777,V$119)+'СЕТ СН'!$I$9+СВЦЭМ!$D$10+'СЕТ СН'!$I$6-'СЕТ СН'!$I$19</f>
        <v>1807.56650627</v>
      </c>
      <c r="W146" s="36">
        <f>SUMIFS(СВЦЭМ!$C$34:$C$777,СВЦЭМ!$A$34:$A$777,$A146,СВЦЭМ!$B$34:$B$777,W$119)+'СЕТ СН'!$I$9+СВЦЭМ!$D$10+'СЕТ СН'!$I$6-'СЕТ СН'!$I$19</f>
        <v>1797.1926067100003</v>
      </c>
      <c r="X146" s="36">
        <f>SUMIFS(СВЦЭМ!$C$34:$C$777,СВЦЭМ!$A$34:$A$777,$A146,СВЦЭМ!$B$34:$B$777,X$119)+'СЕТ СН'!$I$9+СВЦЭМ!$D$10+'СЕТ СН'!$I$6-'СЕТ СН'!$I$19</f>
        <v>1802.9968193200002</v>
      </c>
      <c r="Y146" s="36">
        <f>SUMIFS(СВЦЭМ!$C$34:$C$777,СВЦЭМ!$A$34:$A$777,$A146,СВЦЭМ!$B$34:$B$777,Y$119)+'СЕТ СН'!$I$9+СВЦЭМ!$D$10+'СЕТ СН'!$I$6-'СЕТ СН'!$I$19</f>
        <v>1851.0765520800001</v>
      </c>
    </row>
    <row r="147" spans="1:26" ht="15.75" x14ac:dyDescent="0.2">
      <c r="A147" s="35">
        <f t="shared" si="3"/>
        <v>43371</v>
      </c>
      <c r="B147" s="36">
        <f>SUMIFS(СВЦЭМ!$C$34:$C$777,СВЦЭМ!$A$34:$A$777,$A147,СВЦЭМ!$B$34:$B$777,B$119)+'СЕТ СН'!$I$9+СВЦЭМ!$D$10+'СЕТ СН'!$I$6-'СЕТ СН'!$I$19</f>
        <v>1972.6733671699999</v>
      </c>
      <c r="C147" s="36">
        <f>SUMIFS(СВЦЭМ!$C$34:$C$777,СВЦЭМ!$A$34:$A$777,$A147,СВЦЭМ!$B$34:$B$777,C$119)+'СЕТ СН'!$I$9+СВЦЭМ!$D$10+'СЕТ СН'!$I$6-'СЕТ СН'!$I$19</f>
        <v>2152.8493066000001</v>
      </c>
      <c r="D147" s="36">
        <f>SUMIFS(СВЦЭМ!$C$34:$C$777,СВЦЭМ!$A$34:$A$777,$A147,СВЦЭМ!$B$34:$B$777,D$119)+'СЕТ СН'!$I$9+СВЦЭМ!$D$10+'СЕТ СН'!$I$6-'СЕТ СН'!$I$19</f>
        <v>2274.4300874299997</v>
      </c>
      <c r="E147" s="36">
        <f>SUMIFS(СВЦЭМ!$C$34:$C$777,СВЦЭМ!$A$34:$A$777,$A147,СВЦЭМ!$B$34:$B$777,E$119)+'СЕТ СН'!$I$9+СВЦЭМ!$D$10+'СЕТ СН'!$I$6-'СЕТ СН'!$I$19</f>
        <v>2355.5105587899998</v>
      </c>
      <c r="F147" s="36">
        <f>SUMIFS(СВЦЭМ!$C$34:$C$777,СВЦЭМ!$A$34:$A$777,$A147,СВЦЭМ!$B$34:$B$777,F$119)+'СЕТ СН'!$I$9+СВЦЭМ!$D$10+'СЕТ СН'!$I$6-'СЕТ СН'!$I$19</f>
        <v>2348.57505851</v>
      </c>
      <c r="G147" s="36">
        <f>SUMIFS(СВЦЭМ!$C$34:$C$777,СВЦЭМ!$A$34:$A$777,$A147,СВЦЭМ!$B$34:$B$777,G$119)+'СЕТ СН'!$I$9+СВЦЭМ!$D$10+'СЕТ СН'!$I$6-'СЕТ СН'!$I$19</f>
        <v>2356.1247179700003</v>
      </c>
      <c r="H147" s="36">
        <f>SUMIFS(СВЦЭМ!$C$34:$C$777,СВЦЭМ!$A$34:$A$777,$A147,СВЦЭМ!$B$34:$B$777,H$119)+'СЕТ СН'!$I$9+СВЦЭМ!$D$10+'СЕТ СН'!$I$6-'СЕТ СН'!$I$19</f>
        <v>2280.18359422</v>
      </c>
      <c r="I147" s="36">
        <f>SUMIFS(СВЦЭМ!$C$34:$C$777,СВЦЭМ!$A$34:$A$777,$A147,СВЦЭМ!$B$34:$B$777,I$119)+'СЕТ СН'!$I$9+СВЦЭМ!$D$10+'СЕТ СН'!$I$6-'СЕТ СН'!$I$19</f>
        <v>2149.6068683499998</v>
      </c>
      <c r="J147" s="36">
        <f>SUMIFS(СВЦЭМ!$C$34:$C$777,СВЦЭМ!$A$34:$A$777,$A147,СВЦЭМ!$B$34:$B$777,J$119)+'СЕТ СН'!$I$9+СВЦЭМ!$D$10+'СЕТ СН'!$I$6-'СЕТ СН'!$I$19</f>
        <v>2141.0878904199999</v>
      </c>
      <c r="K147" s="36">
        <f>SUMIFS(СВЦЭМ!$C$34:$C$777,СВЦЭМ!$A$34:$A$777,$A147,СВЦЭМ!$B$34:$B$777,K$119)+'СЕТ СН'!$I$9+СВЦЭМ!$D$10+'СЕТ СН'!$I$6-'СЕТ СН'!$I$19</f>
        <v>2127.7376163899999</v>
      </c>
      <c r="L147" s="36">
        <f>SUMIFS(СВЦЭМ!$C$34:$C$777,СВЦЭМ!$A$34:$A$777,$A147,СВЦЭМ!$B$34:$B$777,L$119)+'СЕТ СН'!$I$9+СВЦЭМ!$D$10+'СЕТ СН'!$I$6-'СЕТ СН'!$I$19</f>
        <v>2065.6135669799996</v>
      </c>
      <c r="M147" s="36">
        <f>SUMIFS(СВЦЭМ!$C$34:$C$777,СВЦЭМ!$A$34:$A$777,$A147,СВЦЭМ!$B$34:$B$777,M$119)+'СЕТ СН'!$I$9+СВЦЭМ!$D$10+'СЕТ СН'!$I$6-'СЕТ СН'!$I$19</f>
        <v>1983.1485535499996</v>
      </c>
      <c r="N147" s="36">
        <f>SUMIFS(СВЦЭМ!$C$34:$C$777,СВЦЭМ!$A$34:$A$777,$A147,СВЦЭМ!$B$34:$B$777,N$119)+'СЕТ СН'!$I$9+СВЦЭМ!$D$10+'СЕТ СН'!$I$6-'СЕТ СН'!$I$19</f>
        <v>1876.4659508499999</v>
      </c>
      <c r="O147" s="36">
        <f>SUMIFS(СВЦЭМ!$C$34:$C$777,СВЦЭМ!$A$34:$A$777,$A147,СВЦЭМ!$B$34:$B$777,O$119)+'СЕТ СН'!$I$9+СВЦЭМ!$D$10+'СЕТ СН'!$I$6-'СЕТ СН'!$I$19</f>
        <v>1779.8252597399996</v>
      </c>
      <c r="P147" s="36">
        <f>SUMIFS(СВЦЭМ!$C$34:$C$777,СВЦЭМ!$A$34:$A$777,$A147,СВЦЭМ!$B$34:$B$777,P$119)+'СЕТ СН'!$I$9+СВЦЭМ!$D$10+'СЕТ СН'!$I$6-'СЕТ СН'!$I$19</f>
        <v>1768.2122899999999</v>
      </c>
      <c r="Q147" s="36">
        <f>SUMIFS(СВЦЭМ!$C$34:$C$777,СВЦЭМ!$A$34:$A$777,$A147,СВЦЭМ!$B$34:$B$777,Q$119)+'СЕТ СН'!$I$9+СВЦЭМ!$D$10+'СЕТ СН'!$I$6-'СЕТ СН'!$I$19</f>
        <v>1777.0744885300001</v>
      </c>
      <c r="R147" s="36">
        <f>SUMIFS(СВЦЭМ!$C$34:$C$777,СВЦЭМ!$A$34:$A$777,$A147,СВЦЭМ!$B$34:$B$777,R$119)+'СЕТ СН'!$I$9+СВЦЭМ!$D$10+'СЕТ СН'!$I$6-'СЕТ СН'!$I$19</f>
        <v>1774.9048428599999</v>
      </c>
      <c r="S147" s="36">
        <f>SUMIFS(СВЦЭМ!$C$34:$C$777,СВЦЭМ!$A$34:$A$777,$A147,СВЦЭМ!$B$34:$B$777,S$119)+'СЕТ СН'!$I$9+СВЦЭМ!$D$10+'СЕТ СН'!$I$6-'СЕТ СН'!$I$19</f>
        <v>1774.1685686700002</v>
      </c>
      <c r="T147" s="36">
        <f>SUMIFS(СВЦЭМ!$C$34:$C$777,СВЦЭМ!$A$34:$A$777,$A147,СВЦЭМ!$B$34:$B$777,T$119)+'СЕТ СН'!$I$9+СВЦЭМ!$D$10+'СЕТ СН'!$I$6-'СЕТ СН'!$I$19</f>
        <v>1773.90406416</v>
      </c>
      <c r="U147" s="36">
        <f>SUMIFS(СВЦЭМ!$C$34:$C$777,СВЦЭМ!$A$34:$A$777,$A147,СВЦЭМ!$B$34:$B$777,U$119)+'СЕТ СН'!$I$9+СВЦЭМ!$D$10+'СЕТ СН'!$I$6-'СЕТ СН'!$I$19</f>
        <v>1796.9491073300001</v>
      </c>
      <c r="V147" s="36">
        <f>SUMIFS(СВЦЭМ!$C$34:$C$777,СВЦЭМ!$A$34:$A$777,$A147,СВЦЭМ!$B$34:$B$777,V$119)+'СЕТ СН'!$I$9+СВЦЭМ!$D$10+'СЕТ СН'!$I$6-'СЕТ СН'!$I$19</f>
        <v>1785.3333364099999</v>
      </c>
      <c r="W147" s="36">
        <f>SUMIFS(СВЦЭМ!$C$34:$C$777,СВЦЭМ!$A$34:$A$777,$A147,СВЦЭМ!$B$34:$B$777,W$119)+'СЕТ СН'!$I$9+СВЦЭМ!$D$10+'СЕТ СН'!$I$6-'СЕТ СН'!$I$19</f>
        <v>1766.3894248199999</v>
      </c>
      <c r="X147" s="36">
        <f>SUMIFS(СВЦЭМ!$C$34:$C$777,СВЦЭМ!$A$34:$A$777,$A147,СВЦЭМ!$B$34:$B$777,X$119)+'СЕТ СН'!$I$9+СВЦЭМ!$D$10+'СЕТ СН'!$I$6-'СЕТ СН'!$I$19</f>
        <v>1756.4169057399999</v>
      </c>
      <c r="Y147" s="36">
        <f>SUMIFS(СВЦЭМ!$C$34:$C$777,СВЦЭМ!$A$34:$A$777,$A147,СВЦЭМ!$B$34:$B$777,Y$119)+'СЕТ СН'!$I$9+СВЦЭМ!$D$10+'СЕТ СН'!$I$6-'СЕТ СН'!$I$19</f>
        <v>1839.01499268</v>
      </c>
    </row>
    <row r="148" spans="1:26" ht="15.75" x14ac:dyDescent="0.2">
      <c r="A148" s="35">
        <f t="shared" si="3"/>
        <v>43372</v>
      </c>
      <c r="B148" s="36">
        <f>SUMIFS(СВЦЭМ!$C$34:$C$777,СВЦЭМ!$A$34:$A$777,$A148,СВЦЭМ!$B$34:$B$777,B$119)+'СЕТ СН'!$I$9+СВЦЭМ!$D$10+'СЕТ СН'!$I$6-'СЕТ СН'!$I$19</f>
        <v>2045.31626246</v>
      </c>
      <c r="C148" s="36">
        <f>SUMIFS(СВЦЭМ!$C$34:$C$777,СВЦЭМ!$A$34:$A$777,$A148,СВЦЭМ!$B$34:$B$777,C$119)+'СЕТ СН'!$I$9+СВЦЭМ!$D$10+'СЕТ СН'!$I$6-'СЕТ СН'!$I$19</f>
        <v>2183.3386684799998</v>
      </c>
      <c r="D148" s="36">
        <f>SUMIFS(СВЦЭМ!$C$34:$C$777,СВЦЭМ!$A$34:$A$777,$A148,СВЦЭМ!$B$34:$B$777,D$119)+'СЕТ СН'!$I$9+СВЦЭМ!$D$10+'СЕТ СН'!$I$6-'СЕТ СН'!$I$19</f>
        <v>2264.64376034</v>
      </c>
      <c r="E148" s="36">
        <f>SUMIFS(СВЦЭМ!$C$34:$C$777,СВЦЭМ!$A$34:$A$777,$A148,СВЦЭМ!$B$34:$B$777,E$119)+'СЕТ СН'!$I$9+СВЦЭМ!$D$10+'СЕТ СН'!$I$6-'СЕТ СН'!$I$19</f>
        <v>2342.4443179899999</v>
      </c>
      <c r="F148" s="36">
        <f>SUMIFS(СВЦЭМ!$C$34:$C$777,СВЦЭМ!$A$34:$A$777,$A148,СВЦЭМ!$B$34:$B$777,F$119)+'СЕТ СН'!$I$9+СВЦЭМ!$D$10+'СЕТ СН'!$I$6-'СЕТ СН'!$I$19</f>
        <v>2344.9639047400001</v>
      </c>
      <c r="G148" s="36">
        <f>SUMIFS(СВЦЭМ!$C$34:$C$777,СВЦЭМ!$A$34:$A$777,$A148,СВЦЭМ!$B$34:$B$777,G$119)+'СЕТ СН'!$I$9+СВЦЭМ!$D$10+'СЕТ СН'!$I$6-'СЕТ СН'!$I$19</f>
        <v>2335.1253640200002</v>
      </c>
      <c r="H148" s="36">
        <f>SUMIFS(СВЦЭМ!$C$34:$C$777,СВЦЭМ!$A$34:$A$777,$A148,СВЦЭМ!$B$34:$B$777,H$119)+'СЕТ СН'!$I$9+СВЦЭМ!$D$10+'СЕТ СН'!$I$6-'СЕТ СН'!$I$19</f>
        <v>2316.2963134199999</v>
      </c>
      <c r="I148" s="36">
        <f>SUMIFS(СВЦЭМ!$C$34:$C$777,СВЦЭМ!$A$34:$A$777,$A148,СВЦЭМ!$B$34:$B$777,I$119)+'СЕТ СН'!$I$9+СВЦЭМ!$D$10+'СЕТ СН'!$I$6-'СЕТ СН'!$I$19</f>
        <v>2264.99848587</v>
      </c>
      <c r="J148" s="36">
        <f>SUMIFS(СВЦЭМ!$C$34:$C$777,СВЦЭМ!$A$34:$A$777,$A148,СВЦЭМ!$B$34:$B$777,J$119)+'СЕТ СН'!$I$9+СВЦЭМ!$D$10+'СЕТ СН'!$I$6-'СЕТ СН'!$I$19</f>
        <v>2168.9716065900002</v>
      </c>
      <c r="K148" s="36">
        <f>SUMIFS(СВЦЭМ!$C$34:$C$777,СВЦЭМ!$A$34:$A$777,$A148,СВЦЭМ!$B$34:$B$777,K$119)+'СЕТ СН'!$I$9+СВЦЭМ!$D$10+'СЕТ СН'!$I$6-'СЕТ СН'!$I$19</f>
        <v>2102.2559574500001</v>
      </c>
      <c r="L148" s="36">
        <f>SUMIFS(СВЦЭМ!$C$34:$C$777,СВЦЭМ!$A$34:$A$777,$A148,СВЦЭМ!$B$34:$B$777,L$119)+'СЕТ СН'!$I$9+СВЦЭМ!$D$10+'СЕТ СН'!$I$6-'СЕТ СН'!$I$19</f>
        <v>2022.22177207</v>
      </c>
      <c r="M148" s="36">
        <f>SUMIFS(СВЦЭМ!$C$34:$C$777,СВЦЭМ!$A$34:$A$777,$A148,СВЦЭМ!$B$34:$B$777,M$119)+'СЕТ СН'!$I$9+СВЦЭМ!$D$10+'СЕТ СН'!$I$6-'СЕТ СН'!$I$19</f>
        <v>1954.1826952199999</v>
      </c>
      <c r="N148" s="36">
        <f>SUMIFS(СВЦЭМ!$C$34:$C$777,СВЦЭМ!$A$34:$A$777,$A148,СВЦЭМ!$B$34:$B$777,N$119)+'СЕТ СН'!$I$9+СВЦЭМ!$D$10+'СЕТ СН'!$I$6-'СЕТ СН'!$I$19</f>
        <v>1861.5506582200001</v>
      </c>
      <c r="O148" s="36">
        <f>SUMIFS(СВЦЭМ!$C$34:$C$777,СВЦЭМ!$A$34:$A$777,$A148,СВЦЭМ!$B$34:$B$777,O$119)+'СЕТ СН'!$I$9+СВЦЭМ!$D$10+'СЕТ СН'!$I$6-'СЕТ СН'!$I$19</f>
        <v>1784.8678033300002</v>
      </c>
      <c r="P148" s="36">
        <f>SUMIFS(СВЦЭМ!$C$34:$C$777,СВЦЭМ!$A$34:$A$777,$A148,СВЦЭМ!$B$34:$B$777,P$119)+'СЕТ СН'!$I$9+СВЦЭМ!$D$10+'СЕТ СН'!$I$6-'СЕТ СН'!$I$19</f>
        <v>1770.2473389300003</v>
      </c>
      <c r="Q148" s="36">
        <f>SUMIFS(СВЦЭМ!$C$34:$C$777,СВЦЭМ!$A$34:$A$777,$A148,СВЦЭМ!$B$34:$B$777,Q$119)+'СЕТ СН'!$I$9+СВЦЭМ!$D$10+'СЕТ СН'!$I$6-'СЕТ СН'!$I$19</f>
        <v>1781.7852792399999</v>
      </c>
      <c r="R148" s="36">
        <f>SUMIFS(СВЦЭМ!$C$34:$C$777,СВЦЭМ!$A$34:$A$777,$A148,СВЦЭМ!$B$34:$B$777,R$119)+'СЕТ СН'!$I$9+СВЦЭМ!$D$10+'СЕТ СН'!$I$6-'СЕТ СН'!$I$19</f>
        <v>1782.5790316299999</v>
      </c>
      <c r="S148" s="36">
        <f>SUMIFS(СВЦЭМ!$C$34:$C$777,СВЦЭМ!$A$34:$A$777,$A148,СВЦЭМ!$B$34:$B$777,S$119)+'СЕТ СН'!$I$9+СВЦЭМ!$D$10+'СЕТ СН'!$I$6-'СЕТ СН'!$I$19</f>
        <v>1762.7448692400003</v>
      </c>
      <c r="T148" s="36">
        <f>SUMIFS(СВЦЭМ!$C$34:$C$777,СВЦЭМ!$A$34:$A$777,$A148,СВЦЭМ!$B$34:$B$777,T$119)+'СЕТ СН'!$I$9+СВЦЭМ!$D$10+'СЕТ СН'!$I$6-'СЕТ СН'!$I$19</f>
        <v>1720.91258664</v>
      </c>
      <c r="U148" s="36">
        <f>SUMIFS(СВЦЭМ!$C$34:$C$777,СВЦЭМ!$A$34:$A$777,$A148,СВЦЭМ!$B$34:$B$777,U$119)+'СЕТ СН'!$I$9+СВЦЭМ!$D$10+'СЕТ СН'!$I$6-'СЕТ СН'!$I$19</f>
        <v>1657.4991221400001</v>
      </c>
      <c r="V148" s="36">
        <f>SUMIFS(СВЦЭМ!$C$34:$C$777,СВЦЭМ!$A$34:$A$777,$A148,СВЦЭМ!$B$34:$B$777,V$119)+'СЕТ СН'!$I$9+СВЦЭМ!$D$10+'СЕТ СН'!$I$6-'СЕТ СН'!$I$19</f>
        <v>1669.3514694099999</v>
      </c>
      <c r="W148" s="36">
        <f>SUMIFS(СВЦЭМ!$C$34:$C$777,СВЦЭМ!$A$34:$A$777,$A148,СВЦЭМ!$B$34:$B$777,W$119)+'СЕТ СН'!$I$9+СВЦЭМ!$D$10+'СЕТ СН'!$I$6-'СЕТ СН'!$I$19</f>
        <v>1688.5760261200003</v>
      </c>
      <c r="X148" s="36">
        <f>SUMIFS(СВЦЭМ!$C$34:$C$777,СВЦЭМ!$A$34:$A$777,$A148,СВЦЭМ!$B$34:$B$777,X$119)+'СЕТ СН'!$I$9+СВЦЭМ!$D$10+'СЕТ СН'!$I$6-'СЕТ СН'!$I$19</f>
        <v>1739.6448636699997</v>
      </c>
      <c r="Y148" s="36">
        <f>SUMIFS(СВЦЭМ!$C$34:$C$777,СВЦЭМ!$A$34:$A$777,$A148,СВЦЭМ!$B$34:$B$777,Y$119)+'СЕТ СН'!$I$9+СВЦЭМ!$D$10+'СЕТ СН'!$I$6-'СЕТ СН'!$I$19</f>
        <v>1843.4767724799999</v>
      </c>
    </row>
    <row r="149" spans="1:26" ht="15.75" x14ac:dyDescent="0.2">
      <c r="A149" s="35">
        <f t="shared" si="3"/>
        <v>43373</v>
      </c>
      <c r="B149" s="36">
        <f>SUMIFS(СВЦЭМ!$C$34:$C$777,СВЦЭМ!$A$34:$A$777,$A149,СВЦЭМ!$B$34:$B$777,B$119)+'СЕТ СН'!$I$9+СВЦЭМ!$D$10+'СЕТ СН'!$I$6-'СЕТ СН'!$I$19</f>
        <v>2024.4323273099999</v>
      </c>
      <c r="C149" s="36">
        <f>SUMIFS(СВЦЭМ!$C$34:$C$777,СВЦЭМ!$A$34:$A$777,$A149,СВЦЭМ!$B$34:$B$777,C$119)+'СЕТ СН'!$I$9+СВЦЭМ!$D$10+'СЕТ СН'!$I$6-'СЕТ СН'!$I$19</f>
        <v>2163.1233097899999</v>
      </c>
      <c r="D149" s="36">
        <f>SUMIFS(СВЦЭМ!$C$34:$C$777,СВЦЭМ!$A$34:$A$777,$A149,СВЦЭМ!$B$34:$B$777,D$119)+'СЕТ СН'!$I$9+СВЦЭМ!$D$10+'СЕТ СН'!$I$6-'СЕТ СН'!$I$19</f>
        <v>2257.37505663</v>
      </c>
      <c r="E149" s="36">
        <f>SUMIFS(СВЦЭМ!$C$34:$C$777,СВЦЭМ!$A$34:$A$777,$A149,СВЦЭМ!$B$34:$B$777,E$119)+'СЕТ СН'!$I$9+СВЦЭМ!$D$10+'СЕТ СН'!$I$6-'СЕТ СН'!$I$19</f>
        <v>2336.1624258500001</v>
      </c>
      <c r="F149" s="36">
        <f>SUMIFS(СВЦЭМ!$C$34:$C$777,СВЦЭМ!$A$34:$A$777,$A149,СВЦЭМ!$B$34:$B$777,F$119)+'СЕТ СН'!$I$9+СВЦЭМ!$D$10+'СЕТ СН'!$I$6-'СЕТ СН'!$I$19</f>
        <v>2360.8725143399997</v>
      </c>
      <c r="G149" s="36">
        <f>SUMIFS(СВЦЭМ!$C$34:$C$777,СВЦЭМ!$A$34:$A$777,$A149,СВЦЭМ!$B$34:$B$777,G$119)+'СЕТ СН'!$I$9+СВЦЭМ!$D$10+'СЕТ СН'!$I$6-'СЕТ СН'!$I$19</f>
        <v>2326.2618644200002</v>
      </c>
      <c r="H149" s="36">
        <f>SUMIFS(СВЦЭМ!$C$34:$C$777,СВЦЭМ!$A$34:$A$777,$A149,СВЦЭМ!$B$34:$B$777,H$119)+'СЕТ СН'!$I$9+СВЦЭМ!$D$10+'СЕТ СН'!$I$6-'СЕТ СН'!$I$19</f>
        <v>2303.7917015000003</v>
      </c>
      <c r="I149" s="36">
        <f>SUMIFS(СВЦЭМ!$C$34:$C$777,СВЦЭМ!$A$34:$A$777,$A149,СВЦЭМ!$B$34:$B$777,I$119)+'СЕТ СН'!$I$9+СВЦЭМ!$D$10+'СЕТ СН'!$I$6-'СЕТ СН'!$I$19</f>
        <v>2255.22303762</v>
      </c>
      <c r="J149" s="36">
        <f>SUMIFS(СВЦЭМ!$C$34:$C$777,СВЦЭМ!$A$34:$A$777,$A149,СВЦЭМ!$B$34:$B$777,J$119)+'СЕТ СН'!$I$9+СВЦЭМ!$D$10+'СЕТ СН'!$I$6-'СЕТ СН'!$I$19</f>
        <v>2189.7758685600002</v>
      </c>
      <c r="K149" s="36">
        <f>SUMIFS(СВЦЭМ!$C$34:$C$777,СВЦЭМ!$A$34:$A$777,$A149,СВЦЭМ!$B$34:$B$777,K$119)+'СЕТ СН'!$I$9+СВЦЭМ!$D$10+'СЕТ СН'!$I$6-'СЕТ СН'!$I$19</f>
        <v>2102.0215651899998</v>
      </c>
      <c r="L149" s="36">
        <f>SUMIFS(СВЦЭМ!$C$34:$C$777,СВЦЭМ!$A$34:$A$777,$A149,СВЦЭМ!$B$34:$B$777,L$119)+'СЕТ СН'!$I$9+СВЦЭМ!$D$10+'СЕТ СН'!$I$6-'СЕТ СН'!$I$19</f>
        <v>2033.0069644200003</v>
      </c>
      <c r="M149" s="36">
        <f>SUMIFS(СВЦЭМ!$C$34:$C$777,СВЦЭМ!$A$34:$A$777,$A149,СВЦЭМ!$B$34:$B$777,M$119)+'СЕТ СН'!$I$9+СВЦЭМ!$D$10+'СЕТ СН'!$I$6-'СЕТ СН'!$I$19</f>
        <v>1944.5603269000003</v>
      </c>
      <c r="N149" s="36">
        <f>SUMIFS(СВЦЭМ!$C$34:$C$777,СВЦЭМ!$A$34:$A$777,$A149,СВЦЭМ!$B$34:$B$777,N$119)+'СЕТ СН'!$I$9+СВЦЭМ!$D$10+'СЕТ СН'!$I$6-'СЕТ СН'!$I$19</f>
        <v>1831.5812730999996</v>
      </c>
      <c r="O149" s="36">
        <f>SUMIFS(СВЦЭМ!$C$34:$C$777,СВЦЭМ!$A$34:$A$777,$A149,СВЦЭМ!$B$34:$B$777,O$119)+'СЕТ СН'!$I$9+СВЦЭМ!$D$10+'СЕТ СН'!$I$6-'СЕТ СН'!$I$19</f>
        <v>1739.21325983</v>
      </c>
      <c r="P149" s="36">
        <f>SUMIFS(СВЦЭМ!$C$34:$C$777,СВЦЭМ!$A$34:$A$777,$A149,СВЦЭМ!$B$34:$B$777,P$119)+'СЕТ СН'!$I$9+СВЦЭМ!$D$10+'СЕТ СН'!$I$6-'СЕТ СН'!$I$19</f>
        <v>1738.61254156</v>
      </c>
      <c r="Q149" s="36">
        <f>SUMIFS(СВЦЭМ!$C$34:$C$777,СВЦЭМ!$A$34:$A$777,$A149,СВЦЭМ!$B$34:$B$777,Q$119)+'СЕТ СН'!$I$9+СВЦЭМ!$D$10+'СЕТ СН'!$I$6-'СЕТ СН'!$I$19</f>
        <v>1743.1110149199999</v>
      </c>
      <c r="R149" s="36">
        <f>SUMIFS(СВЦЭМ!$C$34:$C$777,СВЦЭМ!$A$34:$A$777,$A149,СВЦЭМ!$B$34:$B$777,R$119)+'СЕТ СН'!$I$9+СВЦЭМ!$D$10+'СЕТ СН'!$I$6-'СЕТ СН'!$I$19</f>
        <v>1731.0976521100001</v>
      </c>
      <c r="S149" s="36">
        <f>SUMIFS(СВЦЭМ!$C$34:$C$777,СВЦЭМ!$A$34:$A$777,$A149,СВЦЭМ!$B$34:$B$777,S$119)+'СЕТ СН'!$I$9+СВЦЭМ!$D$10+'СЕТ СН'!$I$6-'СЕТ СН'!$I$19</f>
        <v>1720.8968444100001</v>
      </c>
      <c r="T149" s="36">
        <f>SUMIFS(СВЦЭМ!$C$34:$C$777,СВЦЭМ!$A$34:$A$777,$A149,СВЦЭМ!$B$34:$B$777,T$119)+'СЕТ СН'!$I$9+СВЦЭМ!$D$10+'СЕТ СН'!$I$6-'СЕТ СН'!$I$19</f>
        <v>1718.94956357</v>
      </c>
      <c r="U149" s="36">
        <f>SUMIFS(СВЦЭМ!$C$34:$C$777,СВЦЭМ!$A$34:$A$777,$A149,СВЦЭМ!$B$34:$B$777,U$119)+'СЕТ СН'!$I$9+СВЦЭМ!$D$10+'СЕТ СН'!$I$6-'СЕТ СН'!$I$19</f>
        <v>1650.3565341399999</v>
      </c>
      <c r="V149" s="36">
        <f>SUMIFS(СВЦЭМ!$C$34:$C$777,СВЦЭМ!$A$34:$A$777,$A149,СВЦЭМ!$B$34:$B$777,V$119)+'СЕТ СН'!$I$9+СВЦЭМ!$D$10+'СЕТ СН'!$I$6-'СЕТ СН'!$I$19</f>
        <v>1659.9130364900002</v>
      </c>
      <c r="W149" s="36">
        <f>SUMIFS(СВЦЭМ!$C$34:$C$777,СВЦЭМ!$A$34:$A$777,$A149,СВЦЭМ!$B$34:$B$777,W$119)+'СЕТ СН'!$I$9+СВЦЭМ!$D$10+'СЕТ СН'!$I$6-'СЕТ СН'!$I$19</f>
        <v>1665.6756233699998</v>
      </c>
      <c r="X149" s="36">
        <f>SUMIFS(СВЦЭМ!$C$34:$C$777,СВЦЭМ!$A$34:$A$777,$A149,СВЦЭМ!$B$34:$B$777,X$119)+'СЕТ СН'!$I$9+СВЦЭМ!$D$10+'СЕТ СН'!$I$6-'СЕТ СН'!$I$19</f>
        <v>1730.6471369000001</v>
      </c>
      <c r="Y149" s="36">
        <f>SUMIFS(СВЦЭМ!$C$34:$C$777,СВЦЭМ!$A$34:$A$777,$A149,СВЦЭМ!$B$34:$B$777,Y$119)+'СЕТ СН'!$I$9+СВЦЭМ!$D$10+'СЕТ СН'!$I$6-'СЕТ СН'!$I$19</f>
        <v>1906.4580412400001</v>
      </c>
    </row>
    <row r="150" spans="1:26" ht="15.75" hidden="1" x14ac:dyDescent="0.2">
      <c r="A150" s="35">
        <f t="shared" si="3"/>
        <v>43374</v>
      </c>
      <c r="B150" s="36">
        <f>SUMIFS(СВЦЭМ!$C$34:$C$777,СВЦЭМ!$A$34:$A$777,$A150,СВЦЭМ!$B$34:$B$777,B$119)+'СЕТ СН'!$I$9+СВЦЭМ!$D$10+'СЕТ СН'!$I$6-'СЕТ СН'!$I$19</f>
        <v>1168.59170195</v>
      </c>
      <c r="C150" s="36">
        <f>SUMIFS(СВЦЭМ!$C$34:$C$777,СВЦЭМ!$A$34:$A$777,$A150,СВЦЭМ!$B$34:$B$777,C$119)+'СЕТ СН'!$I$9+СВЦЭМ!$D$10+'СЕТ СН'!$I$6-'СЕТ СН'!$I$19</f>
        <v>1168.59170195</v>
      </c>
      <c r="D150" s="36">
        <f>SUMIFS(СВЦЭМ!$C$34:$C$777,СВЦЭМ!$A$34:$A$777,$A150,СВЦЭМ!$B$34:$B$777,D$119)+'СЕТ СН'!$I$9+СВЦЭМ!$D$10+'СЕТ СН'!$I$6-'СЕТ СН'!$I$19</f>
        <v>1168.59170195</v>
      </c>
      <c r="E150" s="36">
        <f>SUMIFS(СВЦЭМ!$C$34:$C$777,СВЦЭМ!$A$34:$A$777,$A150,СВЦЭМ!$B$34:$B$777,E$119)+'СЕТ СН'!$I$9+СВЦЭМ!$D$10+'СЕТ СН'!$I$6-'СЕТ СН'!$I$19</f>
        <v>1168.59170195</v>
      </c>
      <c r="F150" s="36">
        <f>SUMIFS(СВЦЭМ!$C$34:$C$777,СВЦЭМ!$A$34:$A$777,$A150,СВЦЭМ!$B$34:$B$777,F$119)+'СЕТ СН'!$I$9+СВЦЭМ!$D$10+'СЕТ СН'!$I$6-'СЕТ СН'!$I$19</f>
        <v>1168.59170195</v>
      </c>
      <c r="G150" s="36">
        <f>SUMIFS(СВЦЭМ!$C$34:$C$777,СВЦЭМ!$A$34:$A$777,$A150,СВЦЭМ!$B$34:$B$777,G$119)+'СЕТ СН'!$I$9+СВЦЭМ!$D$10+'СЕТ СН'!$I$6-'СЕТ СН'!$I$19</f>
        <v>1168.59170195</v>
      </c>
      <c r="H150" s="36">
        <f>SUMIFS(СВЦЭМ!$C$34:$C$777,СВЦЭМ!$A$34:$A$777,$A150,СВЦЭМ!$B$34:$B$777,H$119)+'СЕТ СН'!$I$9+СВЦЭМ!$D$10+'СЕТ СН'!$I$6-'СЕТ СН'!$I$19</f>
        <v>1168.59170195</v>
      </c>
      <c r="I150" s="36">
        <f>SUMIFS(СВЦЭМ!$C$34:$C$777,СВЦЭМ!$A$34:$A$777,$A150,СВЦЭМ!$B$34:$B$777,I$119)+'СЕТ СН'!$I$9+СВЦЭМ!$D$10+'СЕТ СН'!$I$6-'СЕТ СН'!$I$19</f>
        <v>1168.59170195</v>
      </c>
      <c r="J150" s="36">
        <f>SUMIFS(СВЦЭМ!$C$34:$C$777,СВЦЭМ!$A$34:$A$777,$A150,СВЦЭМ!$B$34:$B$777,J$119)+'СЕТ СН'!$I$9+СВЦЭМ!$D$10+'СЕТ СН'!$I$6-'СЕТ СН'!$I$19</f>
        <v>1168.59170195</v>
      </c>
      <c r="K150" s="36">
        <f>SUMIFS(СВЦЭМ!$C$34:$C$777,СВЦЭМ!$A$34:$A$777,$A150,СВЦЭМ!$B$34:$B$777,K$119)+'СЕТ СН'!$I$9+СВЦЭМ!$D$10+'СЕТ СН'!$I$6-'СЕТ СН'!$I$19</f>
        <v>1168.59170195</v>
      </c>
      <c r="L150" s="36">
        <f>SUMIFS(СВЦЭМ!$C$34:$C$777,СВЦЭМ!$A$34:$A$777,$A150,СВЦЭМ!$B$34:$B$777,L$119)+'СЕТ СН'!$I$9+СВЦЭМ!$D$10+'СЕТ СН'!$I$6-'СЕТ СН'!$I$19</f>
        <v>1168.59170195</v>
      </c>
      <c r="M150" s="36">
        <f>SUMIFS(СВЦЭМ!$C$34:$C$777,СВЦЭМ!$A$34:$A$777,$A150,СВЦЭМ!$B$34:$B$777,M$119)+'СЕТ СН'!$I$9+СВЦЭМ!$D$10+'СЕТ СН'!$I$6-'СЕТ СН'!$I$19</f>
        <v>1168.59170195</v>
      </c>
      <c r="N150" s="36">
        <f>SUMIFS(СВЦЭМ!$C$34:$C$777,СВЦЭМ!$A$34:$A$777,$A150,СВЦЭМ!$B$34:$B$777,N$119)+'СЕТ СН'!$I$9+СВЦЭМ!$D$10+'СЕТ СН'!$I$6-'СЕТ СН'!$I$19</f>
        <v>1168.59170195</v>
      </c>
      <c r="O150" s="36">
        <f>SUMIFS(СВЦЭМ!$C$34:$C$777,СВЦЭМ!$A$34:$A$777,$A150,СВЦЭМ!$B$34:$B$777,O$119)+'СЕТ СН'!$I$9+СВЦЭМ!$D$10+'СЕТ СН'!$I$6-'СЕТ СН'!$I$19</f>
        <v>1168.59170195</v>
      </c>
      <c r="P150" s="36">
        <f>SUMIFS(СВЦЭМ!$C$34:$C$777,СВЦЭМ!$A$34:$A$777,$A150,СВЦЭМ!$B$34:$B$777,P$119)+'СЕТ СН'!$I$9+СВЦЭМ!$D$10+'СЕТ СН'!$I$6-'СЕТ СН'!$I$19</f>
        <v>1168.59170195</v>
      </c>
      <c r="Q150" s="36">
        <f>SUMIFS(СВЦЭМ!$C$34:$C$777,СВЦЭМ!$A$34:$A$777,$A150,СВЦЭМ!$B$34:$B$777,Q$119)+'СЕТ СН'!$I$9+СВЦЭМ!$D$10+'СЕТ СН'!$I$6-'СЕТ СН'!$I$19</f>
        <v>1168.59170195</v>
      </c>
      <c r="R150" s="36">
        <f>SUMIFS(СВЦЭМ!$C$34:$C$777,СВЦЭМ!$A$34:$A$777,$A150,СВЦЭМ!$B$34:$B$777,R$119)+'СЕТ СН'!$I$9+СВЦЭМ!$D$10+'СЕТ СН'!$I$6-'СЕТ СН'!$I$19</f>
        <v>1168.59170195</v>
      </c>
      <c r="S150" s="36">
        <f>SUMIFS(СВЦЭМ!$C$34:$C$777,СВЦЭМ!$A$34:$A$777,$A150,СВЦЭМ!$B$34:$B$777,S$119)+'СЕТ СН'!$I$9+СВЦЭМ!$D$10+'СЕТ СН'!$I$6-'СЕТ СН'!$I$19</f>
        <v>1168.59170195</v>
      </c>
      <c r="T150" s="36">
        <f>SUMIFS(СВЦЭМ!$C$34:$C$777,СВЦЭМ!$A$34:$A$777,$A150,СВЦЭМ!$B$34:$B$777,T$119)+'СЕТ СН'!$I$9+СВЦЭМ!$D$10+'СЕТ СН'!$I$6-'СЕТ СН'!$I$19</f>
        <v>1168.59170195</v>
      </c>
      <c r="U150" s="36">
        <f>SUMIFS(СВЦЭМ!$C$34:$C$777,СВЦЭМ!$A$34:$A$777,$A150,СВЦЭМ!$B$34:$B$777,U$119)+'СЕТ СН'!$I$9+СВЦЭМ!$D$10+'СЕТ СН'!$I$6-'СЕТ СН'!$I$19</f>
        <v>1168.59170195</v>
      </c>
      <c r="V150" s="36">
        <f>SUMIFS(СВЦЭМ!$C$34:$C$777,СВЦЭМ!$A$34:$A$777,$A150,СВЦЭМ!$B$34:$B$777,V$119)+'СЕТ СН'!$I$9+СВЦЭМ!$D$10+'СЕТ СН'!$I$6-'СЕТ СН'!$I$19</f>
        <v>1168.59170195</v>
      </c>
      <c r="W150" s="36">
        <f>SUMIFS(СВЦЭМ!$C$34:$C$777,СВЦЭМ!$A$34:$A$777,$A150,СВЦЭМ!$B$34:$B$777,W$119)+'СЕТ СН'!$I$9+СВЦЭМ!$D$10+'СЕТ СН'!$I$6-'СЕТ СН'!$I$19</f>
        <v>1168.59170195</v>
      </c>
      <c r="X150" s="36">
        <f>SUMIFS(СВЦЭМ!$C$34:$C$777,СВЦЭМ!$A$34:$A$777,$A150,СВЦЭМ!$B$34:$B$777,X$119)+'СЕТ СН'!$I$9+СВЦЭМ!$D$10+'СЕТ СН'!$I$6-'СЕТ СН'!$I$19</f>
        <v>1168.59170195</v>
      </c>
      <c r="Y150" s="36">
        <f>SUMIFS(СВЦЭМ!$C$34:$C$777,СВЦЭМ!$A$34:$A$777,$A150,СВЦЭМ!$B$34:$B$777,Y$119)+'СЕТ СН'!$I$9+СВЦЭМ!$D$10+'СЕТ СН'!$I$6-'СЕТ СН'!$I$19</f>
        <v>1168.59170195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39"/>
      <c r="W153" s="39"/>
      <c r="X153" s="39"/>
      <c r="Y153" s="39"/>
      <c r="Z153" s="39"/>
    </row>
    <row r="154" spans="1:26" ht="15.75" x14ac:dyDescent="0.25">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32"/>
      <c r="W154" s="32"/>
      <c r="X154" s="32"/>
      <c r="Y154" s="32"/>
    </row>
    <row r="155" spans="1:26" ht="15.75" x14ac:dyDescent="0.2">
      <c r="A155" s="115"/>
      <c r="B155" s="115"/>
      <c r="C155" s="115"/>
      <c r="D155" s="115"/>
      <c r="E155" s="115"/>
      <c r="F155" s="115"/>
      <c r="G155" s="115"/>
      <c r="H155" s="115"/>
      <c r="I155" s="115"/>
      <c r="J155" s="115"/>
      <c r="K155" s="115"/>
      <c r="L155" s="115"/>
      <c r="M155" s="115"/>
      <c r="N155" s="118">
        <f>СВЦЭМ!$D$12+'СЕТ СН'!$F$10-'СЕТ СН'!$F$20</f>
        <v>203820.3784298831</v>
      </c>
      <c r="O155" s="119"/>
      <c r="P155" s="118">
        <f>СВЦЭМ!$D$12+'СЕТ СН'!$F$10-'СЕТ СН'!$G$20</f>
        <v>185709.26842988312</v>
      </c>
      <c r="Q155" s="119"/>
      <c r="R155" s="118">
        <f>СВЦЭМ!$D$12+'СЕТ СН'!$F$10-'СЕТ СН'!$H$20</f>
        <v>167054.82842988311</v>
      </c>
      <c r="S155" s="119"/>
      <c r="T155" s="118">
        <f>СВЦЭМ!$D$12+'СЕТ СН'!$F$10-'СЕТ СН'!$I$20</f>
        <v>147840.7484298831</v>
      </c>
      <c r="U155" s="119"/>
      <c r="V155" s="40"/>
      <c r="W155" s="40"/>
      <c r="X155" s="40"/>
      <c r="Y155" s="40"/>
    </row>
    <row r="156" spans="1:26" x14ac:dyDescent="0.25">
      <c r="A156" s="143"/>
      <c r="B156" s="143"/>
      <c r="C156" s="143"/>
      <c r="D156" s="143"/>
      <c r="E156" s="143"/>
      <c r="F156" s="144"/>
      <c r="G156" s="144"/>
      <c r="H156" s="144"/>
      <c r="I156" s="144"/>
      <c r="J156" s="144"/>
      <c r="K156" s="144"/>
      <c r="L156" s="144"/>
      <c r="M156" s="144"/>
    </row>
    <row r="157" spans="1:26" ht="15.75" x14ac:dyDescent="0.25">
      <c r="A157" s="134" t="s">
        <v>78</v>
      </c>
      <c r="B157" s="135"/>
      <c r="C157" s="135"/>
      <c r="D157" s="135"/>
      <c r="E157" s="135"/>
      <c r="F157" s="135"/>
      <c r="G157" s="135"/>
      <c r="H157" s="135"/>
      <c r="I157" s="135"/>
      <c r="J157" s="135"/>
      <c r="K157" s="135"/>
      <c r="L157" s="135"/>
      <c r="M157" s="136"/>
      <c r="N157" s="116" t="s">
        <v>29</v>
      </c>
      <c r="O157" s="116"/>
      <c r="P157" s="116"/>
      <c r="Q157" s="116"/>
      <c r="R157" s="116"/>
      <c r="S157" s="116"/>
      <c r="T157" s="116"/>
      <c r="U157" s="116"/>
    </row>
    <row r="158" spans="1:26" ht="15.75" x14ac:dyDescent="0.25">
      <c r="A158" s="137"/>
      <c r="B158" s="138"/>
      <c r="C158" s="138"/>
      <c r="D158" s="138"/>
      <c r="E158" s="138"/>
      <c r="F158" s="138"/>
      <c r="G158" s="138"/>
      <c r="H158" s="138"/>
      <c r="I158" s="138"/>
      <c r="J158" s="138"/>
      <c r="K158" s="138"/>
      <c r="L158" s="138"/>
      <c r="M158" s="139"/>
      <c r="N158" s="117" t="s">
        <v>0</v>
      </c>
      <c r="O158" s="117"/>
      <c r="P158" s="117" t="s">
        <v>1</v>
      </c>
      <c r="Q158" s="117"/>
      <c r="R158" s="117" t="s">
        <v>2</v>
      </c>
      <c r="S158" s="117"/>
      <c r="T158" s="117" t="s">
        <v>3</v>
      </c>
      <c r="U158" s="117"/>
    </row>
    <row r="159" spans="1:26" ht="15.75" x14ac:dyDescent="0.25">
      <c r="A159" s="140"/>
      <c r="B159" s="141"/>
      <c r="C159" s="141"/>
      <c r="D159" s="141"/>
      <c r="E159" s="141"/>
      <c r="F159" s="141"/>
      <c r="G159" s="141"/>
      <c r="H159" s="141"/>
      <c r="I159" s="141"/>
      <c r="J159" s="141"/>
      <c r="K159" s="141"/>
      <c r="L159" s="141"/>
      <c r="M159" s="142"/>
      <c r="N159" s="133">
        <f>'СЕТ СН'!$F$7</f>
        <v>1548395.65</v>
      </c>
      <c r="O159" s="133"/>
      <c r="P159" s="133">
        <f>'СЕТ СН'!$G$7</f>
        <v>1254072</v>
      </c>
      <c r="Q159" s="133"/>
      <c r="R159" s="133">
        <f>'СЕТ СН'!$H$7</f>
        <v>1469777.75</v>
      </c>
      <c r="S159" s="133"/>
      <c r="T159" s="133">
        <f>'СЕТ СН'!$I$7</f>
        <v>1217417.1100000001</v>
      </c>
      <c r="U159" s="133"/>
    </row>
  </sheetData>
  <sheetProtection password="FD97"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80" zoomScaleNormal="80" zoomScaleSheetLayoutView="80" workbookViewId="0">
      <selection activeCell="A41" sqref="A41"/>
    </sheetView>
  </sheetViews>
  <sheetFormatPr defaultRowHeight="15" x14ac:dyDescent="0.25"/>
  <cols>
    <col min="1" max="1" width="9.75" style="49" customWidth="1"/>
    <col min="2" max="25" width="10" style="49" customWidth="1"/>
    <col min="26" max="26" width="9" style="42"/>
    <col min="27" max="27" width="11.25" style="42" customWidth="1"/>
    <col min="28" max="16384" width="9" style="42"/>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сентябре 2018г.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2" t="s">
        <v>40</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10</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01.09.2018</v>
      </c>
      <c r="B12" s="36">
        <f>SUMIFS(СВЦЭМ!$D$34:$D$777,СВЦЭМ!$A$34:$A$777,$A12,СВЦЭМ!$B$34:$B$777,B$11)+'СЕТ СН'!$F$11+СВЦЭМ!$D$10+'СЕТ СН'!$F$5-'СЕТ СН'!$F$21</f>
        <v>3803.5744686400003</v>
      </c>
      <c r="C12" s="36">
        <f>SUMIFS(СВЦЭМ!$D$34:$D$777,СВЦЭМ!$A$34:$A$777,$A12,СВЦЭМ!$B$34:$B$777,C$11)+'СЕТ СН'!$F$11+СВЦЭМ!$D$10+'СЕТ СН'!$F$5-'СЕТ СН'!$F$21</f>
        <v>3984.9678804100004</v>
      </c>
      <c r="D12" s="36">
        <f>SUMIFS(СВЦЭМ!$D$34:$D$777,СВЦЭМ!$A$34:$A$777,$A12,СВЦЭМ!$B$34:$B$777,D$11)+'СЕТ СН'!$F$11+СВЦЭМ!$D$10+'СЕТ СН'!$F$5-'СЕТ СН'!$F$21</f>
        <v>4122.3387822600007</v>
      </c>
      <c r="E12" s="36">
        <f>SUMIFS(СВЦЭМ!$D$34:$D$777,СВЦЭМ!$A$34:$A$777,$A12,СВЦЭМ!$B$34:$B$777,E$11)+'СЕТ СН'!$F$11+СВЦЭМ!$D$10+'СЕТ СН'!$F$5-'СЕТ СН'!$F$21</f>
        <v>4157.6276530000005</v>
      </c>
      <c r="F12" s="36">
        <f>SUMIFS(СВЦЭМ!$D$34:$D$777,СВЦЭМ!$A$34:$A$777,$A12,СВЦЭМ!$B$34:$B$777,F$11)+'СЕТ СН'!$F$11+СВЦЭМ!$D$10+'СЕТ СН'!$F$5-'СЕТ СН'!$F$21</f>
        <v>4153.3032979099999</v>
      </c>
      <c r="G12" s="36">
        <f>SUMIFS(СВЦЭМ!$D$34:$D$777,СВЦЭМ!$A$34:$A$777,$A12,СВЦЭМ!$B$34:$B$777,G$11)+'СЕТ СН'!$F$11+СВЦЭМ!$D$10+'СЕТ СН'!$F$5-'СЕТ СН'!$F$21</f>
        <v>4157.8709232700003</v>
      </c>
      <c r="H12" s="36">
        <f>SUMIFS(СВЦЭМ!$D$34:$D$777,СВЦЭМ!$A$34:$A$777,$A12,СВЦЭМ!$B$34:$B$777,H$11)+'СЕТ СН'!$F$11+СВЦЭМ!$D$10+'СЕТ СН'!$F$5-'СЕТ СН'!$F$21</f>
        <v>4167.7093963699999</v>
      </c>
      <c r="I12" s="36">
        <f>SUMIFS(СВЦЭМ!$D$34:$D$777,СВЦЭМ!$A$34:$A$777,$A12,СВЦЭМ!$B$34:$B$777,I$11)+'СЕТ СН'!$F$11+СВЦЭМ!$D$10+'СЕТ СН'!$F$5-'СЕТ СН'!$F$21</f>
        <v>4142.2792310699997</v>
      </c>
      <c r="J12" s="36">
        <f>SUMIFS(СВЦЭМ!$D$34:$D$777,СВЦЭМ!$A$34:$A$777,$A12,СВЦЭМ!$B$34:$B$777,J$11)+'СЕТ СН'!$F$11+СВЦЭМ!$D$10+'СЕТ СН'!$F$5-'СЕТ СН'!$F$21</f>
        <v>4034.5649065300004</v>
      </c>
      <c r="K12" s="36">
        <f>SUMIFS(СВЦЭМ!$D$34:$D$777,СВЦЭМ!$A$34:$A$777,$A12,СВЦЭМ!$B$34:$B$777,K$11)+'СЕТ СН'!$F$11+СВЦЭМ!$D$10+'СЕТ СН'!$F$5-'СЕТ СН'!$F$21</f>
        <v>3971.9819726200003</v>
      </c>
      <c r="L12" s="36">
        <f>SUMIFS(СВЦЭМ!$D$34:$D$777,СВЦЭМ!$A$34:$A$777,$A12,СВЦЭМ!$B$34:$B$777,L$11)+'СЕТ СН'!$F$11+СВЦЭМ!$D$10+'СЕТ СН'!$F$5-'СЕТ СН'!$F$21</f>
        <v>3872.1490708700003</v>
      </c>
      <c r="M12" s="36">
        <f>SUMIFS(СВЦЭМ!$D$34:$D$777,СВЦЭМ!$A$34:$A$777,$A12,СВЦЭМ!$B$34:$B$777,M$11)+'СЕТ СН'!$F$11+СВЦЭМ!$D$10+'СЕТ СН'!$F$5-'СЕТ СН'!$F$21</f>
        <v>3768.3335267100001</v>
      </c>
      <c r="N12" s="36">
        <f>SUMIFS(СВЦЭМ!$D$34:$D$777,СВЦЭМ!$A$34:$A$777,$A12,СВЦЭМ!$B$34:$B$777,N$11)+'СЕТ СН'!$F$11+СВЦЭМ!$D$10+'СЕТ СН'!$F$5-'СЕТ СН'!$F$21</f>
        <v>3671.8224953300005</v>
      </c>
      <c r="O12" s="36">
        <f>SUMIFS(СВЦЭМ!$D$34:$D$777,СВЦЭМ!$A$34:$A$777,$A12,СВЦЭМ!$B$34:$B$777,O$11)+'СЕТ СН'!$F$11+СВЦЭМ!$D$10+'СЕТ СН'!$F$5-'СЕТ СН'!$F$21</f>
        <v>3581.6197426600002</v>
      </c>
      <c r="P12" s="36">
        <f>SUMIFS(СВЦЭМ!$D$34:$D$777,СВЦЭМ!$A$34:$A$777,$A12,СВЦЭМ!$B$34:$B$777,P$11)+'СЕТ СН'!$F$11+СВЦЭМ!$D$10+'СЕТ СН'!$F$5-'СЕТ СН'!$F$21</f>
        <v>3593.6061933600004</v>
      </c>
      <c r="Q12" s="36">
        <f>SUMIFS(СВЦЭМ!$D$34:$D$777,СВЦЭМ!$A$34:$A$777,$A12,СВЦЭМ!$B$34:$B$777,Q$11)+'СЕТ СН'!$F$11+СВЦЭМ!$D$10+'СЕТ СН'!$F$5-'СЕТ СН'!$F$21</f>
        <v>3608.7679920999999</v>
      </c>
      <c r="R12" s="36">
        <f>SUMIFS(СВЦЭМ!$D$34:$D$777,СВЦЭМ!$A$34:$A$777,$A12,СВЦЭМ!$B$34:$B$777,R$11)+'СЕТ СН'!$F$11+СВЦЭМ!$D$10+'СЕТ СН'!$F$5-'СЕТ СН'!$F$21</f>
        <v>3611.8797437800004</v>
      </c>
      <c r="S12" s="36">
        <f>SUMIFS(СВЦЭМ!$D$34:$D$777,СВЦЭМ!$A$34:$A$777,$A12,СВЦЭМ!$B$34:$B$777,S$11)+'СЕТ СН'!$F$11+СВЦЭМ!$D$10+'СЕТ СН'!$F$5-'СЕТ СН'!$F$21</f>
        <v>3601.7660984200002</v>
      </c>
      <c r="T12" s="36">
        <f>SUMIFS(СВЦЭМ!$D$34:$D$777,СВЦЭМ!$A$34:$A$777,$A12,СВЦЭМ!$B$34:$B$777,T$11)+'СЕТ СН'!$F$11+СВЦЭМ!$D$10+'СЕТ СН'!$F$5-'СЕТ СН'!$F$21</f>
        <v>3605.52984629</v>
      </c>
      <c r="U12" s="36">
        <f>SUMIFS(СВЦЭМ!$D$34:$D$777,СВЦЭМ!$A$34:$A$777,$A12,СВЦЭМ!$B$34:$B$777,U$11)+'СЕТ СН'!$F$11+СВЦЭМ!$D$10+'СЕТ СН'!$F$5-'СЕТ СН'!$F$21</f>
        <v>3597.0584480400003</v>
      </c>
      <c r="V12" s="36">
        <f>SUMIFS(СВЦЭМ!$D$34:$D$777,СВЦЭМ!$A$34:$A$777,$A12,СВЦЭМ!$B$34:$B$777,V$11)+'СЕТ СН'!$F$11+СВЦЭМ!$D$10+'СЕТ СН'!$F$5-'СЕТ СН'!$F$21</f>
        <v>3583.2648249800004</v>
      </c>
      <c r="W12" s="36">
        <f>SUMIFS(СВЦЭМ!$D$34:$D$777,СВЦЭМ!$A$34:$A$777,$A12,СВЦЭМ!$B$34:$B$777,W$11)+'СЕТ СН'!$F$11+СВЦЭМ!$D$10+'СЕТ СН'!$F$5-'СЕТ СН'!$F$21</f>
        <v>3576.2864325099999</v>
      </c>
      <c r="X12" s="36">
        <f>SUMIFS(СВЦЭМ!$D$34:$D$777,СВЦЭМ!$A$34:$A$777,$A12,СВЦЭМ!$B$34:$B$777,X$11)+'СЕТ СН'!$F$11+СВЦЭМ!$D$10+'СЕТ СН'!$F$5-'СЕТ СН'!$F$21</f>
        <v>3603.7635829400001</v>
      </c>
      <c r="Y12" s="36">
        <f>SUMIFS(СВЦЭМ!$D$34:$D$777,СВЦЭМ!$A$34:$A$777,$A12,СВЦЭМ!$B$34:$B$777,Y$11)+'СЕТ СН'!$F$11+СВЦЭМ!$D$10+'СЕТ СН'!$F$5-'СЕТ СН'!$F$21</f>
        <v>3682.9904632400003</v>
      </c>
      <c r="AA12" s="45"/>
    </row>
    <row r="13" spans="1:27" ht="15.75" x14ac:dyDescent="0.2">
      <c r="A13" s="35">
        <f>A12+1</f>
        <v>43345</v>
      </c>
      <c r="B13" s="36">
        <f>SUMIFS(СВЦЭМ!$D$34:$D$777,СВЦЭМ!$A$34:$A$777,$A13,СВЦЭМ!$B$34:$B$777,B$11)+'СЕТ СН'!$F$11+СВЦЭМ!$D$10+'СЕТ СН'!$F$5-'СЕТ СН'!$F$21</f>
        <v>3801.9970173800002</v>
      </c>
      <c r="C13" s="36">
        <f>SUMIFS(СВЦЭМ!$D$34:$D$777,СВЦЭМ!$A$34:$A$777,$A13,СВЦЭМ!$B$34:$B$777,C$11)+'СЕТ СН'!$F$11+СВЦЭМ!$D$10+'СЕТ СН'!$F$5-'СЕТ СН'!$F$21</f>
        <v>3944.1913478899996</v>
      </c>
      <c r="D13" s="36">
        <f>SUMIFS(СВЦЭМ!$D$34:$D$777,СВЦЭМ!$A$34:$A$777,$A13,СВЦЭМ!$B$34:$B$777,D$11)+'СЕТ СН'!$F$11+СВЦЭМ!$D$10+'СЕТ СН'!$F$5-'СЕТ СН'!$F$21</f>
        <v>4083.3452114800002</v>
      </c>
      <c r="E13" s="36">
        <f>SUMIFS(СВЦЭМ!$D$34:$D$777,СВЦЭМ!$A$34:$A$777,$A13,СВЦЭМ!$B$34:$B$777,E$11)+'СЕТ СН'!$F$11+СВЦЭМ!$D$10+'СЕТ СН'!$F$5-'СЕТ СН'!$F$21</f>
        <v>4145.7223573700003</v>
      </c>
      <c r="F13" s="36">
        <f>SUMIFS(СВЦЭМ!$D$34:$D$777,СВЦЭМ!$A$34:$A$777,$A13,СВЦЭМ!$B$34:$B$777,F$11)+'СЕТ СН'!$F$11+СВЦЭМ!$D$10+'СЕТ СН'!$F$5-'СЕТ СН'!$F$21</f>
        <v>4148.5619860699999</v>
      </c>
      <c r="G13" s="36">
        <f>SUMIFS(СВЦЭМ!$D$34:$D$777,СВЦЭМ!$A$34:$A$777,$A13,СВЦЭМ!$B$34:$B$777,G$11)+'СЕТ СН'!$F$11+СВЦЭМ!$D$10+'СЕТ СН'!$F$5-'СЕТ СН'!$F$21</f>
        <v>4150.9318043900003</v>
      </c>
      <c r="H13" s="36">
        <f>SUMIFS(СВЦЭМ!$D$34:$D$777,СВЦЭМ!$A$34:$A$777,$A13,СВЦЭМ!$B$34:$B$777,H$11)+'СЕТ СН'!$F$11+СВЦЭМ!$D$10+'СЕТ СН'!$F$5-'СЕТ СН'!$F$21</f>
        <v>4162.5999018299999</v>
      </c>
      <c r="I13" s="36">
        <f>SUMIFS(СВЦЭМ!$D$34:$D$777,СВЦЭМ!$A$34:$A$777,$A13,СВЦЭМ!$B$34:$B$777,I$11)+'СЕТ СН'!$F$11+СВЦЭМ!$D$10+'СЕТ СН'!$F$5-'СЕТ СН'!$F$21</f>
        <v>4143.6747164400003</v>
      </c>
      <c r="J13" s="36">
        <f>SUMIFS(СВЦЭМ!$D$34:$D$777,СВЦЭМ!$A$34:$A$777,$A13,СВЦЭМ!$B$34:$B$777,J$11)+'СЕТ СН'!$F$11+СВЦЭМ!$D$10+'СЕТ СН'!$F$5-'СЕТ СН'!$F$21</f>
        <v>4077.8255450699999</v>
      </c>
      <c r="K13" s="36">
        <f>SUMIFS(СВЦЭМ!$D$34:$D$777,СВЦЭМ!$A$34:$A$777,$A13,СВЦЭМ!$B$34:$B$777,K$11)+'СЕТ СН'!$F$11+СВЦЭМ!$D$10+'СЕТ СН'!$F$5-'СЕТ СН'!$F$21</f>
        <v>4016.0167617100005</v>
      </c>
      <c r="L13" s="36">
        <f>SUMIFS(СВЦЭМ!$D$34:$D$777,СВЦЭМ!$A$34:$A$777,$A13,СВЦЭМ!$B$34:$B$777,L$11)+'СЕТ СН'!$F$11+СВЦЭМ!$D$10+'СЕТ СН'!$F$5-'СЕТ СН'!$F$21</f>
        <v>3930.0001733700001</v>
      </c>
      <c r="M13" s="36">
        <f>SUMIFS(СВЦЭМ!$D$34:$D$777,СВЦЭМ!$A$34:$A$777,$A13,СВЦЭМ!$B$34:$B$777,M$11)+'СЕТ СН'!$F$11+СВЦЭМ!$D$10+'СЕТ СН'!$F$5-'СЕТ СН'!$F$21</f>
        <v>3832.91592055</v>
      </c>
      <c r="N13" s="36">
        <f>SUMIFS(СВЦЭМ!$D$34:$D$777,СВЦЭМ!$A$34:$A$777,$A13,СВЦЭМ!$B$34:$B$777,N$11)+'СЕТ СН'!$F$11+СВЦЭМ!$D$10+'СЕТ СН'!$F$5-'СЕТ СН'!$F$21</f>
        <v>3693.0800735800003</v>
      </c>
      <c r="O13" s="36">
        <f>SUMIFS(СВЦЭМ!$D$34:$D$777,СВЦЭМ!$A$34:$A$777,$A13,СВЦЭМ!$B$34:$B$777,O$11)+'СЕТ СН'!$F$11+СВЦЭМ!$D$10+'СЕТ СН'!$F$5-'СЕТ СН'!$F$21</f>
        <v>3624.8191307200004</v>
      </c>
      <c r="P13" s="36">
        <f>SUMIFS(СВЦЭМ!$D$34:$D$777,СВЦЭМ!$A$34:$A$777,$A13,СВЦЭМ!$B$34:$B$777,P$11)+'СЕТ СН'!$F$11+СВЦЭМ!$D$10+'СЕТ СН'!$F$5-'СЕТ СН'!$F$21</f>
        <v>3625.0557416199999</v>
      </c>
      <c r="Q13" s="36">
        <f>SUMIFS(СВЦЭМ!$D$34:$D$777,СВЦЭМ!$A$34:$A$777,$A13,СВЦЭМ!$B$34:$B$777,Q$11)+'СЕТ СН'!$F$11+СВЦЭМ!$D$10+'СЕТ СН'!$F$5-'СЕТ СН'!$F$21</f>
        <v>3630.1537298200001</v>
      </c>
      <c r="R13" s="36">
        <f>SUMIFS(СВЦЭМ!$D$34:$D$777,СВЦЭМ!$A$34:$A$777,$A13,СВЦЭМ!$B$34:$B$777,R$11)+'СЕТ СН'!$F$11+СВЦЭМ!$D$10+'СЕТ СН'!$F$5-'СЕТ СН'!$F$21</f>
        <v>3634.2876381100004</v>
      </c>
      <c r="S13" s="36">
        <f>SUMIFS(СВЦЭМ!$D$34:$D$777,СВЦЭМ!$A$34:$A$777,$A13,СВЦЭМ!$B$34:$B$777,S$11)+'СЕТ СН'!$F$11+СВЦЭМ!$D$10+'СЕТ СН'!$F$5-'СЕТ СН'!$F$21</f>
        <v>3649.3504018699996</v>
      </c>
      <c r="T13" s="36">
        <f>SUMIFS(СВЦЭМ!$D$34:$D$777,СВЦЭМ!$A$34:$A$777,$A13,СВЦЭМ!$B$34:$B$777,T$11)+'СЕТ СН'!$F$11+СВЦЭМ!$D$10+'СЕТ СН'!$F$5-'СЕТ СН'!$F$21</f>
        <v>3641.7684183800002</v>
      </c>
      <c r="U13" s="36">
        <f>SUMIFS(СВЦЭМ!$D$34:$D$777,СВЦЭМ!$A$34:$A$777,$A13,СВЦЭМ!$B$34:$B$777,U$11)+'СЕТ СН'!$F$11+СВЦЭМ!$D$10+'СЕТ СН'!$F$5-'СЕТ СН'!$F$21</f>
        <v>3608.8389104400003</v>
      </c>
      <c r="V13" s="36">
        <f>SUMIFS(СВЦЭМ!$D$34:$D$777,СВЦЭМ!$A$34:$A$777,$A13,СВЦЭМ!$B$34:$B$777,V$11)+'СЕТ СН'!$F$11+СВЦЭМ!$D$10+'СЕТ СН'!$F$5-'СЕТ СН'!$F$21</f>
        <v>3605.7098777000001</v>
      </c>
      <c r="W13" s="36">
        <f>SUMIFS(СВЦЭМ!$D$34:$D$777,СВЦЭМ!$A$34:$A$777,$A13,СВЦЭМ!$B$34:$B$777,W$11)+'СЕТ СН'!$F$11+СВЦЭМ!$D$10+'СЕТ СН'!$F$5-'СЕТ СН'!$F$21</f>
        <v>3607.3710267000001</v>
      </c>
      <c r="X13" s="36">
        <f>SUMIFS(СВЦЭМ!$D$34:$D$777,СВЦЭМ!$A$34:$A$777,$A13,СВЦЭМ!$B$34:$B$777,X$11)+'СЕТ СН'!$F$11+СВЦЭМ!$D$10+'СЕТ СН'!$F$5-'СЕТ СН'!$F$21</f>
        <v>3616.7581667900004</v>
      </c>
      <c r="Y13" s="36">
        <f>SUMIFS(СВЦЭМ!$D$34:$D$777,СВЦЭМ!$A$34:$A$777,$A13,СВЦЭМ!$B$34:$B$777,Y$11)+'СЕТ СН'!$F$11+СВЦЭМ!$D$10+'СЕТ СН'!$F$5-'СЕТ СН'!$F$21</f>
        <v>3723.65740938</v>
      </c>
    </row>
    <row r="14" spans="1:27" ht="15.75" x14ac:dyDescent="0.2">
      <c r="A14" s="35">
        <f t="shared" ref="A14:A42" si="0">A13+1</f>
        <v>43346</v>
      </c>
      <c r="B14" s="36">
        <f>SUMIFS(СВЦЭМ!$D$34:$D$777,СВЦЭМ!$A$34:$A$777,$A14,СВЦЭМ!$B$34:$B$777,B$11)+'СЕТ СН'!$F$11+СВЦЭМ!$D$10+'СЕТ СН'!$F$5-'СЕТ СН'!$F$21</f>
        <v>3872.7363746500005</v>
      </c>
      <c r="C14" s="36">
        <f>SUMIFS(СВЦЭМ!$D$34:$D$777,СВЦЭМ!$A$34:$A$777,$A14,СВЦЭМ!$B$34:$B$777,C$11)+'СЕТ СН'!$F$11+СВЦЭМ!$D$10+'СЕТ СН'!$F$5-'СЕТ СН'!$F$21</f>
        <v>3943.2979901400004</v>
      </c>
      <c r="D14" s="36">
        <f>SUMIFS(СВЦЭМ!$D$34:$D$777,СВЦЭМ!$A$34:$A$777,$A14,СВЦЭМ!$B$34:$B$777,D$11)+'СЕТ СН'!$F$11+СВЦЭМ!$D$10+'СЕТ СН'!$F$5-'СЕТ СН'!$F$21</f>
        <v>4051.3034744099996</v>
      </c>
      <c r="E14" s="36">
        <f>SUMIFS(СВЦЭМ!$D$34:$D$777,СВЦЭМ!$A$34:$A$777,$A14,СВЦЭМ!$B$34:$B$777,E$11)+'СЕТ СН'!$F$11+СВЦЭМ!$D$10+'СЕТ СН'!$F$5-'СЕТ СН'!$F$21</f>
        <v>4124.7541546600005</v>
      </c>
      <c r="F14" s="36">
        <f>SUMIFS(СВЦЭМ!$D$34:$D$777,СВЦЭМ!$A$34:$A$777,$A14,СВЦЭМ!$B$34:$B$777,F$11)+'СЕТ СН'!$F$11+СВЦЭМ!$D$10+'СЕТ СН'!$F$5-'СЕТ СН'!$F$21</f>
        <v>4122.2166078400005</v>
      </c>
      <c r="G14" s="36">
        <f>SUMIFS(СВЦЭМ!$D$34:$D$777,СВЦЭМ!$A$34:$A$777,$A14,СВЦЭМ!$B$34:$B$777,G$11)+'СЕТ СН'!$F$11+СВЦЭМ!$D$10+'СЕТ СН'!$F$5-'СЕТ СН'!$F$21</f>
        <v>4127.0358926600002</v>
      </c>
      <c r="H14" s="36">
        <f>SUMIFS(СВЦЭМ!$D$34:$D$777,СВЦЭМ!$A$34:$A$777,$A14,СВЦЭМ!$B$34:$B$777,H$11)+'СЕТ СН'!$F$11+СВЦЭМ!$D$10+'СЕТ СН'!$F$5-'СЕТ СН'!$F$21</f>
        <v>4124.0645025100002</v>
      </c>
      <c r="I14" s="36">
        <f>SUMIFS(СВЦЭМ!$D$34:$D$777,СВЦЭМ!$A$34:$A$777,$A14,СВЦЭМ!$B$34:$B$777,I$11)+'СЕТ СН'!$F$11+СВЦЭМ!$D$10+'СЕТ СН'!$F$5-'СЕТ СН'!$F$21</f>
        <v>4030.5840934100006</v>
      </c>
      <c r="J14" s="36">
        <f>SUMIFS(СВЦЭМ!$D$34:$D$777,СВЦЭМ!$A$34:$A$777,$A14,СВЦЭМ!$B$34:$B$777,J$11)+'СЕТ СН'!$F$11+СВЦЭМ!$D$10+'СЕТ СН'!$F$5-'СЕТ СН'!$F$21</f>
        <v>4012.9901666599999</v>
      </c>
      <c r="K14" s="36">
        <f>SUMIFS(СВЦЭМ!$D$34:$D$777,СВЦЭМ!$A$34:$A$777,$A14,СВЦЭМ!$B$34:$B$777,K$11)+'СЕТ СН'!$F$11+СВЦЭМ!$D$10+'СЕТ СН'!$F$5-'СЕТ СН'!$F$21</f>
        <v>3983.5046527599998</v>
      </c>
      <c r="L14" s="36">
        <f>SUMIFS(СВЦЭМ!$D$34:$D$777,СВЦЭМ!$A$34:$A$777,$A14,СВЦЭМ!$B$34:$B$777,L$11)+'СЕТ СН'!$F$11+СВЦЭМ!$D$10+'СЕТ СН'!$F$5-'СЕТ СН'!$F$21</f>
        <v>3894.2431365900002</v>
      </c>
      <c r="M14" s="36">
        <f>SUMIFS(СВЦЭМ!$D$34:$D$777,СВЦЭМ!$A$34:$A$777,$A14,СВЦЭМ!$B$34:$B$777,M$11)+'СЕТ СН'!$F$11+СВЦЭМ!$D$10+'СЕТ СН'!$F$5-'СЕТ СН'!$F$21</f>
        <v>3813.7916649600002</v>
      </c>
      <c r="N14" s="36">
        <f>SUMIFS(СВЦЭМ!$D$34:$D$777,СВЦЭМ!$A$34:$A$777,$A14,СВЦЭМ!$B$34:$B$777,N$11)+'СЕТ СН'!$F$11+СВЦЭМ!$D$10+'СЕТ СН'!$F$5-'СЕТ СН'!$F$21</f>
        <v>3698.4100127299998</v>
      </c>
      <c r="O14" s="36">
        <f>SUMIFS(СВЦЭМ!$D$34:$D$777,СВЦЭМ!$A$34:$A$777,$A14,СВЦЭМ!$B$34:$B$777,O$11)+'СЕТ СН'!$F$11+СВЦЭМ!$D$10+'СЕТ СН'!$F$5-'СЕТ СН'!$F$21</f>
        <v>3626.7395359400002</v>
      </c>
      <c r="P14" s="36">
        <f>SUMIFS(СВЦЭМ!$D$34:$D$777,СВЦЭМ!$A$34:$A$777,$A14,СВЦЭМ!$B$34:$B$777,P$11)+'СЕТ СН'!$F$11+СВЦЭМ!$D$10+'СЕТ СН'!$F$5-'СЕТ СН'!$F$21</f>
        <v>3630.4848605900002</v>
      </c>
      <c r="Q14" s="36">
        <f>SUMIFS(СВЦЭМ!$D$34:$D$777,СВЦЭМ!$A$34:$A$777,$A14,СВЦЭМ!$B$34:$B$777,Q$11)+'СЕТ СН'!$F$11+СВЦЭМ!$D$10+'СЕТ СН'!$F$5-'СЕТ СН'!$F$21</f>
        <v>3644.4132417700002</v>
      </c>
      <c r="R14" s="36">
        <f>SUMIFS(СВЦЭМ!$D$34:$D$777,СВЦЭМ!$A$34:$A$777,$A14,СВЦЭМ!$B$34:$B$777,R$11)+'СЕТ СН'!$F$11+СВЦЭМ!$D$10+'СЕТ СН'!$F$5-'СЕТ СН'!$F$21</f>
        <v>3638.5104311100004</v>
      </c>
      <c r="S14" s="36">
        <f>SUMIFS(СВЦЭМ!$D$34:$D$777,СВЦЭМ!$A$34:$A$777,$A14,СВЦЭМ!$B$34:$B$777,S$11)+'СЕТ СН'!$F$11+СВЦЭМ!$D$10+'СЕТ СН'!$F$5-'СЕТ СН'!$F$21</f>
        <v>3586.4268909800003</v>
      </c>
      <c r="T14" s="36">
        <f>SUMIFS(СВЦЭМ!$D$34:$D$777,СВЦЭМ!$A$34:$A$777,$A14,СВЦЭМ!$B$34:$B$777,T$11)+'СЕТ СН'!$F$11+СВЦЭМ!$D$10+'СЕТ СН'!$F$5-'СЕТ СН'!$F$21</f>
        <v>3583.2682044000003</v>
      </c>
      <c r="U14" s="36">
        <f>SUMIFS(СВЦЭМ!$D$34:$D$777,СВЦЭМ!$A$34:$A$777,$A14,СВЦЭМ!$B$34:$B$777,U$11)+'СЕТ СН'!$F$11+СВЦЭМ!$D$10+'СЕТ СН'!$F$5-'СЕТ СН'!$F$21</f>
        <v>3622.2441952200002</v>
      </c>
      <c r="V14" s="36">
        <f>SUMIFS(СВЦЭМ!$D$34:$D$777,СВЦЭМ!$A$34:$A$777,$A14,СВЦЭМ!$B$34:$B$777,V$11)+'СЕТ СН'!$F$11+СВЦЭМ!$D$10+'СЕТ СН'!$F$5-'СЕТ СН'!$F$21</f>
        <v>3668.2958729700003</v>
      </c>
      <c r="W14" s="36">
        <f>SUMIFS(СВЦЭМ!$D$34:$D$777,СВЦЭМ!$A$34:$A$777,$A14,СВЦЭМ!$B$34:$B$777,W$11)+'СЕТ СН'!$F$11+СВЦЭМ!$D$10+'СЕТ СН'!$F$5-'СЕТ СН'!$F$21</f>
        <v>3671.5494022299999</v>
      </c>
      <c r="X14" s="36">
        <f>SUMIFS(СВЦЭМ!$D$34:$D$777,СВЦЭМ!$A$34:$A$777,$A14,СВЦЭМ!$B$34:$B$777,X$11)+'СЕТ СН'!$F$11+СВЦЭМ!$D$10+'СЕТ СН'!$F$5-'СЕТ СН'!$F$21</f>
        <v>3624.28013796</v>
      </c>
      <c r="Y14" s="36">
        <f>SUMIFS(СВЦЭМ!$D$34:$D$777,СВЦЭМ!$A$34:$A$777,$A14,СВЦЭМ!$B$34:$B$777,Y$11)+'СЕТ СН'!$F$11+СВЦЭМ!$D$10+'СЕТ СН'!$F$5-'СЕТ СН'!$F$21</f>
        <v>3721.7635894700006</v>
      </c>
    </row>
    <row r="15" spans="1:27" ht="15.75" x14ac:dyDescent="0.2">
      <c r="A15" s="35">
        <f t="shared" si="0"/>
        <v>43347</v>
      </c>
      <c r="B15" s="36">
        <f>SUMIFS(СВЦЭМ!$D$34:$D$777,СВЦЭМ!$A$34:$A$777,$A15,СВЦЭМ!$B$34:$B$777,B$11)+'СЕТ СН'!$F$11+СВЦЭМ!$D$10+'СЕТ СН'!$F$5-'СЕТ СН'!$F$21</f>
        <v>3842.0349191300002</v>
      </c>
      <c r="C15" s="36">
        <f>SUMIFS(СВЦЭМ!$D$34:$D$777,СВЦЭМ!$A$34:$A$777,$A15,СВЦЭМ!$B$34:$B$777,C$11)+'СЕТ СН'!$F$11+СВЦЭМ!$D$10+'СЕТ СН'!$F$5-'СЕТ СН'!$F$21</f>
        <v>4021.2118622400003</v>
      </c>
      <c r="D15" s="36">
        <f>SUMIFS(СВЦЭМ!$D$34:$D$777,СВЦЭМ!$A$34:$A$777,$A15,СВЦЭМ!$B$34:$B$777,D$11)+'СЕТ СН'!$F$11+СВЦЭМ!$D$10+'СЕТ СН'!$F$5-'СЕТ СН'!$F$21</f>
        <v>4147.3184383799999</v>
      </c>
      <c r="E15" s="36">
        <f>SUMIFS(СВЦЭМ!$D$34:$D$777,СВЦЭМ!$A$34:$A$777,$A15,СВЦЭМ!$B$34:$B$777,E$11)+'СЕТ СН'!$F$11+СВЦЭМ!$D$10+'СЕТ СН'!$F$5-'СЕТ СН'!$F$21</f>
        <v>4177.4590622400001</v>
      </c>
      <c r="F15" s="36">
        <f>SUMIFS(СВЦЭМ!$D$34:$D$777,СВЦЭМ!$A$34:$A$777,$A15,СВЦЭМ!$B$34:$B$777,F$11)+'СЕТ СН'!$F$11+СВЦЭМ!$D$10+'СЕТ СН'!$F$5-'СЕТ СН'!$F$21</f>
        <v>4174.4721575900003</v>
      </c>
      <c r="G15" s="36">
        <f>SUMIFS(СВЦЭМ!$D$34:$D$777,СВЦЭМ!$A$34:$A$777,$A15,СВЦЭМ!$B$34:$B$777,G$11)+'СЕТ СН'!$F$11+СВЦЭМ!$D$10+'СЕТ СН'!$F$5-'СЕТ СН'!$F$21</f>
        <v>4181.4567435400004</v>
      </c>
      <c r="H15" s="36">
        <f>SUMIFS(СВЦЭМ!$D$34:$D$777,СВЦЭМ!$A$34:$A$777,$A15,СВЦЭМ!$B$34:$B$777,H$11)+'СЕТ СН'!$F$11+СВЦЭМ!$D$10+'СЕТ СН'!$F$5-'СЕТ СН'!$F$21</f>
        <v>4161.0492982900005</v>
      </c>
      <c r="I15" s="36">
        <f>SUMIFS(СВЦЭМ!$D$34:$D$777,СВЦЭМ!$A$34:$A$777,$A15,СВЦЭМ!$B$34:$B$777,I$11)+'СЕТ СН'!$F$11+СВЦЭМ!$D$10+'СЕТ СН'!$F$5-'СЕТ СН'!$F$21</f>
        <v>4110.1509508999998</v>
      </c>
      <c r="J15" s="36">
        <f>SUMIFS(СВЦЭМ!$D$34:$D$777,СВЦЭМ!$A$34:$A$777,$A15,СВЦЭМ!$B$34:$B$777,J$11)+'СЕТ СН'!$F$11+СВЦЭМ!$D$10+'СЕТ СН'!$F$5-'СЕТ СН'!$F$21</f>
        <v>4034.2775142500004</v>
      </c>
      <c r="K15" s="36">
        <f>SUMIFS(СВЦЭМ!$D$34:$D$777,СВЦЭМ!$A$34:$A$777,$A15,СВЦЭМ!$B$34:$B$777,K$11)+'СЕТ СН'!$F$11+СВЦЭМ!$D$10+'СЕТ СН'!$F$5-'СЕТ СН'!$F$21</f>
        <v>3978.7152809299996</v>
      </c>
      <c r="L15" s="36">
        <f>SUMIFS(СВЦЭМ!$D$34:$D$777,СВЦЭМ!$A$34:$A$777,$A15,СВЦЭМ!$B$34:$B$777,L$11)+'СЕТ СН'!$F$11+СВЦЭМ!$D$10+'СЕТ СН'!$F$5-'СЕТ СН'!$F$21</f>
        <v>3879.4859286300007</v>
      </c>
      <c r="M15" s="36">
        <f>SUMIFS(СВЦЭМ!$D$34:$D$777,СВЦЭМ!$A$34:$A$777,$A15,СВЦЭМ!$B$34:$B$777,M$11)+'СЕТ СН'!$F$11+СВЦЭМ!$D$10+'СЕТ СН'!$F$5-'СЕТ СН'!$F$21</f>
        <v>3794.93668144</v>
      </c>
      <c r="N15" s="36">
        <f>SUMIFS(СВЦЭМ!$D$34:$D$777,СВЦЭМ!$A$34:$A$777,$A15,СВЦЭМ!$B$34:$B$777,N$11)+'СЕТ СН'!$F$11+СВЦЭМ!$D$10+'СЕТ СН'!$F$5-'СЕТ СН'!$F$21</f>
        <v>3703.1250425099997</v>
      </c>
      <c r="O15" s="36">
        <f>SUMIFS(СВЦЭМ!$D$34:$D$777,СВЦЭМ!$A$34:$A$777,$A15,СВЦЭМ!$B$34:$B$777,O$11)+'СЕТ СН'!$F$11+СВЦЭМ!$D$10+'СЕТ СН'!$F$5-'СЕТ СН'!$F$21</f>
        <v>3606.4355372099999</v>
      </c>
      <c r="P15" s="36">
        <f>SUMIFS(СВЦЭМ!$D$34:$D$777,СВЦЭМ!$A$34:$A$777,$A15,СВЦЭМ!$B$34:$B$777,P$11)+'СЕТ СН'!$F$11+СВЦЭМ!$D$10+'СЕТ СН'!$F$5-'СЕТ СН'!$F$21</f>
        <v>3598.94226893</v>
      </c>
      <c r="Q15" s="36">
        <f>SUMIFS(СВЦЭМ!$D$34:$D$777,СВЦЭМ!$A$34:$A$777,$A15,СВЦЭМ!$B$34:$B$777,Q$11)+'СЕТ СН'!$F$11+СВЦЭМ!$D$10+'СЕТ СН'!$F$5-'СЕТ СН'!$F$21</f>
        <v>3614.6645784900002</v>
      </c>
      <c r="R15" s="36">
        <f>SUMIFS(СВЦЭМ!$D$34:$D$777,СВЦЭМ!$A$34:$A$777,$A15,СВЦЭМ!$B$34:$B$777,R$11)+'СЕТ СН'!$F$11+СВЦЭМ!$D$10+'СЕТ СН'!$F$5-'СЕТ СН'!$F$21</f>
        <v>3610.85694969</v>
      </c>
      <c r="S15" s="36">
        <f>SUMIFS(СВЦЭМ!$D$34:$D$777,СВЦЭМ!$A$34:$A$777,$A15,СВЦЭМ!$B$34:$B$777,S$11)+'СЕТ СН'!$F$11+СВЦЭМ!$D$10+'СЕТ СН'!$F$5-'СЕТ СН'!$F$21</f>
        <v>3602.21757557</v>
      </c>
      <c r="T15" s="36">
        <f>SUMIFS(СВЦЭМ!$D$34:$D$777,СВЦЭМ!$A$34:$A$777,$A15,СВЦЭМ!$B$34:$B$777,T$11)+'СЕТ СН'!$F$11+СВЦЭМ!$D$10+'СЕТ СН'!$F$5-'СЕТ СН'!$F$21</f>
        <v>3595.1959437</v>
      </c>
      <c r="U15" s="36">
        <f>SUMIFS(СВЦЭМ!$D$34:$D$777,СВЦЭМ!$A$34:$A$777,$A15,СВЦЭМ!$B$34:$B$777,U$11)+'СЕТ СН'!$F$11+СВЦЭМ!$D$10+'СЕТ СН'!$F$5-'СЕТ СН'!$F$21</f>
        <v>3592.0009925200002</v>
      </c>
      <c r="V15" s="36">
        <f>SUMIFS(СВЦЭМ!$D$34:$D$777,СВЦЭМ!$A$34:$A$777,$A15,СВЦЭМ!$B$34:$B$777,V$11)+'СЕТ СН'!$F$11+СВЦЭМ!$D$10+'СЕТ СН'!$F$5-'СЕТ СН'!$F$21</f>
        <v>3604.8358871199998</v>
      </c>
      <c r="W15" s="36">
        <f>SUMIFS(СВЦЭМ!$D$34:$D$777,СВЦЭМ!$A$34:$A$777,$A15,СВЦЭМ!$B$34:$B$777,W$11)+'СЕТ СН'!$F$11+СВЦЭМ!$D$10+'СЕТ СН'!$F$5-'СЕТ СН'!$F$21</f>
        <v>3579.6682591500003</v>
      </c>
      <c r="X15" s="36">
        <f>SUMIFS(СВЦЭМ!$D$34:$D$777,СВЦЭМ!$A$34:$A$777,$A15,СВЦЭМ!$B$34:$B$777,X$11)+'СЕТ СН'!$F$11+СВЦЭМ!$D$10+'СЕТ СН'!$F$5-'СЕТ СН'!$F$21</f>
        <v>3577.1070337299998</v>
      </c>
      <c r="Y15" s="36">
        <f>SUMIFS(СВЦЭМ!$D$34:$D$777,СВЦЭМ!$A$34:$A$777,$A15,СВЦЭМ!$B$34:$B$777,Y$11)+'СЕТ СН'!$F$11+СВЦЭМ!$D$10+'СЕТ СН'!$F$5-'СЕТ СН'!$F$21</f>
        <v>3677.7728955299999</v>
      </c>
    </row>
    <row r="16" spans="1:27" ht="15.75" x14ac:dyDescent="0.2">
      <c r="A16" s="35">
        <f t="shared" si="0"/>
        <v>43348</v>
      </c>
      <c r="B16" s="36">
        <f>SUMIFS(СВЦЭМ!$D$34:$D$777,СВЦЭМ!$A$34:$A$777,$A16,СВЦЭМ!$B$34:$B$777,B$11)+'СЕТ СН'!$F$11+СВЦЭМ!$D$10+'СЕТ СН'!$F$5-'СЕТ СН'!$F$21</f>
        <v>3838.6901612900001</v>
      </c>
      <c r="C16" s="36">
        <f>SUMIFS(СВЦЭМ!$D$34:$D$777,СВЦЭМ!$A$34:$A$777,$A16,СВЦЭМ!$B$34:$B$777,C$11)+'СЕТ СН'!$F$11+СВЦЭМ!$D$10+'СЕТ СН'!$F$5-'СЕТ СН'!$F$21</f>
        <v>4039.0138797500003</v>
      </c>
      <c r="D16" s="36">
        <f>SUMIFS(СВЦЭМ!$D$34:$D$777,СВЦЭМ!$A$34:$A$777,$A16,СВЦЭМ!$B$34:$B$777,D$11)+'СЕТ СН'!$F$11+СВЦЭМ!$D$10+'СЕТ СН'!$F$5-'СЕТ СН'!$F$21</f>
        <v>4134.0429578800004</v>
      </c>
      <c r="E16" s="36">
        <f>SUMIFS(СВЦЭМ!$D$34:$D$777,СВЦЭМ!$A$34:$A$777,$A16,СВЦЭМ!$B$34:$B$777,E$11)+'СЕТ СН'!$F$11+СВЦЭМ!$D$10+'СЕТ СН'!$F$5-'СЕТ СН'!$F$21</f>
        <v>4172.9872942900001</v>
      </c>
      <c r="F16" s="36">
        <f>SUMIFS(СВЦЭМ!$D$34:$D$777,СВЦЭМ!$A$34:$A$777,$A16,СВЦЭМ!$B$34:$B$777,F$11)+'СЕТ СН'!$F$11+СВЦЭМ!$D$10+'СЕТ СН'!$F$5-'СЕТ СН'!$F$21</f>
        <v>4166.3236795599996</v>
      </c>
      <c r="G16" s="36">
        <f>SUMIFS(СВЦЭМ!$D$34:$D$777,СВЦЭМ!$A$34:$A$777,$A16,СВЦЭМ!$B$34:$B$777,G$11)+'СЕТ СН'!$F$11+СВЦЭМ!$D$10+'СЕТ СН'!$F$5-'СЕТ СН'!$F$21</f>
        <v>4175.6136558900007</v>
      </c>
      <c r="H16" s="36">
        <f>SUMIFS(СВЦЭМ!$D$34:$D$777,СВЦЭМ!$A$34:$A$777,$A16,СВЦЭМ!$B$34:$B$777,H$11)+'СЕТ СН'!$F$11+СВЦЭМ!$D$10+'СЕТ СН'!$F$5-'СЕТ СН'!$F$21</f>
        <v>4152.98271415</v>
      </c>
      <c r="I16" s="36">
        <f>SUMIFS(СВЦЭМ!$D$34:$D$777,СВЦЭМ!$A$34:$A$777,$A16,СВЦЭМ!$B$34:$B$777,I$11)+'СЕТ СН'!$F$11+СВЦЭМ!$D$10+'СЕТ СН'!$F$5-'СЕТ СН'!$F$21</f>
        <v>4127.1641187499999</v>
      </c>
      <c r="J16" s="36">
        <f>SUMIFS(СВЦЭМ!$D$34:$D$777,СВЦЭМ!$A$34:$A$777,$A16,СВЦЭМ!$B$34:$B$777,J$11)+'СЕТ СН'!$F$11+СВЦЭМ!$D$10+'СЕТ СН'!$F$5-'СЕТ СН'!$F$21</f>
        <v>4064.6597987900004</v>
      </c>
      <c r="K16" s="36">
        <f>SUMIFS(СВЦЭМ!$D$34:$D$777,СВЦЭМ!$A$34:$A$777,$A16,СВЦЭМ!$B$34:$B$777,K$11)+'СЕТ СН'!$F$11+СВЦЭМ!$D$10+'СЕТ СН'!$F$5-'СЕТ СН'!$F$21</f>
        <v>4028.66080883</v>
      </c>
      <c r="L16" s="36">
        <f>SUMIFS(СВЦЭМ!$D$34:$D$777,СВЦЭМ!$A$34:$A$777,$A16,СВЦЭМ!$B$34:$B$777,L$11)+'СЕТ СН'!$F$11+СВЦЭМ!$D$10+'СЕТ СН'!$F$5-'СЕТ СН'!$F$21</f>
        <v>3926.9650970299999</v>
      </c>
      <c r="M16" s="36">
        <f>SUMIFS(СВЦЭМ!$D$34:$D$777,СВЦЭМ!$A$34:$A$777,$A16,СВЦЭМ!$B$34:$B$777,M$11)+'СЕТ СН'!$F$11+СВЦЭМ!$D$10+'СЕТ СН'!$F$5-'СЕТ СН'!$F$21</f>
        <v>3847.0869036200002</v>
      </c>
      <c r="N16" s="36">
        <f>SUMIFS(СВЦЭМ!$D$34:$D$777,СВЦЭМ!$A$34:$A$777,$A16,СВЦЭМ!$B$34:$B$777,N$11)+'СЕТ СН'!$F$11+СВЦЭМ!$D$10+'СЕТ СН'!$F$5-'СЕТ СН'!$F$21</f>
        <v>3716.9561880800002</v>
      </c>
      <c r="O16" s="36">
        <f>SUMIFS(СВЦЭМ!$D$34:$D$777,СВЦЭМ!$A$34:$A$777,$A16,СВЦЭМ!$B$34:$B$777,O$11)+'СЕТ СН'!$F$11+СВЦЭМ!$D$10+'СЕТ СН'!$F$5-'СЕТ СН'!$F$21</f>
        <v>3619.7509604400002</v>
      </c>
      <c r="P16" s="36">
        <f>SUMIFS(СВЦЭМ!$D$34:$D$777,СВЦЭМ!$A$34:$A$777,$A16,СВЦЭМ!$B$34:$B$777,P$11)+'СЕТ СН'!$F$11+СВЦЭМ!$D$10+'СЕТ СН'!$F$5-'СЕТ СН'!$F$21</f>
        <v>3606.1913330100001</v>
      </c>
      <c r="Q16" s="36">
        <f>SUMIFS(СВЦЭМ!$D$34:$D$777,СВЦЭМ!$A$34:$A$777,$A16,СВЦЭМ!$B$34:$B$777,Q$11)+'СЕТ СН'!$F$11+СВЦЭМ!$D$10+'СЕТ СН'!$F$5-'СЕТ СН'!$F$21</f>
        <v>3607.6226639000001</v>
      </c>
      <c r="R16" s="36">
        <f>SUMIFS(СВЦЭМ!$D$34:$D$777,СВЦЭМ!$A$34:$A$777,$A16,СВЦЭМ!$B$34:$B$777,R$11)+'СЕТ СН'!$F$11+СВЦЭМ!$D$10+'СЕТ СН'!$F$5-'СЕТ СН'!$F$21</f>
        <v>3609.0201360900001</v>
      </c>
      <c r="S16" s="36">
        <f>SUMIFS(СВЦЭМ!$D$34:$D$777,СВЦЭМ!$A$34:$A$777,$A16,СВЦЭМ!$B$34:$B$777,S$11)+'СЕТ СН'!$F$11+СВЦЭМ!$D$10+'СЕТ СН'!$F$5-'СЕТ СН'!$F$21</f>
        <v>3607.8666167400002</v>
      </c>
      <c r="T16" s="36">
        <f>SUMIFS(СВЦЭМ!$D$34:$D$777,СВЦЭМ!$A$34:$A$777,$A16,СВЦЭМ!$B$34:$B$777,T$11)+'СЕТ СН'!$F$11+СВЦЭМ!$D$10+'СЕТ СН'!$F$5-'СЕТ СН'!$F$21</f>
        <v>3605.1497131900001</v>
      </c>
      <c r="U16" s="36">
        <f>SUMIFS(СВЦЭМ!$D$34:$D$777,СВЦЭМ!$A$34:$A$777,$A16,СВЦЭМ!$B$34:$B$777,U$11)+'СЕТ СН'!$F$11+СВЦЭМ!$D$10+'СЕТ СН'!$F$5-'СЕТ СН'!$F$21</f>
        <v>3600.3911475900004</v>
      </c>
      <c r="V16" s="36">
        <f>SUMIFS(СВЦЭМ!$D$34:$D$777,СВЦЭМ!$A$34:$A$777,$A16,СВЦЭМ!$B$34:$B$777,V$11)+'СЕТ СН'!$F$11+СВЦЭМ!$D$10+'СЕТ СН'!$F$5-'СЕТ СН'!$F$21</f>
        <v>3607.2818468599999</v>
      </c>
      <c r="W16" s="36">
        <f>SUMIFS(СВЦЭМ!$D$34:$D$777,СВЦЭМ!$A$34:$A$777,$A16,СВЦЭМ!$B$34:$B$777,W$11)+'СЕТ СН'!$F$11+СВЦЭМ!$D$10+'СЕТ СН'!$F$5-'СЕТ СН'!$F$21</f>
        <v>3595.8312719200003</v>
      </c>
      <c r="X16" s="36">
        <f>SUMIFS(СВЦЭМ!$D$34:$D$777,СВЦЭМ!$A$34:$A$777,$A16,СВЦЭМ!$B$34:$B$777,X$11)+'СЕТ СН'!$F$11+СВЦЭМ!$D$10+'СЕТ СН'!$F$5-'СЕТ СН'!$F$21</f>
        <v>3580.75862074</v>
      </c>
      <c r="Y16" s="36">
        <f>SUMIFS(СВЦЭМ!$D$34:$D$777,СВЦЭМ!$A$34:$A$777,$A16,СВЦЭМ!$B$34:$B$777,Y$11)+'СЕТ СН'!$F$11+СВЦЭМ!$D$10+'СЕТ СН'!$F$5-'СЕТ СН'!$F$21</f>
        <v>3670.91039834</v>
      </c>
    </row>
    <row r="17" spans="1:25" ht="15.75" x14ac:dyDescent="0.2">
      <c r="A17" s="35">
        <f t="shared" si="0"/>
        <v>43349</v>
      </c>
      <c r="B17" s="36">
        <f>SUMIFS(СВЦЭМ!$D$34:$D$777,СВЦЭМ!$A$34:$A$777,$A17,СВЦЭМ!$B$34:$B$777,B$11)+'СЕТ СН'!$F$11+СВЦЭМ!$D$10+'СЕТ СН'!$F$5-'СЕТ СН'!$F$21</f>
        <v>3864.9882221300004</v>
      </c>
      <c r="C17" s="36">
        <f>SUMIFS(СВЦЭМ!$D$34:$D$777,СВЦЭМ!$A$34:$A$777,$A17,СВЦЭМ!$B$34:$B$777,C$11)+'СЕТ СН'!$F$11+СВЦЭМ!$D$10+'СЕТ СН'!$F$5-'СЕТ СН'!$F$21</f>
        <v>4088.5822121400006</v>
      </c>
      <c r="D17" s="36">
        <f>SUMIFS(СВЦЭМ!$D$34:$D$777,СВЦЭМ!$A$34:$A$777,$A17,СВЦЭМ!$B$34:$B$777,D$11)+'СЕТ СН'!$F$11+СВЦЭМ!$D$10+'СЕТ СН'!$F$5-'СЕТ СН'!$F$21</f>
        <v>4203.7239890299998</v>
      </c>
      <c r="E17" s="36">
        <f>SUMIFS(СВЦЭМ!$D$34:$D$777,СВЦЭМ!$A$34:$A$777,$A17,СВЦЭМ!$B$34:$B$777,E$11)+'СЕТ СН'!$F$11+СВЦЭМ!$D$10+'СЕТ СН'!$F$5-'СЕТ СН'!$F$21</f>
        <v>4221.7082903099999</v>
      </c>
      <c r="F17" s="36">
        <f>SUMIFS(СВЦЭМ!$D$34:$D$777,СВЦЭМ!$A$34:$A$777,$A17,СВЦЭМ!$B$34:$B$777,F$11)+'СЕТ СН'!$F$11+СВЦЭМ!$D$10+'СЕТ СН'!$F$5-'СЕТ СН'!$F$21</f>
        <v>4218.8889700400005</v>
      </c>
      <c r="G17" s="36">
        <f>SUMIFS(СВЦЭМ!$D$34:$D$777,СВЦЭМ!$A$34:$A$777,$A17,СВЦЭМ!$B$34:$B$777,G$11)+'СЕТ СН'!$F$11+СВЦЭМ!$D$10+'СЕТ СН'!$F$5-'СЕТ СН'!$F$21</f>
        <v>4225.9004286099998</v>
      </c>
      <c r="H17" s="36">
        <f>SUMIFS(СВЦЭМ!$D$34:$D$777,СВЦЭМ!$A$34:$A$777,$A17,СВЦЭМ!$B$34:$B$777,H$11)+'СЕТ СН'!$F$11+СВЦЭМ!$D$10+'СЕТ СН'!$F$5-'СЕТ СН'!$F$21</f>
        <v>4210.5495503600005</v>
      </c>
      <c r="I17" s="36">
        <f>SUMIFS(СВЦЭМ!$D$34:$D$777,СВЦЭМ!$A$34:$A$777,$A17,СВЦЭМ!$B$34:$B$777,I$11)+'СЕТ СН'!$F$11+СВЦЭМ!$D$10+'СЕТ СН'!$F$5-'СЕТ СН'!$F$21</f>
        <v>4139.3122780599997</v>
      </c>
      <c r="J17" s="36">
        <f>SUMIFS(СВЦЭМ!$D$34:$D$777,СВЦЭМ!$A$34:$A$777,$A17,СВЦЭМ!$B$34:$B$777,J$11)+'СЕТ СН'!$F$11+СВЦЭМ!$D$10+'СЕТ СН'!$F$5-'СЕТ СН'!$F$21</f>
        <v>4055.78211199</v>
      </c>
      <c r="K17" s="36">
        <f>SUMIFS(СВЦЭМ!$D$34:$D$777,СВЦЭМ!$A$34:$A$777,$A17,СВЦЭМ!$B$34:$B$777,K$11)+'СЕТ СН'!$F$11+СВЦЭМ!$D$10+'СЕТ СН'!$F$5-'СЕТ СН'!$F$21</f>
        <v>3986.5211933800001</v>
      </c>
      <c r="L17" s="36">
        <f>SUMIFS(СВЦЭМ!$D$34:$D$777,СВЦЭМ!$A$34:$A$777,$A17,СВЦЭМ!$B$34:$B$777,L$11)+'СЕТ СН'!$F$11+СВЦЭМ!$D$10+'СЕТ СН'!$F$5-'СЕТ СН'!$F$21</f>
        <v>3901.8151310500007</v>
      </c>
      <c r="M17" s="36">
        <f>SUMIFS(СВЦЭМ!$D$34:$D$777,СВЦЭМ!$A$34:$A$777,$A17,СВЦЭМ!$B$34:$B$777,M$11)+'СЕТ СН'!$F$11+СВЦЭМ!$D$10+'СЕТ СН'!$F$5-'СЕТ СН'!$F$21</f>
        <v>3764.3645856600006</v>
      </c>
      <c r="N17" s="36">
        <f>SUMIFS(СВЦЭМ!$D$34:$D$777,СВЦЭМ!$A$34:$A$777,$A17,СВЦЭМ!$B$34:$B$777,N$11)+'СЕТ СН'!$F$11+СВЦЭМ!$D$10+'СЕТ СН'!$F$5-'СЕТ СН'!$F$21</f>
        <v>3663.6779602200004</v>
      </c>
      <c r="O17" s="36">
        <f>SUMIFS(СВЦЭМ!$D$34:$D$777,СВЦЭМ!$A$34:$A$777,$A17,СВЦЭМ!$B$34:$B$777,O$11)+'СЕТ СН'!$F$11+СВЦЭМ!$D$10+'СЕТ СН'!$F$5-'СЕТ СН'!$F$21</f>
        <v>3565.0602322000004</v>
      </c>
      <c r="P17" s="36">
        <f>SUMIFS(СВЦЭМ!$D$34:$D$777,СВЦЭМ!$A$34:$A$777,$A17,СВЦЭМ!$B$34:$B$777,P$11)+'СЕТ СН'!$F$11+СВЦЭМ!$D$10+'СЕТ СН'!$F$5-'СЕТ СН'!$F$21</f>
        <v>3549.37922432</v>
      </c>
      <c r="Q17" s="36">
        <f>SUMIFS(СВЦЭМ!$D$34:$D$777,СВЦЭМ!$A$34:$A$777,$A17,СВЦЭМ!$B$34:$B$777,Q$11)+'СЕТ СН'!$F$11+СВЦЭМ!$D$10+'СЕТ СН'!$F$5-'СЕТ СН'!$F$21</f>
        <v>3554.69401174</v>
      </c>
      <c r="R17" s="36">
        <f>SUMIFS(СВЦЭМ!$D$34:$D$777,СВЦЭМ!$A$34:$A$777,$A17,СВЦЭМ!$B$34:$B$777,R$11)+'СЕТ СН'!$F$11+СВЦЭМ!$D$10+'СЕТ СН'!$F$5-'СЕТ СН'!$F$21</f>
        <v>3575.6649856399999</v>
      </c>
      <c r="S17" s="36">
        <f>SUMIFS(СВЦЭМ!$D$34:$D$777,СВЦЭМ!$A$34:$A$777,$A17,СВЦЭМ!$B$34:$B$777,S$11)+'СЕТ СН'!$F$11+СВЦЭМ!$D$10+'СЕТ СН'!$F$5-'СЕТ СН'!$F$21</f>
        <v>3573.2699288800004</v>
      </c>
      <c r="T17" s="36">
        <f>SUMIFS(СВЦЭМ!$D$34:$D$777,СВЦЭМ!$A$34:$A$777,$A17,СВЦЭМ!$B$34:$B$777,T$11)+'СЕТ СН'!$F$11+СВЦЭМ!$D$10+'СЕТ СН'!$F$5-'СЕТ СН'!$F$21</f>
        <v>3577.1370508500004</v>
      </c>
      <c r="U17" s="36">
        <f>SUMIFS(СВЦЭМ!$D$34:$D$777,СВЦЭМ!$A$34:$A$777,$A17,СВЦЭМ!$B$34:$B$777,U$11)+'СЕТ СН'!$F$11+СВЦЭМ!$D$10+'СЕТ СН'!$F$5-'СЕТ СН'!$F$21</f>
        <v>3574.9482810899999</v>
      </c>
      <c r="V17" s="36">
        <f>SUMIFS(СВЦЭМ!$D$34:$D$777,СВЦЭМ!$A$34:$A$777,$A17,СВЦЭМ!$B$34:$B$777,V$11)+'СЕТ СН'!$F$11+СВЦЭМ!$D$10+'СЕТ СН'!$F$5-'СЕТ СН'!$F$21</f>
        <v>3582.0784481600003</v>
      </c>
      <c r="W17" s="36">
        <f>SUMIFS(СВЦЭМ!$D$34:$D$777,СВЦЭМ!$A$34:$A$777,$A17,СВЦЭМ!$B$34:$B$777,W$11)+'СЕТ СН'!$F$11+СВЦЭМ!$D$10+'СЕТ СН'!$F$5-'СЕТ СН'!$F$21</f>
        <v>3581.2612916600001</v>
      </c>
      <c r="X17" s="36">
        <f>SUMIFS(СВЦЭМ!$D$34:$D$777,СВЦЭМ!$A$34:$A$777,$A17,СВЦЭМ!$B$34:$B$777,X$11)+'СЕТ СН'!$F$11+СВЦЭМ!$D$10+'СЕТ СН'!$F$5-'СЕТ СН'!$F$21</f>
        <v>3575.0044911599998</v>
      </c>
      <c r="Y17" s="36">
        <f>SUMIFS(СВЦЭМ!$D$34:$D$777,СВЦЭМ!$A$34:$A$777,$A17,СВЦЭМ!$B$34:$B$777,Y$11)+'СЕТ СН'!$F$11+СВЦЭМ!$D$10+'СЕТ СН'!$F$5-'СЕТ СН'!$F$21</f>
        <v>3695.0883561600003</v>
      </c>
    </row>
    <row r="18" spans="1:25" ht="15.75" x14ac:dyDescent="0.2">
      <c r="A18" s="35">
        <f t="shared" si="0"/>
        <v>43350</v>
      </c>
      <c r="B18" s="36">
        <f>SUMIFS(СВЦЭМ!$D$34:$D$777,СВЦЭМ!$A$34:$A$777,$A18,СВЦЭМ!$B$34:$B$777,B$11)+'СЕТ СН'!$F$11+СВЦЭМ!$D$10+'СЕТ СН'!$F$5-'СЕТ СН'!$F$21</f>
        <v>3883.8669753100003</v>
      </c>
      <c r="C18" s="36">
        <f>SUMIFS(СВЦЭМ!$D$34:$D$777,СВЦЭМ!$A$34:$A$777,$A18,СВЦЭМ!$B$34:$B$777,C$11)+'СЕТ СН'!$F$11+СВЦЭМ!$D$10+'СЕТ СН'!$F$5-'СЕТ СН'!$F$21</f>
        <v>4043.9123824200005</v>
      </c>
      <c r="D18" s="36">
        <f>SUMIFS(СВЦЭМ!$D$34:$D$777,СВЦЭМ!$A$34:$A$777,$A18,СВЦЭМ!$B$34:$B$777,D$11)+'СЕТ СН'!$F$11+СВЦЭМ!$D$10+'СЕТ СН'!$F$5-'СЕТ СН'!$F$21</f>
        <v>4160.5231398900005</v>
      </c>
      <c r="E18" s="36">
        <f>SUMIFS(СВЦЭМ!$D$34:$D$777,СВЦЭМ!$A$34:$A$777,$A18,СВЦЭМ!$B$34:$B$777,E$11)+'СЕТ СН'!$F$11+СВЦЭМ!$D$10+'СЕТ СН'!$F$5-'СЕТ СН'!$F$21</f>
        <v>4213.1535775100001</v>
      </c>
      <c r="F18" s="36">
        <f>SUMIFS(СВЦЭМ!$D$34:$D$777,СВЦЭМ!$A$34:$A$777,$A18,СВЦЭМ!$B$34:$B$777,F$11)+'СЕТ СН'!$F$11+СВЦЭМ!$D$10+'СЕТ СН'!$F$5-'СЕТ СН'!$F$21</f>
        <v>4211.1860340399999</v>
      </c>
      <c r="G18" s="36">
        <f>SUMIFS(СВЦЭМ!$D$34:$D$777,СВЦЭМ!$A$34:$A$777,$A18,СВЦЭМ!$B$34:$B$777,G$11)+'СЕТ СН'!$F$11+СВЦЭМ!$D$10+'СЕТ СН'!$F$5-'СЕТ СН'!$F$21</f>
        <v>4213.9394942300005</v>
      </c>
      <c r="H18" s="36">
        <f>SUMIFS(СВЦЭМ!$D$34:$D$777,СВЦЭМ!$A$34:$A$777,$A18,СВЦЭМ!$B$34:$B$777,H$11)+'СЕТ СН'!$F$11+СВЦЭМ!$D$10+'СЕТ СН'!$F$5-'СЕТ СН'!$F$21</f>
        <v>4215.5760612200002</v>
      </c>
      <c r="I18" s="36">
        <f>SUMIFS(СВЦЭМ!$D$34:$D$777,СВЦЭМ!$A$34:$A$777,$A18,СВЦЭМ!$B$34:$B$777,I$11)+'СЕТ СН'!$F$11+СВЦЭМ!$D$10+'СЕТ СН'!$F$5-'СЕТ СН'!$F$21</f>
        <v>4153.2259154700005</v>
      </c>
      <c r="J18" s="36">
        <f>SUMIFS(СВЦЭМ!$D$34:$D$777,СВЦЭМ!$A$34:$A$777,$A18,СВЦЭМ!$B$34:$B$777,J$11)+'СЕТ СН'!$F$11+СВЦЭМ!$D$10+'СЕТ СН'!$F$5-'СЕТ СН'!$F$21</f>
        <v>4060.6025788899997</v>
      </c>
      <c r="K18" s="36">
        <f>SUMIFS(СВЦЭМ!$D$34:$D$777,СВЦЭМ!$A$34:$A$777,$A18,СВЦЭМ!$B$34:$B$777,K$11)+'СЕТ СН'!$F$11+СВЦЭМ!$D$10+'СЕТ СН'!$F$5-'СЕТ СН'!$F$21</f>
        <v>4014.5367821299997</v>
      </c>
      <c r="L18" s="36">
        <f>SUMIFS(СВЦЭМ!$D$34:$D$777,СВЦЭМ!$A$34:$A$777,$A18,СВЦЭМ!$B$34:$B$777,L$11)+'СЕТ СН'!$F$11+СВЦЭМ!$D$10+'СЕТ СН'!$F$5-'СЕТ СН'!$F$21</f>
        <v>3885.3040219100003</v>
      </c>
      <c r="M18" s="36">
        <f>SUMIFS(СВЦЭМ!$D$34:$D$777,СВЦЭМ!$A$34:$A$777,$A18,СВЦЭМ!$B$34:$B$777,M$11)+'СЕТ СН'!$F$11+СВЦЭМ!$D$10+'СЕТ СН'!$F$5-'СЕТ СН'!$F$21</f>
        <v>3789.3702397300003</v>
      </c>
      <c r="N18" s="36">
        <f>SUMIFS(СВЦЭМ!$D$34:$D$777,СВЦЭМ!$A$34:$A$777,$A18,СВЦЭМ!$B$34:$B$777,N$11)+'СЕТ СН'!$F$11+СВЦЭМ!$D$10+'СЕТ СН'!$F$5-'СЕТ СН'!$F$21</f>
        <v>3657.9279906199999</v>
      </c>
      <c r="O18" s="36">
        <f>SUMIFS(СВЦЭМ!$D$34:$D$777,СВЦЭМ!$A$34:$A$777,$A18,СВЦЭМ!$B$34:$B$777,O$11)+'СЕТ СН'!$F$11+СВЦЭМ!$D$10+'СЕТ СН'!$F$5-'СЕТ СН'!$F$21</f>
        <v>3583.91331218</v>
      </c>
      <c r="P18" s="36">
        <f>SUMIFS(СВЦЭМ!$D$34:$D$777,СВЦЭМ!$A$34:$A$777,$A18,СВЦЭМ!$B$34:$B$777,P$11)+'СЕТ СН'!$F$11+СВЦЭМ!$D$10+'СЕТ СН'!$F$5-'СЕТ СН'!$F$21</f>
        <v>3575.0898577600001</v>
      </c>
      <c r="Q18" s="36">
        <f>SUMIFS(СВЦЭМ!$D$34:$D$777,СВЦЭМ!$A$34:$A$777,$A18,СВЦЭМ!$B$34:$B$777,Q$11)+'СЕТ СН'!$F$11+СВЦЭМ!$D$10+'СЕТ СН'!$F$5-'СЕТ СН'!$F$21</f>
        <v>3538.75554981</v>
      </c>
      <c r="R18" s="36">
        <f>SUMIFS(СВЦЭМ!$D$34:$D$777,СВЦЭМ!$A$34:$A$777,$A18,СВЦЭМ!$B$34:$B$777,R$11)+'СЕТ СН'!$F$11+СВЦЭМ!$D$10+'СЕТ СН'!$F$5-'СЕТ СН'!$F$21</f>
        <v>3566.3709361900001</v>
      </c>
      <c r="S18" s="36">
        <f>SUMIFS(СВЦЭМ!$D$34:$D$777,СВЦЭМ!$A$34:$A$777,$A18,СВЦЭМ!$B$34:$B$777,S$11)+'СЕТ СН'!$F$11+СВЦЭМ!$D$10+'СЕТ СН'!$F$5-'СЕТ СН'!$F$21</f>
        <v>3579.3497645799998</v>
      </c>
      <c r="T18" s="36">
        <f>SUMIFS(СВЦЭМ!$D$34:$D$777,СВЦЭМ!$A$34:$A$777,$A18,СВЦЭМ!$B$34:$B$777,T$11)+'СЕТ СН'!$F$11+СВЦЭМ!$D$10+'СЕТ СН'!$F$5-'СЕТ СН'!$F$21</f>
        <v>3570.3083156800003</v>
      </c>
      <c r="U18" s="36">
        <f>SUMIFS(СВЦЭМ!$D$34:$D$777,СВЦЭМ!$A$34:$A$777,$A18,СВЦЭМ!$B$34:$B$777,U$11)+'СЕТ СН'!$F$11+СВЦЭМ!$D$10+'СЕТ СН'!$F$5-'СЕТ СН'!$F$21</f>
        <v>3580.6240639300004</v>
      </c>
      <c r="V18" s="36">
        <f>SUMIFS(СВЦЭМ!$D$34:$D$777,СВЦЭМ!$A$34:$A$777,$A18,СВЦЭМ!$B$34:$B$777,V$11)+'СЕТ СН'!$F$11+СВЦЭМ!$D$10+'СЕТ СН'!$F$5-'СЕТ СН'!$F$21</f>
        <v>3571.30230527</v>
      </c>
      <c r="W18" s="36">
        <f>SUMIFS(СВЦЭМ!$D$34:$D$777,СВЦЭМ!$A$34:$A$777,$A18,СВЦЭМ!$B$34:$B$777,W$11)+'СЕТ СН'!$F$11+СВЦЭМ!$D$10+'СЕТ СН'!$F$5-'СЕТ СН'!$F$21</f>
        <v>3604.2909590700001</v>
      </c>
      <c r="X18" s="36">
        <f>SUMIFS(СВЦЭМ!$D$34:$D$777,СВЦЭМ!$A$34:$A$777,$A18,СВЦЭМ!$B$34:$B$777,X$11)+'СЕТ СН'!$F$11+СВЦЭМ!$D$10+'СЕТ СН'!$F$5-'СЕТ СН'!$F$21</f>
        <v>3592.6461658899998</v>
      </c>
      <c r="Y18" s="36">
        <f>SUMIFS(СВЦЭМ!$D$34:$D$777,СВЦЭМ!$A$34:$A$777,$A18,СВЦЭМ!$B$34:$B$777,Y$11)+'СЕТ СН'!$F$11+СВЦЭМ!$D$10+'СЕТ СН'!$F$5-'СЕТ СН'!$F$21</f>
        <v>3646.8351686000001</v>
      </c>
    </row>
    <row r="19" spans="1:25" ht="15.75" x14ac:dyDescent="0.2">
      <c r="A19" s="35">
        <f t="shared" si="0"/>
        <v>43351</v>
      </c>
      <c r="B19" s="36">
        <f>SUMIFS(СВЦЭМ!$D$34:$D$777,СВЦЭМ!$A$34:$A$777,$A19,СВЦЭМ!$B$34:$B$777,B$11)+'СЕТ СН'!$F$11+СВЦЭМ!$D$10+'СЕТ СН'!$F$5-'СЕТ СН'!$F$21</f>
        <v>3848.8369429000004</v>
      </c>
      <c r="C19" s="36">
        <f>SUMIFS(СВЦЭМ!$D$34:$D$777,СВЦЭМ!$A$34:$A$777,$A19,СВЦЭМ!$B$34:$B$777,C$11)+'СЕТ СН'!$F$11+СВЦЭМ!$D$10+'СЕТ СН'!$F$5-'СЕТ СН'!$F$21</f>
        <v>4024.33393686</v>
      </c>
      <c r="D19" s="36">
        <f>SUMIFS(СВЦЭМ!$D$34:$D$777,СВЦЭМ!$A$34:$A$777,$A19,СВЦЭМ!$B$34:$B$777,D$11)+'СЕТ СН'!$F$11+СВЦЭМ!$D$10+'СЕТ СН'!$F$5-'СЕТ СН'!$F$21</f>
        <v>4137.5918955900006</v>
      </c>
      <c r="E19" s="36">
        <f>SUMIFS(СВЦЭМ!$D$34:$D$777,СВЦЭМ!$A$34:$A$777,$A19,СВЦЭМ!$B$34:$B$777,E$11)+'СЕТ СН'!$F$11+СВЦЭМ!$D$10+'СЕТ СН'!$F$5-'СЕТ СН'!$F$21</f>
        <v>4186.6371265999996</v>
      </c>
      <c r="F19" s="36">
        <f>SUMIFS(СВЦЭМ!$D$34:$D$777,СВЦЭМ!$A$34:$A$777,$A19,СВЦЭМ!$B$34:$B$777,F$11)+'СЕТ СН'!$F$11+СВЦЭМ!$D$10+'СЕТ СН'!$F$5-'СЕТ СН'!$F$21</f>
        <v>4144.1823250799998</v>
      </c>
      <c r="G19" s="36">
        <f>SUMIFS(СВЦЭМ!$D$34:$D$777,СВЦЭМ!$A$34:$A$777,$A19,СВЦЭМ!$B$34:$B$777,G$11)+'СЕТ СН'!$F$11+СВЦЭМ!$D$10+'СЕТ СН'!$F$5-'СЕТ СН'!$F$21</f>
        <v>4148.6866443500003</v>
      </c>
      <c r="H19" s="36">
        <f>SUMIFS(СВЦЭМ!$D$34:$D$777,СВЦЭМ!$A$34:$A$777,$A19,СВЦЭМ!$B$34:$B$777,H$11)+'СЕТ СН'!$F$11+СВЦЭМ!$D$10+'СЕТ СН'!$F$5-'СЕТ СН'!$F$21</f>
        <v>4148.1738615100003</v>
      </c>
      <c r="I19" s="36">
        <f>SUMIFS(СВЦЭМ!$D$34:$D$777,СВЦЭМ!$A$34:$A$777,$A19,СВЦЭМ!$B$34:$B$777,I$11)+'СЕТ СН'!$F$11+СВЦЭМ!$D$10+'СЕТ СН'!$F$5-'СЕТ СН'!$F$21</f>
        <v>4157.0236695700005</v>
      </c>
      <c r="J19" s="36">
        <f>SUMIFS(СВЦЭМ!$D$34:$D$777,СВЦЭМ!$A$34:$A$777,$A19,СВЦЭМ!$B$34:$B$777,J$11)+'СЕТ СН'!$F$11+СВЦЭМ!$D$10+'СЕТ СН'!$F$5-'СЕТ СН'!$F$21</f>
        <v>4089.1692826500002</v>
      </c>
      <c r="K19" s="36">
        <f>SUMIFS(СВЦЭМ!$D$34:$D$777,СВЦЭМ!$A$34:$A$777,$A19,СВЦЭМ!$B$34:$B$777,K$11)+'СЕТ СН'!$F$11+СВЦЭМ!$D$10+'СЕТ СН'!$F$5-'СЕТ СН'!$F$21</f>
        <v>4013.2297313200006</v>
      </c>
      <c r="L19" s="36">
        <f>SUMIFS(СВЦЭМ!$D$34:$D$777,СВЦЭМ!$A$34:$A$777,$A19,СВЦЭМ!$B$34:$B$777,L$11)+'СЕТ СН'!$F$11+СВЦЭМ!$D$10+'СЕТ СН'!$F$5-'СЕТ СН'!$F$21</f>
        <v>3908.9082196700001</v>
      </c>
      <c r="M19" s="36">
        <f>SUMIFS(СВЦЭМ!$D$34:$D$777,СВЦЭМ!$A$34:$A$777,$A19,СВЦЭМ!$B$34:$B$777,M$11)+'СЕТ СН'!$F$11+СВЦЭМ!$D$10+'СЕТ СН'!$F$5-'СЕТ СН'!$F$21</f>
        <v>3826.8145403299995</v>
      </c>
      <c r="N19" s="36">
        <f>SUMIFS(СВЦЭМ!$D$34:$D$777,СВЦЭМ!$A$34:$A$777,$A19,СВЦЭМ!$B$34:$B$777,N$11)+'СЕТ СН'!$F$11+СВЦЭМ!$D$10+'СЕТ СН'!$F$5-'СЕТ СН'!$F$21</f>
        <v>3703.5793638599998</v>
      </c>
      <c r="O19" s="36">
        <f>SUMIFS(СВЦЭМ!$D$34:$D$777,СВЦЭМ!$A$34:$A$777,$A19,СВЦЭМ!$B$34:$B$777,O$11)+'СЕТ СН'!$F$11+СВЦЭМ!$D$10+'СЕТ СН'!$F$5-'СЕТ СН'!$F$21</f>
        <v>3621.7110856999998</v>
      </c>
      <c r="P19" s="36">
        <f>SUMIFS(СВЦЭМ!$D$34:$D$777,СВЦЭМ!$A$34:$A$777,$A19,СВЦЭМ!$B$34:$B$777,P$11)+'СЕТ СН'!$F$11+СВЦЭМ!$D$10+'СЕТ СН'!$F$5-'СЕТ СН'!$F$21</f>
        <v>3604.5368585900001</v>
      </c>
      <c r="Q19" s="36">
        <f>SUMIFS(СВЦЭМ!$D$34:$D$777,СВЦЭМ!$A$34:$A$777,$A19,СВЦЭМ!$B$34:$B$777,Q$11)+'СЕТ СН'!$F$11+СВЦЭМ!$D$10+'СЕТ СН'!$F$5-'СЕТ СН'!$F$21</f>
        <v>3614.7994703200002</v>
      </c>
      <c r="R19" s="36">
        <f>SUMIFS(СВЦЭМ!$D$34:$D$777,СВЦЭМ!$A$34:$A$777,$A19,СВЦЭМ!$B$34:$B$777,R$11)+'СЕТ СН'!$F$11+СВЦЭМ!$D$10+'СЕТ СН'!$F$5-'СЕТ СН'!$F$21</f>
        <v>3606.7030811900004</v>
      </c>
      <c r="S19" s="36">
        <f>SUMIFS(СВЦЭМ!$D$34:$D$777,СВЦЭМ!$A$34:$A$777,$A19,СВЦЭМ!$B$34:$B$777,S$11)+'СЕТ СН'!$F$11+СВЦЭМ!$D$10+'СЕТ СН'!$F$5-'СЕТ СН'!$F$21</f>
        <v>3598.7291763900002</v>
      </c>
      <c r="T19" s="36">
        <f>SUMIFS(СВЦЭМ!$D$34:$D$777,СВЦЭМ!$A$34:$A$777,$A19,СВЦЭМ!$B$34:$B$777,T$11)+'СЕТ СН'!$F$11+СВЦЭМ!$D$10+'СЕТ СН'!$F$5-'СЕТ СН'!$F$21</f>
        <v>3592.4294869300002</v>
      </c>
      <c r="U19" s="36">
        <f>SUMIFS(СВЦЭМ!$D$34:$D$777,СВЦЭМ!$A$34:$A$777,$A19,СВЦЭМ!$B$34:$B$777,U$11)+'СЕТ СН'!$F$11+СВЦЭМ!$D$10+'СЕТ СН'!$F$5-'СЕТ СН'!$F$21</f>
        <v>3611.3713259300002</v>
      </c>
      <c r="V19" s="36">
        <f>SUMIFS(СВЦЭМ!$D$34:$D$777,СВЦЭМ!$A$34:$A$777,$A19,СВЦЭМ!$B$34:$B$777,V$11)+'СЕТ СН'!$F$11+СВЦЭМ!$D$10+'СЕТ СН'!$F$5-'СЕТ СН'!$F$21</f>
        <v>3615.6194416600001</v>
      </c>
      <c r="W19" s="36">
        <f>SUMIFS(СВЦЭМ!$D$34:$D$777,СВЦЭМ!$A$34:$A$777,$A19,СВЦЭМ!$B$34:$B$777,W$11)+'СЕТ СН'!$F$11+СВЦЭМ!$D$10+'СЕТ СН'!$F$5-'СЕТ СН'!$F$21</f>
        <v>3611.9060491099999</v>
      </c>
      <c r="X19" s="36">
        <f>SUMIFS(СВЦЭМ!$D$34:$D$777,СВЦЭМ!$A$34:$A$777,$A19,СВЦЭМ!$B$34:$B$777,X$11)+'СЕТ СН'!$F$11+СВЦЭМ!$D$10+'СЕТ СН'!$F$5-'СЕТ СН'!$F$21</f>
        <v>3624.2874252199999</v>
      </c>
      <c r="Y19" s="36">
        <f>SUMIFS(СВЦЭМ!$D$34:$D$777,СВЦЭМ!$A$34:$A$777,$A19,СВЦЭМ!$B$34:$B$777,Y$11)+'СЕТ СН'!$F$11+СВЦЭМ!$D$10+'СЕТ СН'!$F$5-'СЕТ СН'!$F$21</f>
        <v>3706.5650810400002</v>
      </c>
    </row>
    <row r="20" spans="1:25" ht="15.75" x14ac:dyDescent="0.2">
      <c r="A20" s="35">
        <f t="shared" si="0"/>
        <v>43352</v>
      </c>
      <c r="B20" s="36">
        <f>SUMIFS(СВЦЭМ!$D$34:$D$777,СВЦЭМ!$A$34:$A$777,$A20,СВЦЭМ!$B$34:$B$777,B$11)+'СЕТ СН'!$F$11+СВЦЭМ!$D$10+'СЕТ СН'!$F$5-'СЕТ СН'!$F$21</f>
        <v>3804.5220151800004</v>
      </c>
      <c r="C20" s="36">
        <f>SUMIFS(СВЦЭМ!$D$34:$D$777,СВЦЭМ!$A$34:$A$777,$A20,СВЦЭМ!$B$34:$B$777,C$11)+'СЕТ СН'!$F$11+СВЦЭМ!$D$10+'СЕТ СН'!$F$5-'СЕТ СН'!$F$21</f>
        <v>3956.9032178900006</v>
      </c>
      <c r="D20" s="36">
        <f>SUMIFS(СВЦЭМ!$D$34:$D$777,СВЦЭМ!$A$34:$A$777,$A20,СВЦЭМ!$B$34:$B$777,D$11)+'СЕТ СН'!$F$11+СВЦЭМ!$D$10+'СЕТ СН'!$F$5-'СЕТ СН'!$F$21</f>
        <v>4138.1514776900003</v>
      </c>
      <c r="E20" s="36">
        <f>SUMIFS(СВЦЭМ!$D$34:$D$777,СВЦЭМ!$A$34:$A$777,$A20,СВЦЭМ!$B$34:$B$777,E$11)+'СЕТ СН'!$F$11+СВЦЭМ!$D$10+'СЕТ СН'!$F$5-'СЕТ СН'!$F$21</f>
        <v>4171.7164990900001</v>
      </c>
      <c r="F20" s="36">
        <f>SUMIFS(СВЦЭМ!$D$34:$D$777,СВЦЭМ!$A$34:$A$777,$A20,СВЦЭМ!$B$34:$B$777,F$11)+'СЕТ СН'!$F$11+СВЦЭМ!$D$10+'СЕТ СН'!$F$5-'СЕТ СН'!$F$21</f>
        <v>4168.39358601</v>
      </c>
      <c r="G20" s="36">
        <f>SUMIFS(СВЦЭМ!$D$34:$D$777,СВЦЭМ!$A$34:$A$777,$A20,СВЦЭМ!$B$34:$B$777,G$11)+'СЕТ СН'!$F$11+СВЦЭМ!$D$10+'СЕТ СН'!$F$5-'СЕТ СН'!$F$21</f>
        <v>4162.4571374200004</v>
      </c>
      <c r="H20" s="36">
        <f>SUMIFS(СВЦЭМ!$D$34:$D$777,СВЦЭМ!$A$34:$A$777,$A20,СВЦЭМ!$B$34:$B$777,H$11)+'СЕТ СН'!$F$11+СВЦЭМ!$D$10+'СЕТ СН'!$F$5-'СЕТ СН'!$F$21</f>
        <v>4171.4074129299997</v>
      </c>
      <c r="I20" s="36">
        <f>SUMIFS(СВЦЭМ!$D$34:$D$777,СВЦЭМ!$A$34:$A$777,$A20,СВЦЭМ!$B$34:$B$777,I$11)+'СЕТ СН'!$F$11+СВЦЭМ!$D$10+'СЕТ СН'!$F$5-'СЕТ СН'!$F$21</f>
        <v>4153.6359010799997</v>
      </c>
      <c r="J20" s="36">
        <f>SUMIFS(СВЦЭМ!$D$34:$D$777,СВЦЭМ!$A$34:$A$777,$A20,СВЦЭМ!$B$34:$B$777,J$11)+'СЕТ СН'!$F$11+СВЦЭМ!$D$10+'СЕТ СН'!$F$5-'СЕТ СН'!$F$21</f>
        <v>4094.67558164</v>
      </c>
      <c r="K20" s="36">
        <f>SUMIFS(СВЦЭМ!$D$34:$D$777,СВЦЭМ!$A$34:$A$777,$A20,СВЦЭМ!$B$34:$B$777,K$11)+'СЕТ СН'!$F$11+СВЦЭМ!$D$10+'СЕТ СН'!$F$5-'СЕТ СН'!$F$21</f>
        <v>4029.9766426400001</v>
      </c>
      <c r="L20" s="36">
        <f>SUMIFS(СВЦЭМ!$D$34:$D$777,СВЦЭМ!$A$34:$A$777,$A20,СВЦЭМ!$B$34:$B$777,L$11)+'СЕТ СН'!$F$11+СВЦЭМ!$D$10+'СЕТ СН'!$F$5-'СЕТ СН'!$F$21</f>
        <v>3910.97614686</v>
      </c>
      <c r="M20" s="36">
        <f>SUMIFS(СВЦЭМ!$D$34:$D$777,СВЦЭМ!$A$34:$A$777,$A20,СВЦЭМ!$B$34:$B$777,M$11)+'СЕТ СН'!$F$11+СВЦЭМ!$D$10+'СЕТ СН'!$F$5-'СЕТ СН'!$F$21</f>
        <v>3775.6091714800004</v>
      </c>
      <c r="N20" s="36">
        <f>SUMIFS(СВЦЭМ!$D$34:$D$777,СВЦЭМ!$A$34:$A$777,$A20,СВЦЭМ!$B$34:$B$777,N$11)+'СЕТ СН'!$F$11+СВЦЭМ!$D$10+'СЕТ СН'!$F$5-'СЕТ СН'!$F$21</f>
        <v>3707.8380184300004</v>
      </c>
      <c r="O20" s="36">
        <f>SUMIFS(СВЦЭМ!$D$34:$D$777,СВЦЭМ!$A$34:$A$777,$A20,СВЦЭМ!$B$34:$B$777,O$11)+'СЕТ СН'!$F$11+СВЦЭМ!$D$10+'СЕТ СН'!$F$5-'СЕТ СН'!$F$21</f>
        <v>3622.9920791499999</v>
      </c>
      <c r="P20" s="36">
        <f>SUMIFS(СВЦЭМ!$D$34:$D$777,СВЦЭМ!$A$34:$A$777,$A20,СВЦЭМ!$B$34:$B$777,P$11)+'СЕТ СН'!$F$11+СВЦЭМ!$D$10+'СЕТ СН'!$F$5-'СЕТ СН'!$F$21</f>
        <v>3623.1234496699999</v>
      </c>
      <c r="Q20" s="36">
        <f>SUMIFS(СВЦЭМ!$D$34:$D$777,СВЦЭМ!$A$34:$A$777,$A20,СВЦЭМ!$B$34:$B$777,Q$11)+'СЕТ СН'!$F$11+СВЦЭМ!$D$10+'СЕТ СН'!$F$5-'СЕТ СН'!$F$21</f>
        <v>3625.6813599699999</v>
      </c>
      <c r="R20" s="36">
        <f>SUMIFS(СВЦЭМ!$D$34:$D$777,СВЦЭМ!$A$34:$A$777,$A20,СВЦЭМ!$B$34:$B$777,R$11)+'СЕТ СН'!$F$11+СВЦЭМ!$D$10+'СЕТ СН'!$F$5-'СЕТ СН'!$F$21</f>
        <v>3625.4084078599999</v>
      </c>
      <c r="S20" s="36">
        <f>SUMIFS(СВЦЭМ!$D$34:$D$777,СВЦЭМ!$A$34:$A$777,$A20,СВЦЭМ!$B$34:$B$777,S$11)+'СЕТ СН'!$F$11+СВЦЭМ!$D$10+'СЕТ СН'!$F$5-'СЕТ СН'!$F$21</f>
        <v>3620.8012870100001</v>
      </c>
      <c r="T20" s="36">
        <f>SUMIFS(СВЦЭМ!$D$34:$D$777,СВЦЭМ!$A$34:$A$777,$A20,СВЦЭМ!$B$34:$B$777,T$11)+'СЕТ СН'!$F$11+СВЦЭМ!$D$10+'СЕТ СН'!$F$5-'СЕТ СН'!$F$21</f>
        <v>3613.7363937600003</v>
      </c>
      <c r="U20" s="36">
        <f>SUMIFS(СВЦЭМ!$D$34:$D$777,СВЦЭМ!$A$34:$A$777,$A20,СВЦЭМ!$B$34:$B$777,U$11)+'СЕТ СН'!$F$11+СВЦЭМ!$D$10+'СЕТ СН'!$F$5-'СЕТ СН'!$F$21</f>
        <v>3598.0502252200004</v>
      </c>
      <c r="V20" s="36">
        <f>SUMIFS(СВЦЭМ!$D$34:$D$777,СВЦЭМ!$A$34:$A$777,$A20,СВЦЭМ!$B$34:$B$777,V$11)+'СЕТ СН'!$F$11+СВЦЭМ!$D$10+'СЕТ СН'!$F$5-'СЕТ СН'!$F$21</f>
        <v>3589.5258300400001</v>
      </c>
      <c r="W20" s="36">
        <f>SUMIFS(СВЦЭМ!$D$34:$D$777,СВЦЭМ!$A$34:$A$777,$A20,СВЦЭМ!$B$34:$B$777,W$11)+'СЕТ СН'!$F$11+СВЦЭМ!$D$10+'СЕТ СН'!$F$5-'СЕТ СН'!$F$21</f>
        <v>3583.9598956500004</v>
      </c>
      <c r="X20" s="36">
        <f>SUMIFS(СВЦЭМ!$D$34:$D$777,СВЦЭМ!$A$34:$A$777,$A20,СВЦЭМ!$B$34:$B$777,X$11)+'СЕТ СН'!$F$11+СВЦЭМ!$D$10+'СЕТ СН'!$F$5-'СЕТ СН'!$F$21</f>
        <v>3613.9561246600001</v>
      </c>
      <c r="Y20" s="36">
        <f>SUMIFS(СВЦЭМ!$D$34:$D$777,СВЦЭМ!$A$34:$A$777,$A20,СВЦЭМ!$B$34:$B$777,Y$11)+'СЕТ СН'!$F$11+СВЦЭМ!$D$10+'СЕТ СН'!$F$5-'СЕТ СН'!$F$21</f>
        <v>3714.3429901299996</v>
      </c>
    </row>
    <row r="21" spans="1:25" ht="15.75" x14ac:dyDescent="0.2">
      <c r="A21" s="35">
        <f t="shared" si="0"/>
        <v>43353</v>
      </c>
      <c r="B21" s="36">
        <f>SUMIFS(СВЦЭМ!$D$34:$D$777,СВЦЭМ!$A$34:$A$777,$A21,СВЦЭМ!$B$34:$B$777,B$11)+'СЕТ СН'!$F$11+СВЦЭМ!$D$10+'СЕТ СН'!$F$5-'СЕТ СН'!$F$21</f>
        <v>3731.9904599199999</v>
      </c>
      <c r="C21" s="36">
        <f>SUMIFS(СВЦЭМ!$D$34:$D$777,СВЦЭМ!$A$34:$A$777,$A21,СВЦЭМ!$B$34:$B$777,C$11)+'СЕТ СН'!$F$11+СВЦЭМ!$D$10+'СЕТ СН'!$F$5-'СЕТ СН'!$F$21</f>
        <v>3896.4225290200002</v>
      </c>
      <c r="D21" s="36">
        <f>SUMIFS(СВЦЭМ!$D$34:$D$777,СВЦЭМ!$A$34:$A$777,$A21,СВЦЭМ!$B$34:$B$777,D$11)+'СЕТ СН'!$F$11+СВЦЭМ!$D$10+'СЕТ СН'!$F$5-'СЕТ СН'!$F$21</f>
        <v>4005.8019995900004</v>
      </c>
      <c r="E21" s="36">
        <f>SUMIFS(СВЦЭМ!$D$34:$D$777,СВЦЭМ!$A$34:$A$777,$A21,СВЦЭМ!$B$34:$B$777,E$11)+'СЕТ СН'!$F$11+СВЦЭМ!$D$10+'СЕТ СН'!$F$5-'СЕТ СН'!$F$21</f>
        <v>4109.0507282600001</v>
      </c>
      <c r="F21" s="36">
        <f>SUMIFS(СВЦЭМ!$D$34:$D$777,СВЦЭМ!$A$34:$A$777,$A21,СВЦЭМ!$B$34:$B$777,F$11)+'СЕТ СН'!$F$11+СВЦЭМ!$D$10+'СЕТ СН'!$F$5-'СЕТ СН'!$F$21</f>
        <v>4110.9797420800005</v>
      </c>
      <c r="G21" s="36">
        <f>SUMIFS(СВЦЭМ!$D$34:$D$777,СВЦЭМ!$A$34:$A$777,$A21,СВЦЭМ!$B$34:$B$777,G$11)+'СЕТ СН'!$F$11+СВЦЭМ!$D$10+'СЕТ СН'!$F$5-'СЕТ СН'!$F$21</f>
        <v>4086.9517903300002</v>
      </c>
      <c r="H21" s="36">
        <f>SUMIFS(СВЦЭМ!$D$34:$D$777,СВЦЭМ!$A$34:$A$777,$A21,СВЦЭМ!$B$34:$B$777,H$11)+'СЕТ СН'!$F$11+СВЦЭМ!$D$10+'СЕТ СН'!$F$5-'СЕТ СН'!$F$21</f>
        <v>4031.7433256800005</v>
      </c>
      <c r="I21" s="36">
        <f>SUMIFS(СВЦЭМ!$D$34:$D$777,СВЦЭМ!$A$34:$A$777,$A21,СВЦЭМ!$B$34:$B$777,I$11)+'СЕТ СН'!$F$11+СВЦЭМ!$D$10+'СЕТ СН'!$F$5-'СЕТ СН'!$F$21</f>
        <v>3961.5185343500007</v>
      </c>
      <c r="J21" s="36">
        <f>SUMIFS(СВЦЭМ!$D$34:$D$777,СВЦЭМ!$A$34:$A$777,$A21,СВЦЭМ!$B$34:$B$777,J$11)+'СЕТ СН'!$F$11+СВЦЭМ!$D$10+'СЕТ СН'!$F$5-'СЕТ СН'!$F$21</f>
        <v>3909.7621551000002</v>
      </c>
      <c r="K21" s="36">
        <f>SUMIFS(СВЦЭМ!$D$34:$D$777,СВЦЭМ!$A$34:$A$777,$A21,СВЦЭМ!$B$34:$B$777,K$11)+'СЕТ СН'!$F$11+СВЦЭМ!$D$10+'СЕТ СН'!$F$5-'СЕТ СН'!$F$21</f>
        <v>3859.2363736400002</v>
      </c>
      <c r="L21" s="36">
        <f>SUMIFS(СВЦЭМ!$D$34:$D$777,СВЦЭМ!$A$34:$A$777,$A21,СВЦЭМ!$B$34:$B$777,L$11)+'СЕТ СН'!$F$11+СВЦЭМ!$D$10+'СЕТ СН'!$F$5-'СЕТ СН'!$F$21</f>
        <v>3765.7298180799999</v>
      </c>
      <c r="M21" s="36">
        <f>SUMIFS(СВЦЭМ!$D$34:$D$777,СВЦЭМ!$A$34:$A$777,$A21,СВЦЭМ!$B$34:$B$777,M$11)+'СЕТ СН'!$F$11+СВЦЭМ!$D$10+'СЕТ СН'!$F$5-'СЕТ СН'!$F$21</f>
        <v>3695.9441066899999</v>
      </c>
      <c r="N21" s="36">
        <f>SUMIFS(СВЦЭМ!$D$34:$D$777,СВЦЭМ!$A$34:$A$777,$A21,СВЦЭМ!$B$34:$B$777,N$11)+'СЕТ СН'!$F$11+СВЦЭМ!$D$10+'СЕТ СН'!$F$5-'СЕТ СН'!$F$21</f>
        <v>3642.2477808499998</v>
      </c>
      <c r="O21" s="36">
        <f>SUMIFS(СВЦЭМ!$D$34:$D$777,СВЦЭМ!$A$34:$A$777,$A21,СВЦЭМ!$B$34:$B$777,O$11)+'СЕТ СН'!$F$11+СВЦЭМ!$D$10+'СЕТ СН'!$F$5-'СЕТ СН'!$F$21</f>
        <v>3544.5247863100003</v>
      </c>
      <c r="P21" s="36">
        <f>SUMIFS(СВЦЭМ!$D$34:$D$777,СВЦЭМ!$A$34:$A$777,$A21,СВЦЭМ!$B$34:$B$777,P$11)+'СЕТ СН'!$F$11+СВЦЭМ!$D$10+'СЕТ СН'!$F$5-'СЕТ СН'!$F$21</f>
        <v>3512.4653641499999</v>
      </c>
      <c r="Q21" s="36">
        <f>SUMIFS(СВЦЭМ!$D$34:$D$777,СВЦЭМ!$A$34:$A$777,$A21,СВЦЭМ!$B$34:$B$777,Q$11)+'СЕТ СН'!$F$11+СВЦЭМ!$D$10+'СЕТ СН'!$F$5-'СЕТ СН'!$F$21</f>
        <v>3514.2686934600001</v>
      </c>
      <c r="R21" s="36">
        <f>SUMIFS(СВЦЭМ!$D$34:$D$777,СВЦЭМ!$A$34:$A$777,$A21,СВЦЭМ!$B$34:$B$777,R$11)+'СЕТ СН'!$F$11+СВЦЭМ!$D$10+'СЕТ СН'!$F$5-'СЕТ СН'!$F$21</f>
        <v>3505.0216457699999</v>
      </c>
      <c r="S21" s="36">
        <f>SUMIFS(СВЦЭМ!$D$34:$D$777,СВЦЭМ!$A$34:$A$777,$A21,СВЦЭМ!$B$34:$B$777,S$11)+'СЕТ СН'!$F$11+СВЦЭМ!$D$10+'СЕТ СН'!$F$5-'СЕТ СН'!$F$21</f>
        <v>3513.2581363300001</v>
      </c>
      <c r="T21" s="36">
        <f>SUMIFS(СВЦЭМ!$D$34:$D$777,СВЦЭМ!$A$34:$A$777,$A21,СВЦЭМ!$B$34:$B$777,T$11)+'СЕТ СН'!$F$11+СВЦЭМ!$D$10+'СЕТ СН'!$F$5-'СЕТ СН'!$F$21</f>
        <v>3516.4026045700002</v>
      </c>
      <c r="U21" s="36">
        <f>SUMIFS(СВЦЭМ!$D$34:$D$777,СВЦЭМ!$A$34:$A$777,$A21,СВЦЭМ!$B$34:$B$777,U$11)+'СЕТ СН'!$F$11+СВЦЭМ!$D$10+'СЕТ СН'!$F$5-'СЕТ СН'!$F$21</f>
        <v>3489.357465</v>
      </c>
      <c r="V21" s="36">
        <f>SUMIFS(СВЦЭМ!$D$34:$D$777,СВЦЭМ!$A$34:$A$777,$A21,СВЦЭМ!$B$34:$B$777,V$11)+'СЕТ СН'!$F$11+СВЦЭМ!$D$10+'СЕТ СН'!$F$5-'СЕТ СН'!$F$21</f>
        <v>3517.9709136900001</v>
      </c>
      <c r="W21" s="36">
        <f>SUMIFS(СВЦЭМ!$D$34:$D$777,СВЦЭМ!$A$34:$A$777,$A21,СВЦЭМ!$B$34:$B$777,W$11)+'СЕТ СН'!$F$11+СВЦЭМ!$D$10+'СЕТ СН'!$F$5-'СЕТ СН'!$F$21</f>
        <v>3506.09611705</v>
      </c>
      <c r="X21" s="36">
        <f>SUMIFS(СВЦЭМ!$D$34:$D$777,СВЦЭМ!$A$34:$A$777,$A21,СВЦЭМ!$B$34:$B$777,X$11)+'СЕТ СН'!$F$11+СВЦЭМ!$D$10+'СЕТ СН'!$F$5-'СЕТ СН'!$F$21</f>
        <v>3477.0730446400003</v>
      </c>
      <c r="Y21" s="36">
        <f>SUMIFS(СВЦЭМ!$D$34:$D$777,СВЦЭМ!$A$34:$A$777,$A21,СВЦЭМ!$B$34:$B$777,Y$11)+'СЕТ СН'!$F$11+СВЦЭМ!$D$10+'СЕТ СН'!$F$5-'СЕТ СН'!$F$21</f>
        <v>3574.6641558199999</v>
      </c>
    </row>
    <row r="22" spans="1:25" ht="15.75" x14ac:dyDescent="0.2">
      <c r="A22" s="35">
        <f t="shared" si="0"/>
        <v>43354</v>
      </c>
      <c r="B22" s="36">
        <f>SUMIFS(СВЦЭМ!$D$34:$D$777,СВЦЭМ!$A$34:$A$777,$A22,СВЦЭМ!$B$34:$B$777,B$11)+'СЕТ СН'!$F$11+СВЦЭМ!$D$10+'СЕТ СН'!$F$5-'СЕТ СН'!$F$21</f>
        <v>3757.34162182</v>
      </c>
      <c r="C22" s="36">
        <f>SUMIFS(СВЦЭМ!$D$34:$D$777,СВЦЭМ!$A$34:$A$777,$A22,СВЦЭМ!$B$34:$B$777,C$11)+'СЕТ СН'!$F$11+СВЦЭМ!$D$10+'СЕТ СН'!$F$5-'СЕТ СН'!$F$21</f>
        <v>3924.5806030499998</v>
      </c>
      <c r="D22" s="36">
        <f>SUMIFS(СВЦЭМ!$D$34:$D$777,СВЦЭМ!$A$34:$A$777,$A22,СВЦЭМ!$B$34:$B$777,D$11)+'СЕТ СН'!$F$11+СВЦЭМ!$D$10+'СЕТ СН'!$F$5-'СЕТ СН'!$F$21</f>
        <v>4048.4389636300002</v>
      </c>
      <c r="E22" s="36">
        <f>SUMIFS(СВЦЭМ!$D$34:$D$777,СВЦЭМ!$A$34:$A$777,$A22,СВЦЭМ!$B$34:$B$777,E$11)+'СЕТ СН'!$F$11+СВЦЭМ!$D$10+'СЕТ СН'!$F$5-'СЕТ СН'!$F$21</f>
        <v>4125.7567223699998</v>
      </c>
      <c r="F22" s="36">
        <f>SUMIFS(СВЦЭМ!$D$34:$D$777,СВЦЭМ!$A$34:$A$777,$A22,СВЦЭМ!$B$34:$B$777,F$11)+'СЕТ СН'!$F$11+СВЦЭМ!$D$10+'СЕТ СН'!$F$5-'СЕТ СН'!$F$21</f>
        <v>4125.6488456400002</v>
      </c>
      <c r="G22" s="36">
        <f>SUMIFS(СВЦЭМ!$D$34:$D$777,СВЦЭМ!$A$34:$A$777,$A22,СВЦЭМ!$B$34:$B$777,G$11)+'СЕТ СН'!$F$11+СВЦЭМ!$D$10+'СЕТ СН'!$F$5-'СЕТ СН'!$F$21</f>
        <v>4116.4195151699996</v>
      </c>
      <c r="H22" s="36">
        <f>SUMIFS(СВЦЭМ!$D$34:$D$777,СВЦЭМ!$A$34:$A$777,$A22,СВЦЭМ!$B$34:$B$777,H$11)+'СЕТ СН'!$F$11+СВЦЭМ!$D$10+'СЕТ СН'!$F$5-'СЕТ СН'!$F$21</f>
        <v>4043.3967708</v>
      </c>
      <c r="I22" s="36">
        <f>SUMIFS(СВЦЭМ!$D$34:$D$777,СВЦЭМ!$A$34:$A$777,$A22,СВЦЭМ!$B$34:$B$777,I$11)+'СЕТ СН'!$F$11+СВЦЭМ!$D$10+'СЕТ СН'!$F$5-'СЕТ СН'!$F$21</f>
        <v>3978.7790515799998</v>
      </c>
      <c r="J22" s="36">
        <f>SUMIFS(СВЦЭМ!$D$34:$D$777,СВЦЭМ!$A$34:$A$777,$A22,СВЦЭМ!$B$34:$B$777,J$11)+'СЕТ СН'!$F$11+СВЦЭМ!$D$10+'СЕТ СН'!$F$5-'СЕТ СН'!$F$21</f>
        <v>3953.4219782</v>
      </c>
      <c r="K22" s="36">
        <f>SUMIFS(СВЦЭМ!$D$34:$D$777,СВЦЭМ!$A$34:$A$777,$A22,СВЦЭМ!$B$34:$B$777,K$11)+'СЕТ СН'!$F$11+СВЦЭМ!$D$10+'СЕТ СН'!$F$5-'СЕТ СН'!$F$21</f>
        <v>3935.1121064899999</v>
      </c>
      <c r="L22" s="36">
        <f>SUMIFS(СВЦЭМ!$D$34:$D$777,СВЦЭМ!$A$34:$A$777,$A22,СВЦЭМ!$B$34:$B$777,L$11)+'СЕТ СН'!$F$11+СВЦЭМ!$D$10+'СЕТ СН'!$F$5-'СЕТ СН'!$F$21</f>
        <v>3817.4622372000003</v>
      </c>
      <c r="M22" s="36">
        <f>SUMIFS(СВЦЭМ!$D$34:$D$777,СВЦЭМ!$A$34:$A$777,$A22,СВЦЭМ!$B$34:$B$777,M$11)+'СЕТ СН'!$F$11+СВЦЭМ!$D$10+'СЕТ СН'!$F$5-'СЕТ СН'!$F$21</f>
        <v>3727.8503450199996</v>
      </c>
      <c r="N22" s="36">
        <f>SUMIFS(СВЦЭМ!$D$34:$D$777,СВЦЭМ!$A$34:$A$777,$A22,СВЦЭМ!$B$34:$B$777,N$11)+'СЕТ СН'!$F$11+СВЦЭМ!$D$10+'СЕТ СН'!$F$5-'СЕТ СН'!$F$21</f>
        <v>3634.6321235300002</v>
      </c>
      <c r="O22" s="36">
        <f>SUMIFS(СВЦЭМ!$D$34:$D$777,СВЦЭМ!$A$34:$A$777,$A22,СВЦЭМ!$B$34:$B$777,O$11)+'СЕТ СН'!$F$11+СВЦЭМ!$D$10+'СЕТ СН'!$F$5-'СЕТ СН'!$F$21</f>
        <v>3540.31715411</v>
      </c>
      <c r="P22" s="36">
        <f>SUMIFS(СВЦЭМ!$D$34:$D$777,СВЦЭМ!$A$34:$A$777,$A22,СВЦЭМ!$B$34:$B$777,P$11)+'СЕТ СН'!$F$11+СВЦЭМ!$D$10+'СЕТ СН'!$F$5-'СЕТ СН'!$F$21</f>
        <v>3544.8686758499998</v>
      </c>
      <c r="Q22" s="36">
        <f>SUMIFS(СВЦЭМ!$D$34:$D$777,СВЦЭМ!$A$34:$A$777,$A22,СВЦЭМ!$B$34:$B$777,Q$11)+'СЕТ СН'!$F$11+СВЦЭМ!$D$10+'СЕТ СН'!$F$5-'СЕТ СН'!$F$21</f>
        <v>3546.2618796300003</v>
      </c>
      <c r="R22" s="36">
        <f>SUMIFS(СВЦЭМ!$D$34:$D$777,СВЦЭМ!$A$34:$A$777,$A22,СВЦЭМ!$B$34:$B$777,R$11)+'СЕТ СН'!$F$11+СВЦЭМ!$D$10+'СЕТ СН'!$F$5-'СЕТ СН'!$F$21</f>
        <v>3550.2317395800001</v>
      </c>
      <c r="S22" s="36">
        <f>SUMIFS(СВЦЭМ!$D$34:$D$777,СВЦЭМ!$A$34:$A$777,$A22,СВЦЭМ!$B$34:$B$777,S$11)+'СЕТ СН'!$F$11+СВЦЭМ!$D$10+'СЕТ СН'!$F$5-'СЕТ СН'!$F$21</f>
        <v>3569.8739241500002</v>
      </c>
      <c r="T22" s="36">
        <f>SUMIFS(СВЦЭМ!$D$34:$D$777,СВЦЭМ!$A$34:$A$777,$A22,СВЦЭМ!$B$34:$B$777,T$11)+'СЕТ СН'!$F$11+СВЦЭМ!$D$10+'СЕТ СН'!$F$5-'СЕТ СН'!$F$21</f>
        <v>3573.9373365900001</v>
      </c>
      <c r="U22" s="36">
        <f>SUMIFS(СВЦЭМ!$D$34:$D$777,СВЦЭМ!$A$34:$A$777,$A22,СВЦЭМ!$B$34:$B$777,U$11)+'СЕТ СН'!$F$11+СВЦЭМ!$D$10+'СЕТ СН'!$F$5-'СЕТ СН'!$F$21</f>
        <v>3597.7519789100002</v>
      </c>
      <c r="V22" s="36">
        <f>SUMIFS(СВЦЭМ!$D$34:$D$777,СВЦЭМ!$A$34:$A$777,$A22,СВЦЭМ!$B$34:$B$777,V$11)+'СЕТ СН'!$F$11+СВЦЭМ!$D$10+'СЕТ СН'!$F$5-'СЕТ СН'!$F$21</f>
        <v>3615.6192706400002</v>
      </c>
      <c r="W22" s="36">
        <f>SUMIFS(СВЦЭМ!$D$34:$D$777,СВЦЭМ!$A$34:$A$777,$A22,СВЦЭМ!$B$34:$B$777,W$11)+'СЕТ СН'!$F$11+СВЦЭМ!$D$10+'СЕТ СН'!$F$5-'СЕТ СН'!$F$21</f>
        <v>3620.1288598199999</v>
      </c>
      <c r="X22" s="36">
        <f>SUMIFS(СВЦЭМ!$D$34:$D$777,СВЦЭМ!$A$34:$A$777,$A22,СВЦЭМ!$B$34:$B$777,X$11)+'СЕТ СН'!$F$11+СВЦЭМ!$D$10+'СЕТ СН'!$F$5-'СЕТ СН'!$F$21</f>
        <v>3550.3768457300002</v>
      </c>
      <c r="Y22" s="36">
        <f>SUMIFS(СВЦЭМ!$D$34:$D$777,СВЦЭМ!$A$34:$A$777,$A22,СВЦЭМ!$B$34:$B$777,Y$11)+'СЕТ СН'!$F$11+СВЦЭМ!$D$10+'СЕТ СН'!$F$5-'СЕТ СН'!$F$21</f>
        <v>3617.2908936900003</v>
      </c>
    </row>
    <row r="23" spans="1:25" ht="15.75" x14ac:dyDescent="0.2">
      <c r="A23" s="35">
        <f t="shared" si="0"/>
        <v>43355</v>
      </c>
      <c r="B23" s="36">
        <f>SUMIFS(СВЦЭМ!$D$34:$D$777,СВЦЭМ!$A$34:$A$777,$A23,СВЦЭМ!$B$34:$B$777,B$11)+'СЕТ СН'!$F$11+СВЦЭМ!$D$10+'СЕТ СН'!$F$5-'СЕТ СН'!$F$21</f>
        <v>3794.1497407500001</v>
      </c>
      <c r="C23" s="36">
        <f>SUMIFS(СВЦЭМ!$D$34:$D$777,СВЦЭМ!$A$34:$A$777,$A23,СВЦЭМ!$B$34:$B$777,C$11)+'СЕТ СН'!$F$11+СВЦЭМ!$D$10+'СЕТ СН'!$F$5-'СЕТ СН'!$F$21</f>
        <v>3964.6717419200004</v>
      </c>
      <c r="D23" s="36">
        <f>SUMIFS(СВЦЭМ!$D$34:$D$777,СВЦЭМ!$A$34:$A$777,$A23,СВЦЭМ!$B$34:$B$777,D$11)+'СЕТ СН'!$F$11+СВЦЭМ!$D$10+'СЕТ СН'!$F$5-'СЕТ СН'!$F$21</f>
        <v>4067.3654926500003</v>
      </c>
      <c r="E23" s="36">
        <f>SUMIFS(СВЦЭМ!$D$34:$D$777,СВЦЭМ!$A$34:$A$777,$A23,СВЦЭМ!$B$34:$B$777,E$11)+'СЕТ СН'!$F$11+СВЦЭМ!$D$10+'СЕТ СН'!$F$5-'СЕТ СН'!$F$21</f>
        <v>4149.9214777699999</v>
      </c>
      <c r="F23" s="36">
        <f>SUMIFS(СВЦЭМ!$D$34:$D$777,СВЦЭМ!$A$34:$A$777,$A23,СВЦЭМ!$B$34:$B$777,F$11)+'СЕТ СН'!$F$11+СВЦЭМ!$D$10+'СЕТ СН'!$F$5-'СЕТ СН'!$F$21</f>
        <v>4144.91321204</v>
      </c>
      <c r="G23" s="36">
        <f>SUMIFS(СВЦЭМ!$D$34:$D$777,СВЦЭМ!$A$34:$A$777,$A23,СВЦЭМ!$B$34:$B$777,G$11)+'СЕТ СН'!$F$11+СВЦЭМ!$D$10+'СЕТ СН'!$F$5-'СЕТ СН'!$F$21</f>
        <v>4118.1768224200005</v>
      </c>
      <c r="H23" s="36">
        <f>SUMIFS(СВЦЭМ!$D$34:$D$777,СВЦЭМ!$A$34:$A$777,$A23,СВЦЭМ!$B$34:$B$777,H$11)+'СЕТ СН'!$F$11+СВЦЭМ!$D$10+'СЕТ СН'!$F$5-'СЕТ СН'!$F$21</f>
        <v>4045.4601957300001</v>
      </c>
      <c r="I23" s="36">
        <f>SUMIFS(СВЦЭМ!$D$34:$D$777,СВЦЭМ!$A$34:$A$777,$A23,СВЦЭМ!$B$34:$B$777,I$11)+'СЕТ СН'!$F$11+СВЦЭМ!$D$10+'СЕТ СН'!$F$5-'СЕТ СН'!$F$21</f>
        <v>3998.2747146900001</v>
      </c>
      <c r="J23" s="36">
        <f>SUMIFS(СВЦЭМ!$D$34:$D$777,СВЦЭМ!$A$34:$A$777,$A23,СВЦЭМ!$B$34:$B$777,J$11)+'СЕТ СН'!$F$11+СВЦЭМ!$D$10+'СЕТ СН'!$F$5-'СЕТ СН'!$F$21</f>
        <v>3960.0437235600002</v>
      </c>
      <c r="K23" s="36">
        <f>SUMIFS(СВЦЭМ!$D$34:$D$777,СВЦЭМ!$A$34:$A$777,$A23,СВЦЭМ!$B$34:$B$777,K$11)+'СЕТ СН'!$F$11+СВЦЭМ!$D$10+'СЕТ СН'!$F$5-'СЕТ СН'!$F$21</f>
        <v>3929.6116928800002</v>
      </c>
      <c r="L23" s="36">
        <f>SUMIFS(СВЦЭМ!$D$34:$D$777,СВЦЭМ!$A$34:$A$777,$A23,СВЦЭМ!$B$34:$B$777,L$11)+'СЕТ СН'!$F$11+СВЦЭМ!$D$10+'СЕТ СН'!$F$5-'СЕТ СН'!$F$21</f>
        <v>3847.3246218800004</v>
      </c>
      <c r="M23" s="36">
        <f>SUMIFS(СВЦЭМ!$D$34:$D$777,СВЦЭМ!$A$34:$A$777,$A23,СВЦЭМ!$B$34:$B$777,M$11)+'СЕТ СН'!$F$11+СВЦЭМ!$D$10+'СЕТ СН'!$F$5-'СЕТ СН'!$F$21</f>
        <v>3771.4501634799999</v>
      </c>
      <c r="N23" s="36">
        <f>SUMIFS(СВЦЭМ!$D$34:$D$777,СВЦЭМ!$A$34:$A$777,$A23,СВЦЭМ!$B$34:$B$777,N$11)+'СЕТ СН'!$F$11+СВЦЭМ!$D$10+'СЕТ СН'!$F$5-'СЕТ СН'!$F$21</f>
        <v>3685.7433317499999</v>
      </c>
      <c r="O23" s="36">
        <f>SUMIFS(СВЦЭМ!$D$34:$D$777,СВЦЭМ!$A$34:$A$777,$A23,СВЦЭМ!$B$34:$B$777,O$11)+'СЕТ СН'!$F$11+СВЦЭМ!$D$10+'СЕТ СН'!$F$5-'СЕТ СН'!$F$21</f>
        <v>3602.4812859800004</v>
      </c>
      <c r="P23" s="36">
        <f>SUMIFS(СВЦЭМ!$D$34:$D$777,СВЦЭМ!$A$34:$A$777,$A23,СВЦЭМ!$B$34:$B$777,P$11)+'СЕТ СН'!$F$11+СВЦЭМ!$D$10+'СЕТ СН'!$F$5-'СЕТ СН'!$F$21</f>
        <v>3587.9478441199999</v>
      </c>
      <c r="Q23" s="36">
        <f>SUMIFS(СВЦЭМ!$D$34:$D$777,СВЦЭМ!$A$34:$A$777,$A23,СВЦЭМ!$B$34:$B$777,Q$11)+'СЕТ СН'!$F$11+СВЦЭМ!$D$10+'СЕТ СН'!$F$5-'СЕТ СН'!$F$21</f>
        <v>3604.9043429499998</v>
      </c>
      <c r="R23" s="36">
        <f>SUMIFS(СВЦЭМ!$D$34:$D$777,СВЦЭМ!$A$34:$A$777,$A23,СВЦЭМ!$B$34:$B$777,R$11)+'СЕТ СН'!$F$11+СВЦЭМ!$D$10+'СЕТ СН'!$F$5-'СЕТ СН'!$F$21</f>
        <v>3597.9060632600003</v>
      </c>
      <c r="S23" s="36">
        <f>SUMIFS(СВЦЭМ!$D$34:$D$777,СВЦЭМ!$A$34:$A$777,$A23,СВЦЭМ!$B$34:$B$777,S$11)+'СЕТ СН'!$F$11+СВЦЭМ!$D$10+'СЕТ СН'!$F$5-'СЕТ СН'!$F$21</f>
        <v>3591.5121303599999</v>
      </c>
      <c r="T23" s="36">
        <f>SUMIFS(СВЦЭМ!$D$34:$D$777,СВЦЭМ!$A$34:$A$777,$A23,СВЦЭМ!$B$34:$B$777,T$11)+'СЕТ СН'!$F$11+СВЦЭМ!$D$10+'СЕТ СН'!$F$5-'СЕТ СН'!$F$21</f>
        <v>3587.2563700999999</v>
      </c>
      <c r="U23" s="36">
        <f>SUMIFS(СВЦЭМ!$D$34:$D$777,СВЦЭМ!$A$34:$A$777,$A23,СВЦЭМ!$B$34:$B$777,U$11)+'СЕТ СН'!$F$11+СВЦЭМ!$D$10+'СЕТ СН'!$F$5-'СЕТ СН'!$F$21</f>
        <v>3598.1836666899999</v>
      </c>
      <c r="V23" s="36">
        <f>SUMIFS(СВЦЭМ!$D$34:$D$777,СВЦЭМ!$A$34:$A$777,$A23,СВЦЭМ!$B$34:$B$777,V$11)+'СЕТ СН'!$F$11+СВЦЭМ!$D$10+'СЕТ СН'!$F$5-'СЕТ СН'!$F$21</f>
        <v>3602.3009137400004</v>
      </c>
      <c r="W23" s="36">
        <f>SUMIFS(СВЦЭМ!$D$34:$D$777,СВЦЭМ!$A$34:$A$777,$A23,СВЦЭМ!$B$34:$B$777,W$11)+'СЕТ СН'!$F$11+СВЦЭМ!$D$10+'СЕТ СН'!$F$5-'СЕТ СН'!$F$21</f>
        <v>3614.7804907600002</v>
      </c>
      <c r="X23" s="36">
        <f>SUMIFS(СВЦЭМ!$D$34:$D$777,СВЦЭМ!$A$34:$A$777,$A23,СВЦЭМ!$B$34:$B$777,X$11)+'СЕТ СН'!$F$11+СВЦЭМ!$D$10+'СЕТ СН'!$F$5-'СЕТ СН'!$F$21</f>
        <v>3591.7491556800001</v>
      </c>
      <c r="Y23" s="36">
        <f>SUMIFS(СВЦЭМ!$D$34:$D$777,СВЦЭМ!$A$34:$A$777,$A23,СВЦЭМ!$B$34:$B$777,Y$11)+'СЕТ СН'!$F$11+СВЦЭМ!$D$10+'СЕТ СН'!$F$5-'СЕТ СН'!$F$21</f>
        <v>3647.2054996799998</v>
      </c>
    </row>
    <row r="24" spans="1:25" ht="15.75" x14ac:dyDescent="0.2">
      <c r="A24" s="35">
        <f t="shared" si="0"/>
        <v>43356</v>
      </c>
      <c r="B24" s="36">
        <f>SUMIFS(СВЦЭМ!$D$34:$D$777,СВЦЭМ!$A$34:$A$777,$A24,СВЦЭМ!$B$34:$B$777,B$11)+'СЕТ СН'!$F$11+СВЦЭМ!$D$10+'СЕТ СН'!$F$5-'СЕТ СН'!$F$21</f>
        <v>3905.7896343299999</v>
      </c>
      <c r="C24" s="36">
        <f>SUMIFS(СВЦЭМ!$D$34:$D$777,СВЦЭМ!$A$34:$A$777,$A24,СВЦЭМ!$B$34:$B$777,C$11)+'СЕТ СН'!$F$11+СВЦЭМ!$D$10+'СЕТ СН'!$F$5-'СЕТ СН'!$F$21</f>
        <v>4069.0425980999999</v>
      </c>
      <c r="D24" s="36">
        <f>SUMIFS(СВЦЭМ!$D$34:$D$777,СВЦЭМ!$A$34:$A$777,$A24,СВЦЭМ!$B$34:$B$777,D$11)+'СЕТ СН'!$F$11+СВЦЭМ!$D$10+'СЕТ СН'!$F$5-'СЕТ СН'!$F$21</f>
        <v>4163.9588497499999</v>
      </c>
      <c r="E24" s="36">
        <f>SUMIFS(СВЦЭМ!$D$34:$D$777,СВЦЭМ!$A$34:$A$777,$A24,СВЦЭМ!$B$34:$B$777,E$11)+'СЕТ СН'!$F$11+СВЦЭМ!$D$10+'СЕТ СН'!$F$5-'СЕТ СН'!$F$21</f>
        <v>4199.1055932899999</v>
      </c>
      <c r="F24" s="36">
        <f>SUMIFS(СВЦЭМ!$D$34:$D$777,СВЦЭМ!$A$34:$A$777,$A24,СВЦЭМ!$B$34:$B$777,F$11)+'СЕТ СН'!$F$11+СВЦЭМ!$D$10+'СЕТ СН'!$F$5-'СЕТ СН'!$F$21</f>
        <v>4195.35545379</v>
      </c>
      <c r="G24" s="36">
        <f>SUMIFS(СВЦЭМ!$D$34:$D$777,СВЦЭМ!$A$34:$A$777,$A24,СВЦЭМ!$B$34:$B$777,G$11)+'СЕТ СН'!$F$11+СВЦЭМ!$D$10+'СЕТ СН'!$F$5-'СЕТ СН'!$F$21</f>
        <v>4172.91085931</v>
      </c>
      <c r="H24" s="36">
        <f>SUMIFS(СВЦЭМ!$D$34:$D$777,СВЦЭМ!$A$34:$A$777,$A24,СВЦЭМ!$B$34:$B$777,H$11)+'СЕТ СН'!$F$11+СВЦЭМ!$D$10+'СЕТ СН'!$F$5-'СЕТ СН'!$F$21</f>
        <v>4137.0351282800002</v>
      </c>
      <c r="I24" s="36">
        <f>SUMIFS(СВЦЭМ!$D$34:$D$777,СВЦЭМ!$A$34:$A$777,$A24,СВЦЭМ!$B$34:$B$777,I$11)+'СЕТ СН'!$F$11+СВЦЭМ!$D$10+'СЕТ СН'!$F$5-'СЕТ СН'!$F$21</f>
        <v>4062.50580257</v>
      </c>
      <c r="J24" s="36">
        <f>SUMIFS(СВЦЭМ!$D$34:$D$777,СВЦЭМ!$A$34:$A$777,$A24,СВЦЭМ!$B$34:$B$777,J$11)+'СЕТ СН'!$F$11+СВЦЭМ!$D$10+'СЕТ СН'!$F$5-'СЕТ СН'!$F$21</f>
        <v>4030.0512812200004</v>
      </c>
      <c r="K24" s="36">
        <f>SUMIFS(СВЦЭМ!$D$34:$D$777,СВЦЭМ!$A$34:$A$777,$A24,СВЦЭМ!$B$34:$B$777,K$11)+'СЕТ СН'!$F$11+СВЦЭМ!$D$10+'СЕТ СН'!$F$5-'СЕТ СН'!$F$21</f>
        <v>4010.6420606299998</v>
      </c>
      <c r="L24" s="36">
        <f>SUMIFS(СВЦЭМ!$D$34:$D$777,СВЦЭМ!$A$34:$A$777,$A24,СВЦЭМ!$B$34:$B$777,L$11)+'СЕТ СН'!$F$11+СВЦЭМ!$D$10+'СЕТ СН'!$F$5-'СЕТ СН'!$F$21</f>
        <v>3934.9990826200001</v>
      </c>
      <c r="M24" s="36">
        <f>SUMIFS(СВЦЭМ!$D$34:$D$777,СВЦЭМ!$A$34:$A$777,$A24,СВЦЭМ!$B$34:$B$777,M$11)+'СЕТ СН'!$F$11+СВЦЭМ!$D$10+'СЕТ СН'!$F$5-'СЕТ СН'!$F$21</f>
        <v>3853.9091858199999</v>
      </c>
      <c r="N24" s="36">
        <f>SUMIFS(СВЦЭМ!$D$34:$D$777,СВЦЭМ!$A$34:$A$777,$A24,СВЦЭМ!$B$34:$B$777,N$11)+'СЕТ СН'!$F$11+СВЦЭМ!$D$10+'СЕТ СН'!$F$5-'СЕТ СН'!$F$21</f>
        <v>3739.1395873400006</v>
      </c>
      <c r="O24" s="36">
        <f>SUMIFS(СВЦЭМ!$D$34:$D$777,СВЦЭМ!$A$34:$A$777,$A24,СВЦЭМ!$B$34:$B$777,O$11)+'СЕТ СН'!$F$11+СВЦЭМ!$D$10+'СЕТ СН'!$F$5-'СЕТ СН'!$F$21</f>
        <v>3644.1657138700002</v>
      </c>
      <c r="P24" s="36">
        <f>SUMIFS(СВЦЭМ!$D$34:$D$777,СВЦЭМ!$A$34:$A$777,$A24,СВЦЭМ!$B$34:$B$777,P$11)+'СЕТ СН'!$F$11+СВЦЭМ!$D$10+'СЕТ СН'!$F$5-'СЕТ СН'!$F$21</f>
        <v>3642.7748696400004</v>
      </c>
      <c r="Q24" s="36">
        <f>SUMIFS(СВЦЭМ!$D$34:$D$777,СВЦЭМ!$A$34:$A$777,$A24,СВЦЭМ!$B$34:$B$777,Q$11)+'СЕТ СН'!$F$11+СВЦЭМ!$D$10+'СЕТ СН'!$F$5-'СЕТ СН'!$F$21</f>
        <v>3644.5646035899999</v>
      </c>
      <c r="R24" s="36">
        <f>SUMIFS(СВЦЭМ!$D$34:$D$777,СВЦЭМ!$A$34:$A$777,$A24,СВЦЭМ!$B$34:$B$777,R$11)+'СЕТ СН'!$F$11+СВЦЭМ!$D$10+'СЕТ СН'!$F$5-'СЕТ СН'!$F$21</f>
        <v>3656.3485318700004</v>
      </c>
      <c r="S24" s="36">
        <f>SUMIFS(СВЦЭМ!$D$34:$D$777,СВЦЭМ!$A$34:$A$777,$A24,СВЦЭМ!$B$34:$B$777,S$11)+'СЕТ СН'!$F$11+СВЦЭМ!$D$10+'СЕТ СН'!$F$5-'СЕТ СН'!$F$21</f>
        <v>3666.4701605700002</v>
      </c>
      <c r="T24" s="36">
        <f>SUMIFS(СВЦЭМ!$D$34:$D$777,СВЦЭМ!$A$34:$A$777,$A24,СВЦЭМ!$B$34:$B$777,T$11)+'СЕТ СН'!$F$11+СВЦЭМ!$D$10+'СЕТ СН'!$F$5-'СЕТ СН'!$F$21</f>
        <v>3651.6157417100003</v>
      </c>
      <c r="U24" s="36">
        <f>SUMIFS(СВЦЭМ!$D$34:$D$777,СВЦЭМ!$A$34:$A$777,$A24,СВЦЭМ!$B$34:$B$777,U$11)+'СЕТ СН'!$F$11+СВЦЭМ!$D$10+'СЕТ СН'!$F$5-'СЕТ СН'!$F$21</f>
        <v>3639.4632796000001</v>
      </c>
      <c r="V24" s="36">
        <f>SUMIFS(СВЦЭМ!$D$34:$D$777,СВЦЭМ!$A$34:$A$777,$A24,СВЦЭМ!$B$34:$B$777,V$11)+'СЕТ СН'!$F$11+СВЦЭМ!$D$10+'СЕТ СН'!$F$5-'СЕТ СН'!$F$21</f>
        <v>3618.8999141600002</v>
      </c>
      <c r="W24" s="36">
        <f>SUMIFS(СВЦЭМ!$D$34:$D$777,СВЦЭМ!$A$34:$A$777,$A24,СВЦЭМ!$B$34:$B$777,W$11)+'СЕТ СН'!$F$11+СВЦЭМ!$D$10+'СЕТ СН'!$F$5-'СЕТ СН'!$F$21</f>
        <v>3628.7504382200004</v>
      </c>
      <c r="X24" s="36">
        <f>SUMIFS(СВЦЭМ!$D$34:$D$777,СВЦЭМ!$A$34:$A$777,$A24,СВЦЭМ!$B$34:$B$777,X$11)+'СЕТ СН'!$F$11+СВЦЭМ!$D$10+'СЕТ СН'!$F$5-'СЕТ СН'!$F$21</f>
        <v>3665.5475965899996</v>
      </c>
      <c r="Y24" s="36">
        <f>SUMIFS(СВЦЭМ!$D$34:$D$777,СВЦЭМ!$A$34:$A$777,$A24,СВЦЭМ!$B$34:$B$777,Y$11)+'СЕТ СН'!$F$11+СВЦЭМ!$D$10+'СЕТ СН'!$F$5-'СЕТ СН'!$F$21</f>
        <v>3752.2875446799999</v>
      </c>
    </row>
    <row r="25" spans="1:25" ht="15.75" x14ac:dyDescent="0.2">
      <c r="A25" s="35">
        <f t="shared" si="0"/>
        <v>43357</v>
      </c>
      <c r="B25" s="36">
        <f>SUMIFS(СВЦЭМ!$D$34:$D$777,СВЦЭМ!$A$34:$A$777,$A25,СВЦЭМ!$B$34:$B$777,B$11)+'СЕТ СН'!$F$11+СВЦЭМ!$D$10+'СЕТ СН'!$F$5-'СЕТ СН'!$F$21</f>
        <v>3908.6212947600006</v>
      </c>
      <c r="C25" s="36">
        <f>SUMIFS(СВЦЭМ!$D$34:$D$777,СВЦЭМ!$A$34:$A$777,$A25,СВЦЭМ!$B$34:$B$777,C$11)+'СЕТ СН'!$F$11+СВЦЭМ!$D$10+'СЕТ СН'!$F$5-'СЕТ СН'!$F$21</f>
        <v>4072.7559927499997</v>
      </c>
      <c r="D25" s="36">
        <f>SUMIFS(СВЦЭМ!$D$34:$D$777,СВЦЭМ!$A$34:$A$777,$A25,СВЦЭМ!$B$34:$B$777,D$11)+'СЕТ СН'!$F$11+СВЦЭМ!$D$10+'СЕТ СН'!$F$5-'СЕТ СН'!$F$21</f>
        <v>4114.6698999400005</v>
      </c>
      <c r="E25" s="36">
        <f>SUMIFS(СВЦЭМ!$D$34:$D$777,СВЦЭМ!$A$34:$A$777,$A25,СВЦЭМ!$B$34:$B$777,E$11)+'СЕТ СН'!$F$11+СВЦЭМ!$D$10+'СЕТ СН'!$F$5-'СЕТ СН'!$F$21</f>
        <v>4148.4821157800006</v>
      </c>
      <c r="F25" s="36">
        <f>SUMIFS(СВЦЭМ!$D$34:$D$777,СВЦЭМ!$A$34:$A$777,$A25,СВЦЭМ!$B$34:$B$777,F$11)+'СЕТ СН'!$F$11+СВЦЭМ!$D$10+'СЕТ СН'!$F$5-'СЕТ СН'!$F$21</f>
        <v>4141.0591721400006</v>
      </c>
      <c r="G25" s="36">
        <f>SUMIFS(СВЦЭМ!$D$34:$D$777,СВЦЭМ!$A$34:$A$777,$A25,СВЦЭМ!$B$34:$B$777,G$11)+'СЕТ СН'!$F$11+СВЦЭМ!$D$10+'СЕТ СН'!$F$5-'СЕТ СН'!$F$21</f>
        <v>4120.4991578300005</v>
      </c>
      <c r="H25" s="36">
        <f>SUMIFS(СВЦЭМ!$D$34:$D$777,СВЦЭМ!$A$34:$A$777,$A25,СВЦЭМ!$B$34:$B$777,H$11)+'СЕТ СН'!$F$11+СВЦЭМ!$D$10+'СЕТ СН'!$F$5-'СЕТ СН'!$F$21</f>
        <v>4122.2423960799997</v>
      </c>
      <c r="I25" s="36">
        <f>SUMIFS(СВЦЭМ!$D$34:$D$777,СВЦЭМ!$A$34:$A$777,$A25,СВЦЭМ!$B$34:$B$777,I$11)+'СЕТ СН'!$F$11+СВЦЭМ!$D$10+'СЕТ СН'!$F$5-'СЕТ СН'!$F$21</f>
        <v>4056.0722632999996</v>
      </c>
      <c r="J25" s="36">
        <f>SUMIFS(СВЦЭМ!$D$34:$D$777,СВЦЭМ!$A$34:$A$777,$A25,СВЦЭМ!$B$34:$B$777,J$11)+'СЕТ СН'!$F$11+СВЦЭМ!$D$10+'СЕТ СН'!$F$5-'СЕТ СН'!$F$21</f>
        <v>4017.9797545900001</v>
      </c>
      <c r="K25" s="36">
        <f>SUMIFS(СВЦЭМ!$D$34:$D$777,СВЦЭМ!$A$34:$A$777,$A25,СВЦЭМ!$B$34:$B$777,K$11)+'СЕТ СН'!$F$11+СВЦЭМ!$D$10+'СЕТ СН'!$F$5-'СЕТ СН'!$F$21</f>
        <v>4022.8839286399998</v>
      </c>
      <c r="L25" s="36">
        <f>SUMIFS(СВЦЭМ!$D$34:$D$777,СВЦЭМ!$A$34:$A$777,$A25,СВЦЭМ!$B$34:$B$777,L$11)+'СЕТ СН'!$F$11+СВЦЭМ!$D$10+'СЕТ СН'!$F$5-'СЕТ СН'!$F$21</f>
        <v>3937.4674769399999</v>
      </c>
      <c r="M25" s="36">
        <f>SUMIFS(СВЦЭМ!$D$34:$D$777,СВЦЭМ!$A$34:$A$777,$A25,СВЦЭМ!$B$34:$B$777,M$11)+'СЕТ СН'!$F$11+СВЦЭМ!$D$10+'СЕТ СН'!$F$5-'СЕТ СН'!$F$21</f>
        <v>3868.1633487999998</v>
      </c>
      <c r="N25" s="36">
        <f>SUMIFS(СВЦЭМ!$D$34:$D$777,СВЦЭМ!$A$34:$A$777,$A25,СВЦЭМ!$B$34:$B$777,N$11)+'СЕТ СН'!$F$11+СВЦЭМ!$D$10+'СЕТ СН'!$F$5-'СЕТ СН'!$F$21</f>
        <v>3738.6612001800004</v>
      </c>
      <c r="O25" s="36">
        <f>SUMIFS(СВЦЭМ!$D$34:$D$777,СВЦЭМ!$A$34:$A$777,$A25,СВЦЭМ!$B$34:$B$777,O$11)+'СЕТ СН'!$F$11+СВЦЭМ!$D$10+'СЕТ СН'!$F$5-'СЕТ СН'!$F$21</f>
        <v>3648.0930544299999</v>
      </c>
      <c r="P25" s="36">
        <f>SUMIFS(СВЦЭМ!$D$34:$D$777,СВЦЭМ!$A$34:$A$777,$A25,СВЦЭМ!$B$34:$B$777,P$11)+'СЕТ СН'!$F$11+СВЦЭМ!$D$10+'СЕТ СН'!$F$5-'СЕТ СН'!$F$21</f>
        <v>3648.2311883100001</v>
      </c>
      <c r="Q25" s="36">
        <f>SUMIFS(СВЦЭМ!$D$34:$D$777,СВЦЭМ!$A$34:$A$777,$A25,СВЦЭМ!$B$34:$B$777,Q$11)+'СЕТ СН'!$F$11+СВЦЭМ!$D$10+'СЕТ СН'!$F$5-'СЕТ СН'!$F$21</f>
        <v>3658.4453840100005</v>
      </c>
      <c r="R25" s="36">
        <f>SUMIFS(СВЦЭМ!$D$34:$D$777,СВЦЭМ!$A$34:$A$777,$A25,СВЦЭМ!$B$34:$B$777,R$11)+'СЕТ СН'!$F$11+СВЦЭМ!$D$10+'СЕТ СН'!$F$5-'СЕТ СН'!$F$21</f>
        <v>3650.51727656</v>
      </c>
      <c r="S25" s="36">
        <f>SUMIFS(СВЦЭМ!$D$34:$D$777,СВЦЭМ!$A$34:$A$777,$A25,СВЦЭМ!$B$34:$B$777,S$11)+'СЕТ СН'!$F$11+СВЦЭМ!$D$10+'СЕТ СН'!$F$5-'СЕТ СН'!$F$21</f>
        <v>3669.5201834700001</v>
      </c>
      <c r="T25" s="36">
        <f>SUMIFS(СВЦЭМ!$D$34:$D$777,СВЦЭМ!$A$34:$A$777,$A25,СВЦЭМ!$B$34:$B$777,T$11)+'СЕТ СН'!$F$11+СВЦЭМ!$D$10+'СЕТ СН'!$F$5-'СЕТ СН'!$F$21</f>
        <v>3670.1101751300002</v>
      </c>
      <c r="U25" s="36">
        <f>SUMIFS(СВЦЭМ!$D$34:$D$777,СВЦЭМ!$A$34:$A$777,$A25,СВЦЭМ!$B$34:$B$777,U$11)+'СЕТ СН'!$F$11+СВЦЭМ!$D$10+'СЕТ СН'!$F$5-'СЕТ СН'!$F$21</f>
        <v>3655.5898569700003</v>
      </c>
      <c r="V25" s="36">
        <f>SUMIFS(СВЦЭМ!$D$34:$D$777,СВЦЭМ!$A$34:$A$777,$A25,СВЦЭМ!$B$34:$B$777,V$11)+'СЕТ СН'!$F$11+СВЦЭМ!$D$10+'СЕТ СН'!$F$5-'СЕТ СН'!$F$21</f>
        <v>3630.8425420499998</v>
      </c>
      <c r="W25" s="36">
        <f>SUMIFS(СВЦЭМ!$D$34:$D$777,СВЦЭМ!$A$34:$A$777,$A25,СВЦЭМ!$B$34:$B$777,W$11)+'СЕТ СН'!$F$11+СВЦЭМ!$D$10+'СЕТ СН'!$F$5-'СЕТ СН'!$F$21</f>
        <v>3581.4556020999999</v>
      </c>
      <c r="X25" s="36">
        <f>SUMIFS(СВЦЭМ!$D$34:$D$777,СВЦЭМ!$A$34:$A$777,$A25,СВЦЭМ!$B$34:$B$777,X$11)+'СЕТ СН'!$F$11+СВЦЭМ!$D$10+'СЕТ СН'!$F$5-'СЕТ СН'!$F$21</f>
        <v>3626.73510386</v>
      </c>
      <c r="Y25" s="36">
        <f>SUMIFS(СВЦЭМ!$D$34:$D$777,СВЦЭМ!$A$34:$A$777,$A25,СВЦЭМ!$B$34:$B$777,Y$11)+'СЕТ СН'!$F$11+СВЦЭМ!$D$10+'СЕТ СН'!$F$5-'СЕТ СН'!$F$21</f>
        <v>3731.3785579200003</v>
      </c>
    </row>
    <row r="26" spans="1:25" ht="15.75" x14ac:dyDescent="0.2">
      <c r="A26" s="35">
        <f t="shared" si="0"/>
        <v>43358</v>
      </c>
      <c r="B26" s="36">
        <f>SUMIFS(СВЦЭМ!$D$34:$D$777,СВЦЭМ!$A$34:$A$777,$A26,СВЦЭМ!$B$34:$B$777,B$11)+'СЕТ СН'!$F$11+СВЦЭМ!$D$10+'СЕТ СН'!$F$5-'СЕТ СН'!$F$21</f>
        <v>3904.6807909999998</v>
      </c>
      <c r="C26" s="36">
        <f>SUMIFS(СВЦЭМ!$D$34:$D$777,СВЦЭМ!$A$34:$A$777,$A26,СВЦЭМ!$B$34:$B$777,C$11)+'СЕТ СН'!$F$11+СВЦЭМ!$D$10+'СЕТ СН'!$F$5-'СЕТ СН'!$F$21</f>
        <v>3974.04525087</v>
      </c>
      <c r="D26" s="36">
        <f>SUMIFS(СВЦЭМ!$D$34:$D$777,СВЦЭМ!$A$34:$A$777,$A26,СВЦЭМ!$B$34:$B$777,D$11)+'СЕТ СН'!$F$11+СВЦЭМ!$D$10+'СЕТ СН'!$F$5-'СЕТ СН'!$F$21</f>
        <v>4074.2275489700005</v>
      </c>
      <c r="E26" s="36">
        <f>SUMIFS(СВЦЭМ!$D$34:$D$777,СВЦЭМ!$A$34:$A$777,$A26,СВЦЭМ!$B$34:$B$777,E$11)+'СЕТ СН'!$F$11+СВЦЭМ!$D$10+'СЕТ СН'!$F$5-'СЕТ СН'!$F$21</f>
        <v>4170.3006939699999</v>
      </c>
      <c r="F26" s="36">
        <f>SUMIFS(СВЦЭМ!$D$34:$D$777,СВЦЭМ!$A$34:$A$777,$A26,СВЦЭМ!$B$34:$B$777,F$11)+'СЕТ СН'!$F$11+СВЦЭМ!$D$10+'СЕТ СН'!$F$5-'СЕТ СН'!$F$21</f>
        <v>4158.7454121700002</v>
      </c>
      <c r="G26" s="36">
        <f>SUMIFS(СВЦЭМ!$D$34:$D$777,СВЦЭМ!$A$34:$A$777,$A26,СВЦЭМ!$B$34:$B$777,G$11)+'СЕТ СН'!$F$11+СВЦЭМ!$D$10+'СЕТ СН'!$F$5-'СЕТ СН'!$F$21</f>
        <v>4139.9102917</v>
      </c>
      <c r="H26" s="36">
        <f>SUMIFS(СВЦЭМ!$D$34:$D$777,СВЦЭМ!$A$34:$A$777,$A26,СВЦЭМ!$B$34:$B$777,H$11)+'СЕТ СН'!$F$11+СВЦЭМ!$D$10+'СЕТ СН'!$F$5-'СЕТ СН'!$F$21</f>
        <v>4146.1140915400001</v>
      </c>
      <c r="I26" s="36">
        <f>SUMIFS(СВЦЭМ!$D$34:$D$777,СВЦЭМ!$A$34:$A$777,$A26,СВЦЭМ!$B$34:$B$777,I$11)+'СЕТ СН'!$F$11+СВЦЭМ!$D$10+'СЕТ СН'!$F$5-'СЕТ СН'!$F$21</f>
        <v>4070.0333020099997</v>
      </c>
      <c r="J26" s="36">
        <f>SUMIFS(СВЦЭМ!$D$34:$D$777,СВЦЭМ!$A$34:$A$777,$A26,СВЦЭМ!$B$34:$B$777,J$11)+'СЕТ СН'!$F$11+СВЦЭМ!$D$10+'СЕТ СН'!$F$5-'СЕТ СН'!$F$21</f>
        <v>4024.7468299299999</v>
      </c>
      <c r="K26" s="36">
        <f>SUMIFS(СВЦЭМ!$D$34:$D$777,СВЦЭМ!$A$34:$A$777,$A26,СВЦЭМ!$B$34:$B$777,K$11)+'СЕТ СН'!$F$11+СВЦЭМ!$D$10+'СЕТ СН'!$F$5-'СЕТ СН'!$F$21</f>
        <v>3991.3355957499998</v>
      </c>
      <c r="L26" s="36">
        <f>SUMIFS(СВЦЭМ!$D$34:$D$777,СВЦЭМ!$A$34:$A$777,$A26,СВЦЭМ!$B$34:$B$777,L$11)+'СЕТ СН'!$F$11+СВЦЭМ!$D$10+'СЕТ СН'!$F$5-'СЕТ СН'!$F$21</f>
        <v>3916.4348781899998</v>
      </c>
      <c r="M26" s="36">
        <f>SUMIFS(СВЦЭМ!$D$34:$D$777,СВЦЭМ!$A$34:$A$777,$A26,СВЦЭМ!$B$34:$B$777,M$11)+'СЕТ СН'!$F$11+СВЦЭМ!$D$10+'СЕТ СН'!$F$5-'СЕТ СН'!$F$21</f>
        <v>3841.7346469200002</v>
      </c>
      <c r="N26" s="36">
        <f>SUMIFS(СВЦЭМ!$D$34:$D$777,СВЦЭМ!$A$34:$A$777,$A26,СВЦЭМ!$B$34:$B$777,N$11)+'СЕТ СН'!$F$11+СВЦЭМ!$D$10+'СЕТ СН'!$F$5-'СЕТ СН'!$F$21</f>
        <v>3734.8912105099998</v>
      </c>
      <c r="O26" s="36">
        <f>SUMIFS(СВЦЭМ!$D$34:$D$777,СВЦЭМ!$A$34:$A$777,$A26,СВЦЭМ!$B$34:$B$777,O$11)+'СЕТ СН'!$F$11+СВЦЭМ!$D$10+'СЕТ СН'!$F$5-'СЕТ СН'!$F$21</f>
        <v>3648.7150461800002</v>
      </c>
      <c r="P26" s="36">
        <f>SUMIFS(СВЦЭМ!$D$34:$D$777,СВЦЭМ!$A$34:$A$777,$A26,СВЦЭМ!$B$34:$B$777,P$11)+'СЕТ СН'!$F$11+СВЦЭМ!$D$10+'СЕТ СН'!$F$5-'СЕТ СН'!$F$21</f>
        <v>3653.65875504</v>
      </c>
      <c r="Q26" s="36">
        <f>SUMIFS(СВЦЭМ!$D$34:$D$777,СВЦЭМ!$A$34:$A$777,$A26,СВЦЭМ!$B$34:$B$777,Q$11)+'СЕТ СН'!$F$11+СВЦЭМ!$D$10+'СЕТ СН'!$F$5-'СЕТ СН'!$F$21</f>
        <v>3649.9987059200002</v>
      </c>
      <c r="R26" s="36">
        <f>SUMIFS(СВЦЭМ!$D$34:$D$777,СВЦЭМ!$A$34:$A$777,$A26,СВЦЭМ!$B$34:$B$777,R$11)+'СЕТ СН'!$F$11+СВЦЭМ!$D$10+'СЕТ СН'!$F$5-'СЕТ СН'!$F$21</f>
        <v>3639.3996923100003</v>
      </c>
      <c r="S26" s="36">
        <f>SUMIFS(СВЦЭМ!$D$34:$D$777,СВЦЭМ!$A$34:$A$777,$A26,СВЦЭМ!$B$34:$B$777,S$11)+'СЕТ СН'!$F$11+СВЦЭМ!$D$10+'СЕТ СН'!$F$5-'СЕТ СН'!$F$21</f>
        <v>3638.6407949300001</v>
      </c>
      <c r="T26" s="36">
        <f>SUMIFS(СВЦЭМ!$D$34:$D$777,СВЦЭМ!$A$34:$A$777,$A26,СВЦЭМ!$B$34:$B$777,T$11)+'СЕТ СН'!$F$11+СВЦЭМ!$D$10+'СЕТ СН'!$F$5-'СЕТ СН'!$F$21</f>
        <v>3646.4961259400002</v>
      </c>
      <c r="U26" s="36">
        <f>SUMIFS(СВЦЭМ!$D$34:$D$777,СВЦЭМ!$A$34:$A$777,$A26,СВЦЭМ!$B$34:$B$777,U$11)+'СЕТ СН'!$F$11+СВЦЭМ!$D$10+'СЕТ СН'!$F$5-'СЕТ СН'!$F$21</f>
        <v>3633.9069950000003</v>
      </c>
      <c r="V26" s="36">
        <f>SUMIFS(СВЦЭМ!$D$34:$D$777,СВЦЭМ!$A$34:$A$777,$A26,СВЦЭМ!$B$34:$B$777,V$11)+'СЕТ СН'!$F$11+СВЦЭМ!$D$10+'СЕТ СН'!$F$5-'СЕТ СН'!$F$21</f>
        <v>3613.8051762900004</v>
      </c>
      <c r="W26" s="36">
        <f>SUMIFS(СВЦЭМ!$D$34:$D$777,СВЦЭМ!$A$34:$A$777,$A26,СВЦЭМ!$B$34:$B$777,W$11)+'СЕТ СН'!$F$11+СВЦЭМ!$D$10+'СЕТ СН'!$F$5-'СЕТ СН'!$F$21</f>
        <v>3622.9682316799999</v>
      </c>
      <c r="X26" s="36">
        <f>SUMIFS(СВЦЭМ!$D$34:$D$777,СВЦЭМ!$A$34:$A$777,$A26,СВЦЭМ!$B$34:$B$777,X$11)+'СЕТ СН'!$F$11+СВЦЭМ!$D$10+'СЕТ СН'!$F$5-'СЕТ СН'!$F$21</f>
        <v>3657.8950872800006</v>
      </c>
      <c r="Y26" s="36">
        <f>SUMIFS(СВЦЭМ!$D$34:$D$777,СВЦЭМ!$A$34:$A$777,$A26,СВЦЭМ!$B$34:$B$777,Y$11)+'СЕТ СН'!$F$11+СВЦЭМ!$D$10+'СЕТ СН'!$F$5-'СЕТ СН'!$F$21</f>
        <v>3774.3740626500003</v>
      </c>
    </row>
    <row r="27" spans="1:25" ht="15.75" x14ac:dyDescent="0.2">
      <c r="A27" s="35">
        <f t="shared" si="0"/>
        <v>43359</v>
      </c>
      <c r="B27" s="36">
        <f>SUMIFS(СВЦЭМ!$D$34:$D$777,СВЦЭМ!$A$34:$A$777,$A27,СВЦЭМ!$B$34:$B$777,B$11)+'СЕТ СН'!$F$11+СВЦЭМ!$D$10+'СЕТ СН'!$F$5-'СЕТ СН'!$F$21</f>
        <v>3919.2655240600006</v>
      </c>
      <c r="C27" s="36">
        <f>SUMIFS(СВЦЭМ!$D$34:$D$777,СВЦЭМ!$A$34:$A$777,$A27,СВЦЭМ!$B$34:$B$777,C$11)+'СЕТ СН'!$F$11+СВЦЭМ!$D$10+'СЕТ СН'!$F$5-'СЕТ СН'!$F$21</f>
        <v>3999.8014602600006</v>
      </c>
      <c r="D27" s="36">
        <f>SUMIFS(СВЦЭМ!$D$34:$D$777,СВЦЭМ!$A$34:$A$777,$A27,СВЦЭМ!$B$34:$B$777,D$11)+'СЕТ СН'!$F$11+СВЦЭМ!$D$10+'СЕТ СН'!$F$5-'СЕТ СН'!$F$21</f>
        <v>4085.1179810399999</v>
      </c>
      <c r="E27" s="36">
        <f>SUMIFS(СВЦЭМ!$D$34:$D$777,СВЦЭМ!$A$34:$A$777,$A27,СВЦЭМ!$B$34:$B$777,E$11)+'СЕТ СН'!$F$11+СВЦЭМ!$D$10+'СЕТ СН'!$F$5-'СЕТ СН'!$F$21</f>
        <v>4171.7411833599999</v>
      </c>
      <c r="F27" s="36">
        <f>SUMIFS(СВЦЭМ!$D$34:$D$777,СВЦЭМ!$A$34:$A$777,$A27,СВЦЭМ!$B$34:$B$777,F$11)+'СЕТ СН'!$F$11+СВЦЭМ!$D$10+'СЕТ СН'!$F$5-'СЕТ СН'!$F$21</f>
        <v>4150.5826070700004</v>
      </c>
      <c r="G27" s="36">
        <f>SUMIFS(СВЦЭМ!$D$34:$D$777,СВЦЭМ!$A$34:$A$777,$A27,СВЦЭМ!$B$34:$B$777,G$11)+'СЕТ СН'!$F$11+СВЦЭМ!$D$10+'СЕТ СН'!$F$5-'СЕТ СН'!$F$21</f>
        <v>4154.2764326400002</v>
      </c>
      <c r="H27" s="36">
        <f>SUMIFS(СВЦЭМ!$D$34:$D$777,СВЦЭМ!$A$34:$A$777,$A27,СВЦЭМ!$B$34:$B$777,H$11)+'СЕТ СН'!$F$11+СВЦЭМ!$D$10+'СЕТ СН'!$F$5-'СЕТ СН'!$F$21</f>
        <v>4130.9200564800003</v>
      </c>
      <c r="I27" s="36">
        <f>SUMIFS(СВЦЭМ!$D$34:$D$777,СВЦЭМ!$A$34:$A$777,$A27,СВЦЭМ!$B$34:$B$777,I$11)+'СЕТ СН'!$F$11+СВЦЭМ!$D$10+'СЕТ СН'!$F$5-'СЕТ СН'!$F$21</f>
        <v>4050.2903181800002</v>
      </c>
      <c r="J27" s="36">
        <f>SUMIFS(СВЦЭМ!$D$34:$D$777,СВЦЭМ!$A$34:$A$777,$A27,СВЦЭМ!$B$34:$B$777,J$11)+'СЕТ СН'!$F$11+СВЦЭМ!$D$10+'СЕТ СН'!$F$5-'СЕТ СН'!$F$21</f>
        <v>4026.3262952300001</v>
      </c>
      <c r="K27" s="36">
        <f>SUMIFS(СВЦЭМ!$D$34:$D$777,СВЦЭМ!$A$34:$A$777,$A27,СВЦЭМ!$B$34:$B$777,K$11)+'СЕТ СН'!$F$11+СВЦЭМ!$D$10+'СЕТ СН'!$F$5-'СЕТ СН'!$F$21</f>
        <v>3995.7096757400004</v>
      </c>
      <c r="L27" s="36">
        <f>SUMIFS(СВЦЭМ!$D$34:$D$777,СВЦЭМ!$A$34:$A$777,$A27,СВЦЭМ!$B$34:$B$777,L$11)+'СЕТ СН'!$F$11+СВЦЭМ!$D$10+'СЕТ СН'!$F$5-'СЕТ СН'!$F$21</f>
        <v>3903.1132175499997</v>
      </c>
      <c r="M27" s="36">
        <f>SUMIFS(СВЦЭМ!$D$34:$D$777,СВЦЭМ!$A$34:$A$777,$A27,СВЦЭМ!$B$34:$B$777,M$11)+'СЕТ СН'!$F$11+СВЦЭМ!$D$10+'СЕТ СН'!$F$5-'СЕТ СН'!$F$21</f>
        <v>3842.4463208300003</v>
      </c>
      <c r="N27" s="36">
        <f>SUMIFS(СВЦЭМ!$D$34:$D$777,СВЦЭМ!$A$34:$A$777,$A27,СВЦЭМ!$B$34:$B$777,N$11)+'СЕТ СН'!$F$11+СВЦЭМ!$D$10+'СЕТ СН'!$F$5-'СЕТ СН'!$F$21</f>
        <v>3746.1491944099998</v>
      </c>
      <c r="O27" s="36">
        <f>SUMIFS(СВЦЭМ!$D$34:$D$777,СВЦЭМ!$A$34:$A$777,$A27,СВЦЭМ!$B$34:$B$777,O$11)+'СЕТ СН'!$F$11+СВЦЭМ!$D$10+'СЕТ СН'!$F$5-'СЕТ СН'!$F$21</f>
        <v>3655.6146661100001</v>
      </c>
      <c r="P27" s="36">
        <f>SUMIFS(СВЦЭМ!$D$34:$D$777,СВЦЭМ!$A$34:$A$777,$A27,СВЦЭМ!$B$34:$B$777,P$11)+'СЕТ СН'!$F$11+СВЦЭМ!$D$10+'СЕТ СН'!$F$5-'СЕТ СН'!$F$21</f>
        <v>3660.8465296300001</v>
      </c>
      <c r="Q27" s="36">
        <f>SUMIFS(СВЦЭМ!$D$34:$D$777,СВЦЭМ!$A$34:$A$777,$A27,СВЦЭМ!$B$34:$B$777,Q$11)+'СЕТ СН'!$F$11+СВЦЭМ!$D$10+'СЕТ СН'!$F$5-'СЕТ СН'!$F$21</f>
        <v>3664.3101623700004</v>
      </c>
      <c r="R27" s="36">
        <f>SUMIFS(СВЦЭМ!$D$34:$D$777,СВЦЭМ!$A$34:$A$777,$A27,СВЦЭМ!$B$34:$B$777,R$11)+'СЕТ СН'!$F$11+СВЦЭМ!$D$10+'СЕТ СН'!$F$5-'СЕТ СН'!$F$21</f>
        <v>3647.7244891800001</v>
      </c>
      <c r="S27" s="36">
        <f>SUMIFS(СВЦЭМ!$D$34:$D$777,СВЦЭМ!$A$34:$A$777,$A27,СВЦЭМ!$B$34:$B$777,S$11)+'СЕТ СН'!$F$11+СВЦЭМ!$D$10+'СЕТ СН'!$F$5-'СЕТ СН'!$F$21</f>
        <v>3640.9229332700002</v>
      </c>
      <c r="T27" s="36">
        <f>SUMIFS(СВЦЭМ!$D$34:$D$777,СВЦЭМ!$A$34:$A$777,$A27,СВЦЭМ!$B$34:$B$777,T$11)+'СЕТ СН'!$F$11+СВЦЭМ!$D$10+'СЕТ СН'!$F$5-'СЕТ СН'!$F$21</f>
        <v>3644.95003292</v>
      </c>
      <c r="U27" s="36">
        <f>SUMIFS(СВЦЭМ!$D$34:$D$777,СВЦЭМ!$A$34:$A$777,$A27,СВЦЭМ!$B$34:$B$777,U$11)+'СЕТ СН'!$F$11+СВЦЭМ!$D$10+'СЕТ СН'!$F$5-'СЕТ СН'!$F$21</f>
        <v>3608.8287775200001</v>
      </c>
      <c r="V27" s="36">
        <f>SUMIFS(СВЦЭМ!$D$34:$D$777,СВЦЭМ!$A$34:$A$777,$A27,СВЦЭМ!$B$34:$B$777,V$11)+'СЕТ СН'!$F$11+СВЦЭМ!$D$10+'СЕТ СН'!$F$5-'СЕТ СН'!$F$21</f>
        <v>3585.3542134899999</v>
      </c>
      <c r="W27" s="36">
        <f>SUMIFS(СВЦЭМ!$D$34:$D$777,СВЦЭМ!$A$34:$A$777,$A27,СВЦЭМ!$B$34:$B$777,W$11)+'СЕТ СН'!$F$11+СВЦЭМ!$D$10+'СЕТ СН'!$F$5-'СЕТ СН'!$F$21</f>
        <v>3589.6732501000001</v>
      </c>
      <c r="X27" s="36">
        <f>SUMIFS(СВЦЭМ!$D$34:$D$777,СВЦЭМ!$A$34:$A$777,$A27,СВЦЭМ!$B$34:$B$777,X$11)+'СЕТ СН'!$F$11+СВЦЭМ!$D$10+'СЕТ СН'!$F$5-'СЕТ СН'!$F$21</f>
        <v>3628.2586775200002</v>
      </c>
      <c r="Y27" s="36">
        <f>SUMIFS(СВЦЭМ!$D$34:$D$777,СВЦЭМ!$A$34:$A$777,$A27,СВЦЭМ!$B$34:$B$777,Y$11)+'СЕТ СН'!$F$11+СВЦЭМ!$D$10+'СЕТ СН'!$F$5-'СЕТ СН'!$F$21</f>
        <v>3737.4647558200004</v>
      </c>
    </row>
    <row r="28" spans="1:25" ht="15.75" x14ac:dyDescent="0.2">
      <c r="A28" s="35">
        <f t="shared" si="0"/>
        <v>43360</v>
      </c>
      <c r="B28" s="36">
        <f>SUMIFS(СВЦЭМ!$D$34:$D$777,СВЦЭМ!$A$34:$A$777,$A28,СВЦЭМ!$B$34:$B$777,B$11)+'СЕТ СН'!$F$11+СВЦЭМ!$D$10+'СЕТ СН'!$F$5-'СЕТ СН'!$F$21</f>
        <v>3906.40058348</v>
      </c>
      <c r="C28" s="36">
        <f>SUMIFS(СВЦЭМ!$D$34:$D$777,СВЦЭМ!$A$34:$A$777,$A28,СВЦЭМ!$B$34:$B$777,C$11)+'СЕТ СН'!$F$11+СВЦЭМ!$D$10+'СЕТ СН'!$F$5-'СЕТ СН'!$F$21</f>
        <v>3992.0378393300007</v>
      </c>
      <c r="D28" s="36">
        <f>SUMIFS(СВЦЭМ!$D$34:$D$777,СВЦЭМ!$A$34:$A$777,$A28,СВЦЭМ!$B$34:$B$777,D$11)+'СЕТ СН'!$F$11+СВЦЭМ!$D$10+'СЕТ СН'!$F$5-'СЕТ СН'!$F$21</f>
        <v>4100.9298507600006</v>
      </c>
      <c r="E28" s="36">
        <f>SUMIFS(СВЦЭМ!$D$34:$D$777,СВЦЭМ!$A$34:$A$777,$A28,СВЦЭМ!$B$34:$B$777,E$11)+'СЕТ СН'!$F$11+СВЦЭМ!$D$10+'СЕТ СН'!$F$5-'СЕТ СН'!$F$21</f>
        <v>4148.8566948300004</v>
      </c>
      <c r="F28" s="36">
        <f>SUMIFS(СВЦЭМ!$D$34:$D$777,СВЦЭМ!$A$34:$A$777,$A28,СВЦЭМ!$B$34:$B$777,F$11)+'СЕТ СН'!$F$11+СВЦЭМ!$D$10+'СЕТ СН'!$F$5-'СЕТ СН'!$F$21</f>
        <v>4129.8877023800005</v>
      </c>
      <c r="G28" s="36">
        <f>SUMIFS(СВЦЭМ!$D$34:$D$777,СВЦЭМ!$A$34:$A$777,$A28,СВЦЭМ!$B$34:$B$777,G$11)+'СЕТ СН'!$F$11+СВЦЭМ!$D$10+'СЕТ СН'!$F$5-'СЕТ СН'!$F$21</f>
        <v>4146.6052382000007</v>
      </c>
      <c r="H28" s="36">
        <f>SUMIFS(СВЦЭМ!$D$34:$D$777,СВЦЭМ!$A$34:$A$777,$A28,СВЦЭМ!$B$34:$B$777,H$11)+'СЕТ СН'!$F$11+СВЦЭМ!$D$10+'СЕТ СН'!$F$5-'СЕТ СН'!$F$21</f>
        <v>4155.9624605700001</v>
      </c>
      <c r="I28" s="36">
        <f>SUMIFS(СВЦЭМ!$D$34:$D$777,СВЦЭМ!$A$34:$A$777,$A28,СВЦЭМ!$B$34:$B$777,I$11)+'СЕТ СН'!$F$11+СВЦЭМ!$D$10+'СЕТ СН'!$F$5-'СЕТ СН'!$F$21</f>
        <v>4096.9750224500003</v>
      </c>
      <c r="J28" s="36">
        <f>SUMIFS(СВЦЭМ!$D$34:$D$777,СВЦЭМ!$A$34:$A$777,$A28,СВЦЭМ!$B$34:$B$777,J$11)+'СЕТ СН'!$F$11+СВЦЭМ!$D$10+'СЕТ СН'!$F$5-'СЕТ СН'!$F$21</f>
        <v>4057.6660510800002</v>
      </c>
      <c r="K28" s="36">
        <f>SUMIFS(СВЦЭМ!$D$34:$D$777,СВЦЭМ!$A$34:$A$777,$A28,СВЦЭМ!$B$34:$B$777,K$11)+'СЕТ СН'!$F$11+СВЦЭМ!$D$10+'СЕТ СН'!$F$5-'СЕТ СН'!$F$21</f>
        <v>4016.6780840299998</v>
      </c>
      <c r="L28" s="36">
        <f>SUMIFS(СВЦЭМ!$D$34:$D$777,СВЦЭМ!$A$34:$A$777,$A28,СВЦЭМ!$B$34:$B$777,L$11)+'СЕТ СН'!$F$11+СВЦЭМ!$D$10+'СЕТ СН'!$F$5-'СЕТ СН'!$F$21</f>
        <v>3940.30791236</v>
      </c>
      <c r="M28" s="36">
        <f>SUMIFS(СВЦЭМ!$D$34:$D$777,СВЦЭМ!$A$34:$A$777,$A28,СВЦЭМ!$B$34:$B$777,M$11)+'СЕТ СН'!$F$11+СВЦЭМ!$D$10+'СЕТ СН'!$F$5-'СЕТ СН'!$F$21</f>
        <v>3877.9603246300003</v>
      </c>
      <c r="N28" s="36">
        <f>SUMIFS(СВЦЭМ!$D$34:$D$777,СВЦЭМ!$A$34:$A$777,$A28,СВЦЭМ!$B$34:$B$777,N$11)+'СЕТ СН'!$F$11+СВЦЭМ!$D$10+'СЕТ СН'!$F$5-'СЕТ СН'!$F$21</f>
        <v>3757.8111382400002</v>
      </c>
      <c r="O28" s="36">
        <f>SUMIFS(СВЦЭМ!$D$34:$D$777,СВЦЭМ!$A$34:$A$777,$A28,СВЦЭМ!$B$34:$B$777,O$11)+'СЕТ СН'!$F$11+СВЦЭМ!$D$10+'СЕТ СН'!$F$5-'СЕТ СН'!$F$21</f>
        <v>3673.5404965500002</v>
      </c>
      <c r="P28" s="36">
        <f>SUMIFS(СВЦЭМ!$D$34:$D$777,СВЦЭМ!$A$34:$A$777,$A28,СВЦЭМ!$B$34:$B$777,P$11)+'СЕТ СН'!$F$11+СВЦЭМ!$D$10+'СЕТ СН'!$F$5-'СЕТ СН'!$F$21</f>
        <v>3664.5894087799998</v>
      </c>
      <c r="Q28" s="36">
        <f>SUMIFS(СВЦЭМ!$D$34:$D$777,СВЦЭМ!$A$34:$A$777,$A28,СВЦЭМ!$B$34:$B$777,Q$11)+'СЕТ СН'!$F$11+СВЦЭМ!$D$10+'СЕТ СН'!$F$5-'СЕТ СН'!$F$21</f>
        <v>3667.4390052200006</v>
      </c>
      <c r="R28" s="36">
        <f>SUMIFS(СВЦЭМ!$D$34:$D$777,СВЦЭМ!$A$34:$A$777,$A28,СВЦЭМ!$B$34:$B$777,R$11)+'СЕТ СН'!$F$11+СВЦЭМ!$D$10+'СЕТ СН'!$F$5-'СЕТ СН'!$F$21</f>
        <v>3660.6595627800007</v>
      </c>
      <c r="S28" s="36">
        <f>SUMIFS(СВЦЭМ!$D$34:$D$777,СВЦЭМ!$A$34:$A$777,$A28,СВЦЭМ!$B$34:$B$777,S$11)+'СЕТ СН'!$F$11+СВЦЭМ!$D$10+'СЕТ СН'!$F$5-'СЕТ СН'!$F$21</f>
        <v>3659.60375019</v>
      </c>
      <c r="T28" s="36">
        <f>SUMIFS(СВЦЭМ!$D$34:$D$777,СВЦЭМ!$A$34:$A$777,$A28,СВЦЭМ!$B$34:$B$777,T$11)+'СЕТ СН'!$F$11+СВЦЭМ!$D$10+'СЕТ СН'!$F$5-'СЕТ СН'!$F$21</f>
        <v>3654.1602155099999</v>
      </c>
      <c r="U28" s="36">
        <f>SUMIFS(СВЦЭМ!$D$34:$D$777,СВЦЭМ!$A$34:$A$777,$A28,СВЦЭМ!$B$34:$B$777,U$11)+'СЕТ СН'!$F$11+СВЦЭМ!$D$10+'СЕТ СН'!$F$5-'СЕТ СН'!$F$21</f>
        <v>3636.52016155</v>
      </c>
      <c r="V28" s="36">
        <f>SUMIFS(СВЦЭМ!$D$34:$D$777,СВЦЭМ!$A$34:$A$777,$A28,СВЦЭМ!$B$34:$B$777,V$11)+'СЕТ СН'!$F$11+СВЦЭМ!$D$10+'СЕТ СН'!$F$5-'СЕТ СН'!$F$21</f>
        <v>3597.2902664800004</v>
      </c>
      <c r="W28" s="36">
        <f>SUMIFS(СВЦЭМ!$D$34:$D$777,СВЦЭМ!$A$34:$A$777,$A28,СВЦЭМ!$B$34:$B$777,W$11)+'СЕТ СН'!$F$11+СВЦЭМ!$D$10+'СЕТ СН'!$F$5-'СЕТ СН'!$F$21</f>
        <v>3610.4188127799998</v>
      </c>
      <c r="X28" s="36">
        <f>SUMIFS(СВЦЭМ!$D$34:$D$777,СВЦЭМ!$A$34:$A$777,$A28,СВЦЭМ!$B$34:$B$777,X$11)+'СЕТ СН'!$F$11+СВЦЭМ!$D$10+'СЕТ СН'!$F$5-'СЕТ СН'!$F$21</f>
        <v>3641.3848741000002</v>
      </c>
      <c r="Y28" s="36">
        <f>SUMIFS(СВЦЭМ!$D$34:$D$777,СВЦЭМ!$A$34:$A$777,$A28,СВЦЭМ!$B$34:$B$777,Y$11)+'СЕТ СН'!$F$11+СВЦЭМ!$D$10+'СЕТ СН'!$F$5-'СЕТ СН'!$F$21</f>
        <v>3735.8881798000002</v>
      </c>
    </row>
    <row r="29" spans="1:25" ht="15.75" x14ac:dyDescent="0.2">
      <c r="A29" s="35">
        <f t="shared" si="0"/>
        <v>43361</v>
      </c>
      <c r="B29" s="36">
        <f>SUMIFS(СВЦЭМ!$D$34:$D$777,СВЦЭМ!$A$34:$A$777,$A29,СВЦЭМ!$B$34:$B$777,B$11)+'СЕТ СН'!$F$11+СВЦЭМ!$D$10+'СЕТ СН'!$F$5-'СЕТ СН'!$F$21</f>
        <v>3916.6526571700006</v>
      </c>
      <c r="C29" s="36">
        <f>SUMIFS(СВЦЭМ!$D$34:$D$777,СВЦЭМ!$A$34:$A$777,$A29,СВЦЭМ!$B$34:$B$777,C$11)+'СЕТ СН'!$F$11+СВЦЭМ!$D$10+'СЕТ СН'!$F$5-'СЕТ СН'!$F$21</f>
        <v>4062.29293418</v>
      </c>
      <c r="D29" s="36">
        <f>SUMIFS(СВЦЭМ!$D$34:$D$777,СВЦЭМ!$A$34:$A$777,$A29,СВЦЭМ!$B$34:$B$777,D$11)+'СЕТ СН'!$F$11+СВЦЭМ!$D$10+'СЕТ СН'!$F$5-'СЕТ СН'!$F$21</f>
        <v>4121.5971593800004</v>
      </c>
      <c r="E29" s="36">
        <f>SUMIFS(СВЦЭМ!$D$34:$D$777,СВЦЭМ!$A$34:$A$777,$A29,СВЦЭМ!$B$34:$B$777,E$11)+'СЕТ СН'!$F$11+СВЦЭМ!$D$10+'СЕТ СН'!$F$5-'СЕТ СН'!$F$21</f>
        <v>4178.6690526499997</v>
      </c>
      <c r="F29" s="36">
        <f>SUMIFS(СВЦЭМ!$D$34:$D$777,СВЦЭМ!$A$34:$A$777,$A29,СВЦЭМ!$B$34:$B$777,F$11)+'СЕТ СН'!$F$11+СВЦЭМ!$D$10+'СЕТ СН'!$F$5-'СЕТ СН'!$F$21</f>
        <v>4177.60953109</v>
      </c>
      <c r="G29" s="36">
        <f>SUMIFS(СВЦЭМ!$D$34:$D$777,СВЦЭМ!$A$34:$A$777,$A29,СВЦЭМ!$B$34:$B$777,G$11)+'СЕТ СН'!$F$11+СВЦЭМ!$D$10+'СЕТ СН'!$F$5-'СЕТ СН'!$F$21</f>
        <v>4176.1096313500002</v>
      </c>
      <c r="H29" s="36">
        <f>SUMIFS(СВЦЭМ!$D$34:$D$777,СВЦЭМ!$A$34:$A$777,$A29,СВЦЭМ!$B$34:$B$777,H$11)+'СЕТ СН'!$F$11+СВЦЭМ!$D$10+'СЕТ СН'!$F$5-'СЕТ СН'!$F$21</f>
        <v>4166.9012222800002</v>
      </c>
      <c r="I29" s="36">
        <f>SUMIFS(СВЦЭМ!$D$34:$D$777,СВЦЭМ!$A$34:$A$777,$A29,СВЦЭМ!$B$34:$B$777,I$11)+'СЕТ СН'!$F$11+СВЦЭМ!$D$10+'СЕТ СН'!$F$5-'СЕТ СН'!$F$21</f>
        <v>4055.5060115200004</v>
      </c>
      <c r="J29" s="36">
        <f>SUMIFS(СВЦЭМ!$D$34:$D$777,СВЦЭМ!$A$34:$A$777,$A29,СВЦЭМ!$B$34:$B$777,J$11)+'СЕТ СН'!$F$11+СВЦЭМ!$D$10+'СЕТ СН'!$F$5-'СЕТ СН'!$F$21</f>
        <v>3979.2514741300001</v>
      </c>
      <c r="K29" s="36">
        <f>SUMIFS(СВЦЭМ!$D$34:$D$777,СВЦЭМ!$A$34:$A$777,$A29,СВЦЭМ!$B$34:$B$777,K$11)+'СЕТ СН'!$F$11+СВЦЭМ!$D$10+'СЕТ СН'!$F$5-'СЕТ СН'!$F$21</f>
        <v>3981.0301308500002</v>
      </c>
      <c r="L29" s="36">
        <f>SUMIFS(СВЦЭМ!$D$34:$D$777,СВЦЭМ!$A$34:$A$777,$A29,СВЦЭМ!$B$34:$B$777,L$11)+'СЕТ СН'!$F$11+СВЦЭМ!$D$10+'СЕТ СН'!$F$5-'СЕТ СН'!$F$21</f>
        <v>3923.7637828300003</v>
      </c>
      <c r="M29" s="36">
        <f>SUMIFS(СВЦЭМ!$D$34:$D$777,СВЦЭМ!$A$34:$A$777,$A29,СВЦЭМ!$B$34:$B$777,M$11)+'СЕТ СН'!$F$11+СВЦЭМ!$D$10+'СЕТ СН'!$F$5-'СЕТ СН'!$F$21</f>
        <v>3840.0581407</v>
      </c>
      <c r="N29" s="36">
        <f>SUMIFS(СВЦЭМ!$D$34:$D$777,СВЦЭМ!$A$34:$A$777,$A29,СВЦЭМ!$B$34:$B$777,N$11)+'СЕТ СН'!$F$11+СВЦЭМ!$D$10+'СЕТ СН'!$F$5-'СЕТ СН'!$F$21</f>
        <v>3733.7871147699998</v>
      </c>
      <c r="O29" s="36">
        <f>SUMIFS(СВЦЭМ!$D$34:$D$777,СВЦЭМ!$A$34:$A$777,$A29,СВЦЭМ!$B$34:$B$777,O$11)+'СЕТ СН'!$F$11+СВЦЭМ!$D$10+'СЕТ СН'!$F$5-'СЕТ СН'!$F$21</f>
        <v>3629.4583171900003</v>
      </c>
      <c r="P29" s="36">
        <f>SUMIFS(СВЦЭМ!$D$34:$D$777,СВЦЭМ!$A$34:$A$777,$A29,СВЦЭМ!$B$34:$B$777,P$11)+'СЕТ СН'!$F$11+СВЦЭМ!$D$10+'СЕТ СН'!$F$5-'СЕТ СН'!$F$21</f>
        <v>3640.3364986800002</v>
      </c>
      <c r="Q29" s="36">
        <f>SUMIFS(СВЦЭМ!$D$34:$D$777,СВЦЭМ!$A$34:$A$777,$A29,СВЦЭМ!$B$34:$B$777,Q$11)+'СЕТ СН'!$F$11+СВЦЭМ!$D$10+'СЕТ СН'!$F$5-'СЕТ СН'!$F$21</f>
        <v>3649.0060817100002</v>
      </c>
      <c r="R29" s="36">
        <f>SUMIFS(СВЦЭМ!$D$34:$D$777,СВЦЭМ!$A$34:$A$777,$A29,СВЦЭМ!$B$34:$B$777,R$11)+'СЕТ СН'!$F$11+СВЦЭМ!$D$10+'СЕТ СН'!$F$5-'СЕТ СН'!$F$21</f>
        <v>3668.5341923100004</v>
      </c>
      <c r="S29" s="36">
        <f>SUMIFS(СВЦЭМ!$D$34:$D$777,СВЦЭМ!$A$34:$A$777,$A29,СВЦЭМ!$B$34:$B$777,S$11)+'СЕТ СН'!$F$11+СВЦЭМ!$D$10+'СЕТ СН'!$F$5-'СЕТ СН'!$F$21</f>
        <v>3691.13432225</v>
      </c>
      <c r="T29" s="36">
        <f>SUMIFS(СВЦЭМ!$D$34:$D$777,СВЦЭМ!$A$34:$A$777,$A29,СВЦЭМ!$B$34:$B$777,T$11)+'СЕТ СН'!$F$11+СВЦЭМ!$D$10+'СЕТ СН'!$F$5-'СЕТ СН'!$F$21</f>
        <v>3694.7391921500002</v>
      </c>
      <c r="U29" s="36">
        <f>SUMIFS(СВЦЭМ!$D$34:$D$777,СВЦЭМ!$A$34:$A$777,$A29,СВЦЭМ!$B$34:$B$777,U$11)+'СЕТ СН'!$F$11+СВЦЭМ!$D$10+'СЕТ СН'!$F$5-'СЕТ СН'!$F$21</f>
        <v>3691.0147848900006</v>
      </c>
      <c r="V29" s="36">
        <f>SUMIFS(СВЦЭМ!$D$34:$D$777,СВЦЭМ!$A$34:$A$777,$A29,СВЦЭМ!$B$34:$B$777,V$11)+'СЕТ СН'!$F$11+СВЦЭМ!$D$10+'СЕТ СН'!$F$5-'СЕТ СН'!$F$21</f>
        <v>3689.6385980100004</v>
      </c>
      <c r="W29" s="36">
        <f>SUMIFS(СВЦЭМ!$D$34:$D$777,СВЦЭМ!$A$34:$A$777,$A29,СВЦЭМ!$B$34:$B$777,W$11)+'СЕТ СН'!$F$11+СВЦЭМ!$D$10+'СЕТ СН'!$F$5-'СЕТ СН'!$F$21</f>
        <v>3693.27568419</v>
      </c>
      <c r="X29" s="36">
        <f>SUMIFS(СВЦЭМ!$D$34:$D$777,СВЦЭМ!$A$34:$A$777,$A29,СВЦЭМ!$B$34:$B$777,X$11)+'СЕТ СН'!$F$11+СВЦЭМ!$D$10+'СЕТ СН'!$F$5-'СЕТ СН'!$F$21</f>
        <v>3656.5051637500001</v>
      </c>
      <c r="Y29" s="36">
        <f>SUMIFS(СВЦЭМ!$D$34:$D$777,СВЦЭМ!$A$34:$A$777,$A29,СВЦЭМ!$B$34:$B$777,Y$11)+'СЕТ СН'!$F$11+СВЦЭМ!$D$10+'СЕТ СН'!$F$5-'СЕТ СН'!$F$21</f>
        <v>3753.57951624</v>
      </c>
    </row>
    <row r="30" spans="1:25" ht="15.75" x14ac:dyDescent="0.2">
      <c r="A30" s="35">
        <f t="shared" si="0"/>
        <v>43362</v>
      </c>
      <c r="B30" s="36">
        <f>SUMIFS(СВЦЭМ!$D$34:$D$777,СВЦЭМ!$A$34:$A$777,$A30,СВЦЭМ!$B$34:$B$777,B$11)+'СЕТ СН'!$F$11+СВЦЭМ!$D$10+'СЕТ СН'!$F$5-'СЕТ СН'!$F$21</f>
        <v>3813.3802597900003</v>
      </c>
      <c r="C30" s="36">
        <f>SUMIFS(СВЦЭМ!$D$34:$D$777,СВЦЭМ!$A$34:$A$777,$A30,СВЦЭМ!$B$34:$B$777,C$11)+'СЕТ СН'!$F$11+СВЦЭМ!$D$10+'СЕТ СН'!$F$5-'СЕТ СН'!$F$21</f>
        <v>3971.1902666699998</v>
      </c>
      <c r="D30" s="36">
        <f>SUMIFS(СВЦЭМ!$D$34:$D$777,СВЦЭМ!$A$34:$A$777,$A30,СВЦЭМ!$B$34:$B$777,D$11)+'СЕТ СН'!$F$11+СВЦЭМ!$D$10+'СЕТ СН'!$F$5-'СЕТ СН'!$F$21</f>
        <v>4085.0689336599999</v>
      </c>
      <c r="E30" s="36">
        <f>SUMIFS(СВЦЭМ!$D$34:$D$777,СВЦЭМ!$A$34:$A$777,$A30,СВЦЭМ!$B$34:$B$777,E$11)+'СЕТ СН'!$F$11+СВЦЭМ!$D$10+'СЕТ СН'!$F$5-'СЕТ СН'!$F$21</f>
        <v>4158.2370918500001</v>
      </c>
      <c r="F30" s="36">
        <f>SUMIFS(СВЦЭМ!$D$34:$D$777,СВЦЭМ!$A$34:$A$777,$A30,СВЦЭМ!$B$34:$B$777,F$11)+'СЕТ СН'!$F$11+СВЦЭМ!$D$10+'СЕТ СН'!$F$5-'СЕТ СН'!$F$21</f>
        <v>4154.5064616600002</v>
      </c>
      <c r="G30" s="36">
        <f>SUMIFS(СВЦЭМ!$D$34:$D$777,СВЦЭМ!$A$34:$A$777,$A30,СВЦЭМ!$B$34:$B$777,G$11)+'СЕТ СН'!$F$11+СВЦЭМ!$D$10+'СЕТ СН'!$F$5-'СЕТ СН'!$F$21</f>
        <v>4172.54558714</v>
      </c>
      <c r="H30" s="36">
        <f>SUMIFS(СВЦЭМ!$D$34:$D$777,СВЦЭМ!$A$34:$A$777,$A30,СВЦЭМ!$B$34:$B$777,H$11)+'СЕТ СН'!$F$11+СВЦЭМ!$D$10+'СЕТ СН'!$F$5-'СЕТ СН'!$F$21</f>
        <v>4117.2832767700002</v>
      </c>
      <c r="I30" s="36">
        <f>SUMIFS(СВЦЭМ!$D$34:$D$777,СВЦЭМ!$A$34:$A$777,$A30,СВЦЭМ!$B$34:$B$777,I$11)+'СЕТ СН'!$F$11+СВЦЭМ!$D$10+'СЕТ СН'!$F$5-'СЕТ СН'!$F$21</f>
        <v>4005.3780888499996</v>
      </c>
      <c r="J30" s="36">
        <f>SUMIFS(СВЦЭМ!$D$34:$D$777,СВЦЭМ!$A$34:$A$777,$A30,СВЦЭМ!$B$34:$B$777,J$11)+'СЕТ СН'!$F$11+СВЦЭМ!$D$10+'СЕТ СН'!$F$5-'СЕТ СН'!$F$21</f>
        <v>4012.9932601400005</v>
      </c>
      <c r="K30" s="36">
        <f>SUMIFS(СВЦЭМ!$D$34:$D$777,СВЦЭМ!$A$34:$A$777,$A30,СВЦЭМ!$B$34:$B$777,K$11)+'СЕТ СН'!$F$11+СВЦЭМ!$D$10+'СЕТ СН'!$F$5-'СЕТ СН'!$F$21</f>
        <v>3983.7292885200004</v>
      </c>
      <c r="L30" s="36">
        <f>SUMIFS(СВЦЭМ!$D$34:$D$777,СВЦЭМ!$A$34:$A$777,$A30,СВЦЭМ!$B$34:$B$777,L$11)+'СЕТ СН'!$F$11+СВЦЭМ!$D$10+'СЕТ СН'!$F$5-'СЕТ СН'!$F$21</f>
        <v>3905.3472587099996</v>
      </c>
      <c r="M30" s="36">
        <f>SUMIFS(СВЦЭМ!$D$34:$D$777,СВЦЭМ!$A$34:$A$777,$A30,СВЦЭМ!$B$34:$B$777,M$11)+'СЕТ СН'!$F$11+СВЦЭМ!$D$10+'СЕТ СН'!$F$5-'СЕТ СН'!$F$21</f>
        <v>3837.3171629300004</v>
      </c>
      <c r="N30" s="36">
        <f>SUMIFS(СВЦЭМ!$D$34:$D$777,СВЦЭМ!$A$34:$A$777,$A30,СВЦЭМ!$B$34:$B$777,N$11)+'СЕТ СН'!$F$11+СВЦЭМ!$D$10+'СЕТ СН'!$F$5-'СЕТ СН'!$F$21</f>
        <v>3751.0837574400002</v>
      </c>
      <c r="O30" s="36">
        <f>SUMIFS(СВЦЭМ!$D$34:$D$777,СВЦЭМ!$A$34:$A$777,$A30,СВЦЭМ!$B$34:$B$777,O$11)+'СЕТ СН'!$F$11+СВЦЭМ!$D$10+'СЕТ СН'!$F$5-'СЕТ СН'!$F$21</f>
        <v>3693.6604402299999</v>
      </c>
      <c r="P30" s="36">
        <f>SUMIFS(СВЦЭМ!$D$34:$D$777,СВЦЭМ!$A$34:$A$777,$A30,СВЦЭМ!$B$34:$B$777,P$11)+'СЕТ СН'!$F$11+СВЦЭМ!$D$10+'СЕТ СН'!$F$5-'СЕТ СН'!$F$21</f>
        <v>3693.9672635200004</v>
      </c>
      <c r="Q30" s="36">
        <f>SUMIFS(СВЦЭМ!$D$34:$D$777,СВЦЭМ!$A$34:$A$777,$A30,СВЦЭМ!$B$34:$B$777,Q$11)+'СЕТ СН'!$F$11+СВЦЭМ!$D$10+'СЕТ СН'!$F$5-'СЕТ СН'!$F$21</f>
        <v>3693.1630285600004</v>
      </c>
      <c r="R30" s="36">
        <f>SUMIFS(СВЦЭМ!$D$34:$D$777,СВЦЭМ!$A$34:$A$777,$A30,СВЦЭМ!$B$34:$B$777,R$11)+'СЕТ СН'!$F$11+СВЦЭМ!$D$10+'СЕТ СН'!$F$5-'СЕТ СН'!$F$21</f>
        <v>3693.3004641500002</v>
      </c>
      <c r="S30" s="36">
        <f>SUMIFS(СВЦЭМ!$D$34:$D$777,СВЦЭМ!$A$34:$A$777,$A30,СВЦЭМ!$B$34:$B$777,S$11)+'СЕТ СН'!$F$11+СВЦЭМ!$D$10+'СЕТ СН'!$F$5-'СЕТ СН'!$F$21</f>
        <v>3692.3396711400001</v>
      </c>
      <c r="T30" s="36">
        <f>SUMIFS(СВЦЭМ!$D$34:$D$777,СВЦЭМ!$A$34:$A$777,$A30,СВЦЭМ!$B$34:$B$777,T$11)+'СЕТ СН'!$F$11+СВЦЭМ!$D$10+'СЕТ СН'!$F$5-'СЕТ СН'!$F$21</f>
        <v>3663.3639817900003</v>
      </c>
      <c r="U30" s="36">
        <f>SUMIFS(СВЦЭМ!$D$34:$D$777,СВЦЭМ!$A$34:$A$777,$A30,СВЦЭМ!$B$34:$B$777,U$11)+'СЕТ СН'!$F$11+СВЦЭМ!$D$10+'СЕТ СН'!$F$5-'СЕТ СН'!$F$21</f>
        <v>3687.9844857500002</v>
      </c>
      <c r="V30" s="36">
        <f>SUMIFS(СВЦЭМ!$D$34:$D$777,СВЦЭМ!$A$34:$A$777,$A30,СВЦЭМ!$B$34:$B$777,V$11)+'СЕТ СН'!$F$11+СВЦЭМ!$D$10+'СЕТ СН'!$F$5-'СЕТ СН'!$F$21</f>
        <v>3702.1267077000002</v>
      </c>
      <c r="W30" s="36">
        <f>SUMIFS(СВЦЭМ!$D$34:$D$777,СВЦЭМ!$A$34:$A$777,$A30,СВЦЭМ!$B$34:$B$777,W$11)+'СЕТ СН'!$F$11+СВЦЭМ!$D$10+'СЕТ СН'!$F$5-'СЕТ СН'!$F$21</f>
        <v>3690.9305618799999</v>
      </c>
      <c r="X30" s="36">
        <f>SUMIFS(СВЦЭМ!$D$34:$D$777,СВЦЭМ!$A$34:$A$777,$A30,СВЦЭМ!$B$34:$B$777,X$11)+'СЕТ СН'!$F$11+СВЦЭМ!$D$10+'СЕТ СН'!$F$5-'СЕТ СН'!$F$21</f>
        <v>3621.80034432</v>
      </c>
      <c r="Y30" s="36">
        <f>SUMIFS(СВЦЭМ!$D$34:$D$777,СВЦЭМ!$A$34:$A$777,$A30,СВЦЭМ!$B$34:$B$777,Y$11)+'СЕТ СН'!$F$11+СВЦЭМ!$D$10+'СЕТ СН'!$F$5-'СЕТ СН'!$F$21</f>
        <v>3659.3705023700004</v>
      </c>
    </row>
    <row r="31" spans="1:25" ht="15.75" x14ac:dyDescent="0.2">
      <c r="A31" s="35">
        <f t="shared" si="0"/>
        <v>43363</v>
      </c>
      <c r="B31" s="36">
        <f>SUMIFS(СВЦЭМ!$D$34:$D$777,СВЦЭМ!$A$34:$A$777,$A31,СВЦЭМ!$B$34:$B$777,B$11)+'СЕТ СН'!$F$11+СВЦЭМ!$D$10+'СЕТ СН'!$F$5-'СЕТ СН'!$F$21</f>
        <v>3936.7986544900004</v>
      </c>
      <c r="C31" s="36">
        <f>SUMIFS(СВЦЭМ!$D$34:$D$777,СВЦЭМ!$A$34:$A$777,$A31,СВЦЭМ!$B$34:$B$777,C$11)+'СЕТ СН'!$F$11+СВЦЭМ!$D$10+'СЕТ СН'!$F$5-'СЕТ СН'!$F$21</f>
        <v>4092.61761252</v>
      </c>
      <c r="D31" s="36">
        <f>SUMIFS(СВЦЭМ!$D$34:$D$777,СВЦЭМ!$A$34:$A$777,$A31,СВЦЭМ!$B$34:$B$777,D$11)+'СЕТ СН'!$F$11+СВЦЭМ!$D$10+'СЕТ СН'!$F$5-'СЕТ СН'!$F$21</f>
        <v>4095.9408792200002</v>
      </c>
      <c r="E31" s="36">
        <f>SUMIFS(СВЦЭМ!$D$34:$D$777,СВЦЭМ!$A$34:$A$777,$A31,СВЦЭМ!$B$34:$B$777,E$11)+'СЕТ СН'!$F$11+СВЦЭМ!$D$10+'СЕТ СН'!$F$5-'СЕТ СН'!$F$21</f>
        <v>4150.5010292800007</v>
      </c>
      <c r="F31" s="36">
        <f>SUMIFS(СВЦЭМ!$D$34:$D$777,СВЦЭМ!$A$34:$A$777,$A31,СВЦЭМ!$B$34:$B$777,F$11)+'СЕТ СН'!$F$11+СВЦЭМ!$D$10+'СЕТ СН'!$F$5-'СЕТ СН'!$F$21</f>
        <v>4148.3245190799998</v>
      </c>
      <c r="G31" s="36">
        <f>SUMIFS(СВЦЭМ!$D$34:$D$777,СВЦЭМ!$A$34:$A$777,$A31,СВЦЭМ!$B$34:$B$777,G$11)+'СЕТ СН'!$F$11+СВЦЭМ!$D$10+'СЕТ СН'!$F$5-'СЕТ СН'!$F$21</f>
        <v>4152.6069980900002</v>
      </c>
      <c r="H31" s="36">
        <f>SUMIFS(СВЦЭМ!$D$34:$D$777,СВЦЭМ!$A$34:$A$777,$A31,СВЦЭМ!$B$34:$B$777,H$11)+'СЕТ СН'!$F$11+СВЦЭМ!$D$10+'СЕТ СН'!$F$5-'СЕТ СН'!$F$21</f>
        <v>4147.95645186</v>
      </c>
      <c r="I31" s="36">
        <f>SUMIFS(СВЦЭМ!$D$34:$D$777,СВЦЭМ!$A$34:$A$777,$A31,СВЦЭМ!$B$34:$B$777,I$11)+'СЕТ СН'!$F$11+СВЦЭМ!$D$10+'СЕТ СН'!$F$5-'СЕТ СН'!$F$21</f>
        <v>4088.1441682699997</v>
      </c>
      <c r="J31" s="36">
        <f>SUMIFS(СВЦЭМ!$D$34:$D$777,СВЦЭМ!$A$34:$A$777,$A31,СВЦЭМ!$B$34:$B$777,J$11)+'СЕТ СН'!$F$11+СВЦЭМ!$D$10+'СЕТ СН'!$F$5-'СЕТ СН'!$F$21</f>
        <v>4025.9886693300004</v>
      </c>
      <c r="K31" s="36">
        <f>SUMIFS(СВЦЭМ!$D$34:$D$777,СВЦЭМ!$A$34:$A$777,$A31,СВЦЭМ!$B$34:$B$777,K$11)+'СЕТ СН'!$F$11+СВЦЭМ!$D$10+'СЕТ СН'!$F$5-'СЕТ СН'!$F$21</f>
        <v>3980.5586028099997</v>
      </c>
      <c r="L31" s="36">
        <f>SUMIFS(СВЦЭМ!$D$34:$D$777,СВЦЭМ!$A$34:$A$777,$A31,СВЦЭМ!$B$34:$B$777,L$11)+'СЕТ СН'!$F$11+СВЦЭМ!$D$10+'СЕТ СН'!$F$5-'СЕТ СН'!$F$21</f>
        <v>3876.1811722299999</v>
      </c>
      <c r="M31" s="36">
        <f>SUMIFS(СВЦЭМ!$D$34:$D$777,СВЦЭМ!$A$34:$A$777,$A31,СВЦЭМ!$B$34:$B$777,M$11)+'СЕТ СН'!$F$11+СВЦЭМ!$D$10+'СЕТ СН'!$F$5-'СЕТ СН'!$F$21</f>
        <v>3800.94636128</v>
      </c>
      <c r="N31" s="36">
        <f>SUMIFS(СВЦЭМ!$D$34:$D$777,СВЦЭМ!$A$34:$A$777,$A31,СВЦЭМ!$B$34:$B$777,N$11)+'СЕТ СН'!$F$11+СВЦЭМ!$D$10+'СЕТ СН'!$F$5-'СЕТ СН'!$F$21</f>
        <v>3716.9924737499996</v>
      </c>
      <c r="O31" s="36">
        <f>SUMIFS(СВЦЭМ!$D$34:$D$777,СВЦЭМ!$A$34:$A$777,$A31,СВЦЭМ!$B$34:$B$777,O$11)+'СЕТ СН'!$F$11+СВЦЭМ!$D$10+'СЕТ СН'!$F$5-'СЕТ СН'!$F$21</f>
        <v>3657.8831604100005</v>
      </c>
      <c r="P31" s="36">
        <f>SUMIFS(СВЦЭМ!$D$34:$D$777,СВЦЭМ!$A$34:$A$777,$A31,СВЦЭМ!$B$34:$B$777,P$11)+'СЕТ СН'!$F$11+СВЦЭМ!$D$10+'СЕТ СН'!$F$5-'СЕТ СН'!$F$21</f>
        <v>3643.8449804600004</v>
      </c>
      <c r="Q31" s="36">
        <f>SUMIFS(СВЦЭМ!$D$34:$D$777,СВЦЭМ!$A$34:$A$777,$A31,СВЦЭМ!$B$34:$B$777,Q$11)+'СЕТ СН'!$F$11+СВЦЭМ!$D$10+'СЕТ СН'!$F$5-'СЕТ СН'!$F$21</f>
        <v>3651.2809100300001</v>
      </c>
      <c r="R31" s="36">
        <f>SUMIFS(СВЦЭМ!$D$34:$D$777,СВЦЭМ!$A$34:$A$777,$A31,СВЦЭМ!$B$34:$B$777,R$11)+'СЕТ СН'!$F$11+СВЦЭМ!$D$10+'СЕТ СН'!$F$5-'СЕТ СН'!$F$21</f>
        <v>3641.68759391</v>
      </c>
      <c r="S31" s="36">
        <f>SUMIFS(СВЦЭМ!$D$34:$D$777,СВЦЭМ!$A$34:$A$777,$A31,СВЦЭМ!$B$34:$B$777,S$11)+'СЕТ СН'!$F$11+СВЦЭМ!$D$10+'СЕТ СН'!$F$5-'СЕТ СН'!$F$21</f>
        <v>3645.3092961500001</v>
      </c>
      <c r="T31" s="36">
        <f>SUMIFS(СВЦЭМ!$D$34:$D$777,СВЦЭМ!$A$34:$A$777,$A31,СВЦЭМ!$B$34:$B$777,T$11)+'СЕТ СН'!$F$11+СВЦЭМ!$D$10+'СЕТ СН'!$F$5-'СЕТ СН'!$F$21</f>
        <v>3660.0166455299996</v>
      </c>
      <c r="U31" s="36">
        <f>SUMIFS(СВЦЭМ!$D$34:$D$777,СВЦЭМ!$A$34:$A$777,$A31,СВЦЭМ!$B$34:$B$777,U$11)+'СЕТ СН'!$F$11+СВЦЭМ!$D$10+'СЕТ СН'!$F$5-'СЕТ СН'!$F$21</f>
        <v>3686.4049170300004</v>
      </c>
      <c r="V31" s="36">
        <f>SUMIFS(СВЦЭМ!$D$34:$D$777,СВЦЭМ!$A$34:$A$777,$A31,СВЦЭМ!$B$34:$B$777,V$11)+'СЕТ СН'!$F$11+СВЦЭМ!$D$10+'СЕТ СН'!$F$5-'СЕТ СН'!$F$21</f>
        <v>3697.9032922200004</v>
      </c>
      <c r="W31" s="36">
        <f>SUMIFS(СВЦЭМ!$D$34:$D$777,СВЦЭМ!$A$34:$A$777,$A31,СВЦЭМ!$B$34:$B$777,W$11)+'СЕТ СН'!$F$11+СВЦЭМ!$D$10+'СЕТ СН'!$F$5-'СЕТ СН'!$F$21</f>
        <v>3689.2123293900004</v>
      </c>
      <c r="X31" s="36">
        <f>SUMIFS(СВЦЭМ!$D$34:$D$777,СВЦЭМ!$A$34:$A$777,$A31,СВЦЭМ!$B$34:$B$777,X$11)+'СЕТ СН'!$F$11+СВЦЭМ!$D$10+'СЕТ СН'!$F$5-'СЕТ СН'!$F$21</f>
        <v>3634.8391015000002</v>
      </c>
      <c r="Y31" s="36">
        <f>SUMIFS(СВЦЭМ!$D$34:$D$777,СВЦЭМ!$A$34:$A$777,$A31,СВЦЭМ!$B$34:$B$777,Y$11)+'СЕТ СН'!$F$11+СВЦЭМ!$D$10+'СЕТ СН'!$F$5-'СЕТ СН'!$F$21</f>
        <v>3730.0510597800003</v>
      </c>
    </row>
    <row r="32" spans="1:25" ht="15.75" x14ac:dyDescent="0.2">
      <c r="A32" s="35">
        <f t="shared" si="0"/>
        <v>43364</v>
      </c>
      <c r="B32" s="36">
        <f>SUMIFS(СВЦЭМ!$D$34:$D$777,СВЦЭМ!$A$34:$A$777,$A32,СВЦЭМ!$B$34:$B$777,B$11)+'СЕТ СН'!$F$11+СВЦЭМ!$D$10+'СЕТ СН'!$F$5-'СЕТ СН'!$F$21</f>
        <v>3722.6247168999998</v>
      </c>
      <c r="C32" s="36">
        <f>SUMIFS(СВЦЭМ!$D$34:$D$777,СВЦЭМ!$A$34:$A$777,$A32,СВЦЭМ!$B$34:$B$777,C$11)+'СЕТ СН'!$F$11+СВЦЭМ!$D$10+'СЕТ СН'!$F$5-'СЕТ СН'!$F$21</f>
        <v>3865.0669126500006</v>
      </c>
      <c r="D32" s="36">
        <f>SUMIFS(СВЦЭМ!$D$34:$D$777,СВЦЭМ!$A$34:$A$777,$A32,СВЦЭМ!$B$34:$B$777,D$11)+'СЕТ СН'!$F$11+СВЦЭМ!$D$10+'СЕТ СН'!$F$5-'СЕТ СН'!$F$21</f>
        <v>3969.9111912300004</v>
      </c>
      <c r="E32" s="36">
        <f>SUMIFS(СВЦЭМ!$D$34:$D$777,СВЦЭМ!$A$34:$A$777,$A32,СВЦЭМ!$B$34:$B$777,E$11)+'СЕТ СН'!$F$11+СВЦЭМ!$D$10+'СЕТ СН'!$F$5-'СЕТ СН'!$F$21</f>
        <v>4054.2005166600002</v>
      </c>
      <c r="F32" s="36">
        <f>SUMIFS(СВЦЭМ!$D$34:$D$777,СВЦЭМ!$A$34:$A$777,$A32,СВЦЭМ!$B$34:$B$777,F$11)+'СЕТ СН'!$F$11+СВЦЭМ!$D$10+'СЕТ СН'!$F$5-'СЕТ СН'!$F$21</f>
        <v>4065.3421470700005</v>
      </c>
      <c r="G32" s="36">
        <f>SUMIFS(СВЦЭМ!$D$34:$D$777,СВЦЭМ!$A$34:$A$777,$A32,СВЦЭМ!$B$34:$B$777,G$11)+'СЕТ СН'!$F$11+СВЦЭМ!$D$10+'СЕТ СН'!$F$5-'СЕТ СН'!$F$21</f>
        <v>4046.33664133</v>
      </c>
      <c r="H32" s="36">
        <f>SUMIFS(СВЦЭМ!$D$34:$D$777,СВЦЭМ!$A$34:$A$777,$A32,СВЦЭМ!$B$34:$B$777,H$11)+'СЕТ СН'!$F$11+СВЦЭМ!$D$10+'СЕТ СН'!$F$5-'СЕТ СН'!$F$21</f>
        <v>4009.0948812300003</v>
      </c>
      <c r="I32" s="36">
        <f>SUMIFS(СВЦЭМ!$D$34:$D$777,СВЦЭМ!$A$34:$A$777,$A32,СВЦЭМ!$B$34:$B$777,I$11)+'СЕТ СН'!$F$11+СВЦЭМ!$D$10+'СЕТ СН'!$F$5-'СЕТ СН'!$F$21</f>
        <v>3928.1732763500004</v>
      </c>
      <c r="J32" s="36">
        <f>SUMIFS(СВЦЭМ!$D$34:$D$777,СВЦЭМ!$A$34:$A$777,$A32,СВЦЭМ!$B$34:$B$777,J$11)+'СЕТ СН'!$F$11+СВЦЭМ!$D$10+'СЕТ СН'!$F$5-'СЕТ СН'!$F$21</f>
        <v>3872.8751522700004</v>
      </c>
      <c r="K32" s="36">
        <f>SUMIFS(СВЦЭМ!$D$34:$D$777,СВЦЭМ!$A$34:$A$777,$A32,СВЦЭМ!$B$34:$B$777,K$11)+'СЕТ СН'!$F$11+СВЦЭМ!$D$10+'СЕТ СН'!$F$5-'СЕТ СН'!$F$21</f>
        <v>3840.2095231399999</v>
      </c>
      <c r="L32" s="36">
        <f>SUMIFS(СВЦЭМ!$D$34:$D$777,СВЦЭМ!$A$34:$A$777,$A32,СВЦЭМ!$B$34:$B$777,L$11)+'СЕТ СН'!$F$11+СВЦЭМ!$D$10+'СЕТ СН'!$F$5-'СЕТ СН'!$F$21</f>
        <v>3750.2052688100002</v>
      </c>
      <c r="M32" s="36">
        <f>SUMIFS(СВЦЭМ!$D$34:$D$777,СВЦЭМ!$A$34:$A$777,$A32,СВЦЭМ!$B$34:$B$777,M$11)+'СЕТ СН'!$F$11+СВЦЭМ!$D$10+'СЕТ СН'!$F$5-'СЕТ СН'!$F$21</f>
        <v>3683.8408743500004</v>
      </c>
      <c r="N32" s="36">
        <f>SUMIFS(СВЦЭМ!$D$34:$D$777,СВЦЭМ!$A$34:$A$777,$A32,СВЦЭМ!$B$34:$B$777,N$11)+'СЕТ СН'!$F$11+СВЦЭМ!$D$10+'СЕТ СН'!$F$5-'СЕТ СН'!$F$21</f>
        <v>3573.89642508</v>
      </c>
      <c r="O32" s="36">
        <f>SUMIFS(СВЦЭМ!$D$34:$D$777,СВЦЭМ!$A$34:$A$777,$A32,СВЦЭМ!$B$34:$B$777,O$11)+'СЕТ СН'!$F$11+СВЦЭМ!$D$10+'СЕТ СН'!$F$5-'СЕТ СН'!$F$21</f>
        <v>3517.1013858599999</v>
      </c>
      <c r="P32" s="36">
        <f>SUMIFS(СВЦЭМ!$D$34:$D$777,СВЦЭМ!$A$34:$A$777,$A32,СВЦЭМ!$B$34:$B$777,P$11)+'СЕТ СН'!$F$11+СВЦЭМ!$D$10+'СЕТ СН'!$F$5-'СЕТ СН'!$F$21</f>
        <v>3503.3310358200001</v>
      </c>
      <c r="Q32" s="36">
        <f>SUMIFS(СВЦЭМ!$D$34:$D$777,СВЦЭМ!$A$34:$A$777,$A32,СВЦЭМ!$B$34:$B$777,Q$11)+'СЕТ СН'!$F$11+СВЦЭМ!$D$10+'СЕТ СН'!$F$5-'СЕТ СН'!$F$21</f>
        <v>3508.6895248999999</v>
      </c>
      <c r="R32" s="36">
        <f>SUMIFS(СВЦЭМ!$D$34:$D$777,СВЦЭМ!$A$34:$A$777,$A32,СВЦЭМ!$B$34:$B$777,R$11)+'СЕТ СН'!$F$11+СВЦЭМ!$D$10+'СЕТ СН'!$F$5-'СЕТ СН'!$F$21</f>
        <v>3510.9871335600001</v>
      </c>
      <c r="S32" s="36">
        <f>SUMIFS(СВЦЭМ!$D$34:$D$777,СВЦЭМ!$A$34:$A$777,$A32,СВЦЭМ!$B$34:$B$777,S$11)+'СЕТ СН'!$F$11+СВЦЭМ!$D$10+'СЕТ СН'!$F$5-'СЕТ СН'!$F$21</f>
        <v>3514.9667217599999</v>
      </c>
      <c r="T32" s="36">
        <f>SUMIFS(СВЦЭМ!$D$34:$D$777,СВЦЭМ!$A$34:$A$777,$A32,СВЦЭМ!$B$34:$B$777,T$11)+'СЕТ СН'!$F$11+СВЦЭМ!$D$10+'СЕТ СН'!$F$5-'СЕТ СН'!$F$21</f>
        <v>3524.7066926799998</v>
      </c>
      <c r="U32" s="36">
        <f>SUMIFS(СВЦЭМ!$D$34:$D$777,СВЦЭМ!$A$34:$A$777,$A32,СВЦЭМ!$B$34:$B$777,U$11)+'СЕТ СН'!$F$11+СВЦЭМ!$D$10+'СЕТ СН'!$F$5-'СЕТ СН'!$F$21</f>
        <v>3556.8559919899999</v>
      </c>
      <c r="V32" s="36">
        <f>SUMIFS(СВЦЭМ!$D$34:$D$777,СВЦЭМ!$A$34:$A$777,$A32,СВЦЭМ!$B$34:$B$777,V$11)+'СЕТ СН'!$F$11+СВЦЭМ!$D$10+'СЕТ СН'!$F$5-'СЕТ СН'!$F$21</f>
        <v>3570.58496999</v>
      </c>
      <c r="W32" s="36">
        <f>SUMIFS(СВЦЭМ!$D$34:$D$777,СВЦЭМ!$A$34:$A$777,$A32,СВЦЭМ!$B$34:$B$777,W$11)+'СЕТ СН'!$F$11+СВЦЭМ!$D$10+'СЕТ СН'!$F$5-'СЕТ СН'!$F$21</f>
        <v>3554.6699357300004</v>
      </c>
      <c r="X32" s="36">
        <f>SUMIFS(СВЦЭМ!$D$34:$D$777,СВЦЭМ!$A$34:$A$777,$A32,СВЦЭМ!$B$34:$B$777,X$11)+'СЕТ СН'!$F$11+СВЦЭМ!$D$10+'СЕТ СН'!$F$5-'СЕТ СН'!$F$21</f>
        <v>3527.3725877000002</v>
      </c>
      <c r="Y32" s="36">
        <f>SUMIFS(СВЦЭМ!$D$34:$D$777,СВЦЭМ!$A$34:$A$777,$A32,СВЦЭМ!$B$34:$B$777,Y$11)+'СЕТ СН'!$F$11+СВЦЭМ!$D$10+'СЕТ СН'!$F$5-'СЕТ СН'!$F$21</f>
        <v>3560.8684577700001</v>
      </c>
    </row>
    <row r="33" spans="1:27" ht="15.75" x14ac:dyDescent="0.2">
      <c r="A33" s="35">
        <f t="shared" si="0"/>
        <v>43365</v>
      </c>
      <c r="B33" s="36">
        <f>SUMIFS(СВЦЭМ!$D$34:$D$777,СВЦЭМ!$A$34:$A$777,$A33,СВЦЭМ!$B$34:$B$777,B$11)+'СЕТ СН'!$F$11+СВЦЭМ!$D$10+'СЕТ СН'!$F$5-'СЕТ СН'!$F$21</f>
        <v>3709.46970237</v>
      </c>
      <c r="C33" s="36">
        <f>SUMIFS(СВЦЭМ!$D$34:$D$777,СВЦЭМ!$A$34:$A$777,$A33,СВЦЭМ!$B$34:$B$777,C$11)+'СЕТ СН'!$F$11+СВЦЭМ!$D$10+'СЕТ СН'!$F$5-'СЕТ СН'!$F$21</f>
        <v>3844.5433469999998</v>
      </c>
      <c r="D33" s="36">
        <f>SUMIFS(СВЦЭМ!$D$34:$D$777,СВЦЭМ!$A$34:$A$777,$A33,СВЦЭМ!$B$34:$B$777,D$11)+'СЕТ СН'!$F$11+СВЦЭМ!$D$10+'СЕТ СН'!$F$5-'СЕТ СН'!$F$21</f>
        <v>3938.4768320699995</v>
      </c>
      <c r="E33" s="36">
        <f>SUMIFS(СВЦЭМ!$D$34:$D$777,СВЦЭМ!$A$34:$A$777,$A33,СВЦЭМ!$B$34:$B$777,E$11)+'СЕТ СН'!$F$11+СВЦЭМ!$D$10+'СЕТ СН'!$F$5-'СЕТ СН'!$F$21</f>
        <v>4016.3776657200006</v>
      </c>
      <c r="F33" s="36">
        <f>SUMIFS(СВЦЭМ!$D$34:$D$777,СВЦЭМ!$A$34:$A$777,$A33,СВЦЭМ!$B$34:$B$777,F$11)+'СЕТ СН'!$F$11+СВЦЭМ!$D$10+'СЕТ СН'!$F$5-'СЕТ СН'!$F$21</f>
        <v>4017.5118284600003</v>
      </c>
      <c r="G33" s="36">
        <f>SUMIFS(СВЦЭМ!$D$34:$D$777,СВЦЭМ!$A$34:$A$777,$A33,СВЦЭМ!$B$34:$B$777,G$11)+'СЕТ СН'!$F$11+СВЦЭМ!$D$10+'СЕТ СН'!$F$5-'СЕТ СН'!$F$21</f>
        <v>4010.0711595500006</v>
      </c>
      <c r="H33" s="36">
        <f>SUMIFS(СВЦЭМ!$D$34:$D$777,СВЦЭМ!$A$34:$A$777,$A33,СВЦЭМ!$B$34:$B$777,H$11)+'СЕТ СН'!$F$11+СВЦЭМ!$D$10+'СЕТ СН'!$F$5-'СЕТ СН'!$F$21</f>
        <v>3986.7476400599999</v>
      </c>
      <c r="I33" s="36">
        <f>SUMIFS(СВЦЭМ!$D$34:$D$777,СВЦЭМ!$A$34:$A$777,$A33,СВЦЭМ!$B$34:$B$777,I$11)+'СЕТ СН'!$F$11+СВЦЭМ!$D$10+'СЕТ СН'!$F$5-'СЕТ СН'!$F$21</f>
        <v>3922.7216647900004</v>
      </c>
      <c r="J33" s="36">
        <f>SUMIFS(СВЦЭМ!$D$34:$D$777,СВЦЭМ!$A$34:$A$777,$A33,СВЦЭМ!$B$34:$B$777,J$11)+'СЕТ СН'!$F$11+СВЦЭМ!$D$10+'СЕТ СН'!$F$5-'СЕТ СН'!$F$21</f>
        <v>3881.0980056400003</v>
      </c>
      <c r="K33" s="36">
        <f>SUMIFS(СВЦЭМ!$D$34:$D$777,СВЦЭМ!$A$34:$A$777,$A33,СВЦЭМ!$B$34:$B$777,K$11)+'СЕТ СН'!$F$11+СВЦЭМ!$D$10+'СЕТ СН'!$F$5-'СЕТ СН'!$F$21</f>
        <v>3836.0697196600004</v>
      </c>
      <c r="L33" s="36">
        <f>SUMIFS(СВЦЭМ!$D$34:$D$777,СВЦЭМ!$A$34:$A$777,$A33,СВЦЭМ!$B$34:$B$777,L$11)+'СЕТ СН'!$F$11+СВЦЭМ!$D$10+'СЕТ СН'!$F$5-'СЕТ СН'!$F$21</f>
        <v>3762.1953224899999</v>
      </c>
      <c r="M33" s="36">
        <f>SUMIFS(СВЦЭМ!$D$34:$D$777,СВЦЭМ!$A$34:$A$777,$A33,СВЦЭМ!$B$34:$B$777,M$11)+'СЕТ СН'!$F$11+СВЦЭМ!$D$10+'СЕТ СН'!$F$5-'СЕТ СН'!$F$21</f>
        <v>3662.9045298400006</v>
      </c>
      <c r="N33" s="36">
        <f>SUMIFS(СВЦЭМ!$D$34:$D$777,СВЦЭМ!$A$34:$A$777,$A33,СВЦЭМ!$B$34:$B$777,N$11)+'СЕТ СН'!$F$11+СВЦЭМ!$D$10+'СЕТ СН'!$F$5-'СЕТ СН'!$F$21</f>
        <v>3578.9387459</v>
      </c>
      <c r="O33" s="36">
        <f>SUMIFS(СВЦЭМ!$D$34:$D$777,СВЦЭМ!$A$34:$A$777,$A33,СВЦЭМ!$B$34:$B$777,O$11)+'СЕТ СН'!$F$11+СВЦЭМ!$D$10+'СЕТ СН'!$F$5-'СЕТ СН'!$F$21</f>
        <v>3504.63006339</v>
      </c>
      <c r="P33" s="36">
        <f>SUMIFS(СВЦЭМ!$D$34:$D$777,СВЦЭМ!$A$34:$A$777,$A33,СВЦЭМ!$B$34:$B$777,P$11)+'СЕТ СН'!$F$11+СВЦЭМ!$D$10+'СЕТ СН'!$F$5-'СЕТ СН'!$F$21</f>
        <v>3512.1270980500003</v>
      </c>
      <c r="Q33" s="36">
        <f>SUMIFS(СВЦЭМ!$D$34:$D$777,СВЦЭМ!$A$34:$A$777,$A33,СВЦЭМ!$B$34:$B$777,Q$11)+'СЕТ СН'!$F$11+СВЦЭМ!$D$10+'СЕТ СН'!$F$5-'СЕТ СН'!$F$21</f>
        <v>3517.69298136</v>
      </c>
      <c r="R33" s="36">
        <f>SUMIFS(СВЦЭМ!$D$34:$D$777,СВЦЭМ!$A$34:$A$777,$A33,СВЦЭМ!$B$34:$B$777,R$11)+'СЕТ СН'!$F$11+СВЦЭМ!$D$10+'СЕТ СН'!$F$5-'СЕТ СН'!$F$21</f>
        <v>3512.7913235000001</v>
      </c>
      <c r="S33" s="36">
        <f>SUMIFS(СВЦЭМ!$D$34:$D$777,СВЦЭМ!$A$34:$A$777,$A33,СВЦЭМ!$B$34:$B$777,S$11)+'СЕТ СН'!$F$11+СВЦЭМ!$D$10+'СЕТ СН'!$F$5-'СЕТ СН'!$F$21</f>
        <v>3524.17397807</v>
      </c>
      <c r="T33" s="36">
        <f>SUMIFS(СВЦЭМ!$D$34:$D$777,СВЦЭМ!$A$34:$A$777,$A33,СВЦЭМ!$B$34:$B$777,T$11)+'СЕТ СН'!$F$11+СВЦЭМ!$D$10+'СЕТ СН'!$F$5-'СЕТ СН'!$F$21</f>
        <v>3530.0049689000002</v>
      </c>
      <c r="U33" s="36">
        <f>SUMIFS(СВЦЭМ!$D$34:$D$777,СВЦЭМ!$A$34:$A$777,$A33,СВЦЭМ!$B$34:$B$777,U$11)+'СЕТ СН'!$F$11+СВЦЭМ!$D$10+'СЕТ СН'!$F$5-'СЕТ СН'!$F$21</f>
        <v>3555.87329791</v>
      </c>
      <c r="V33" s="36">
        <f>SUMIFS(СВЦЭМ!$D$34:$D$777,СВЦЭМ!$A$34:$A$777,$A33,СВЦЭМ!$B$34:$B$777,V$11)+'СЕТ СН'!$F$11+СВЦЭМ!$D$10+'СЕТ СН'!$F$5-'СЕТ СН'!$F$21</f>
        <v>3563.0487156500003</v>
      </c>
      <c r="W33" s="36">
        <f>SUMIFS(СВЦЭМ!$D$34:$D$777,СВЦЭМ!$A$34:$A$777,$A33,СВЦЭМ!$B$34:$B$777,W$11)+'СЕТ СН'!$F$11+СВЦЭМ!$D$10+'СЕТ СН'!$F$5-'СЕТ СН'!$F$21</f>
        <v>3536.8277097199998</v>
      </c>
      <c r="X33" s="36">
        <f>SUMIFS(СВЦЭМ!$D$34:$D$777,СВЦЭМ!$A$34:$A$777,$A33,СВЦЭМ!$B$34:$B$777,X$11)+'СЕТ СН'!$F$11+СВЦЭМ!$D$10+'СЕТ СН'!$F$5-'СЕТ СН'!$F$21</f>
        <v>3499.8799547500003</v>
      </c>
      <c r="Y33" s="36">
        <f>SUMIFS(СВЦЭМ!$D$34:$D$777,СВЦЭМ!$A$34:$A$777,$A33,СВЦЭМ!$B$34:$B$777,Y$11)+'СЕТ СН'!$F$11+СВЦЭМ!$D$10+'СЕТ СН'!$F$5-'СЕТ СН'!$F$21</f>
        <v>3557.3539630200003</v>
      </c>
    </row>
    <row r="34" spans="1:27" ht="15.75" x14ac:dyDescent="0.2">
      <c r="A34" s="35">
        <f t="shared" si="0"/>
        <v>43366</v>
      </c>
      <c r="B34" s="36">
        <f>SUMIFS(СВЦЭМ!$D$34:$D$777,СВЦЭМ!$A$34:$A$777,$A34,СВЦЭМ!$B$34:$B$777,B$11)+'СЕТ СН'!$F$11+СВЦЭМ!$D$10+'СЕТ СН'!$F$5-'СЕТ СН'!$F$21</f>
        <v>3711.2446718800002</v>
      </c>
      <c r="C34" s="36">
        <f>SUMIFS(СВЦЭМ!$D$34:$D$777,СВЦЭМ!$A$34:$A$777,$A34,СВЦЭМ!$B$34:$B$777,C$11)+'СЕТ СН'!$F$11+СВЦЭМ!$D$10+'СЕТ СН'!$F$5-'СЕТ СН'!$F$21</f>
        <v>3871.5544010000003</v>
      </c>
      <c r="D34" s="36">
        <f>SUMIFS(СВЦЭМ!$D$34:$D$777,СВЦЭМ!$A$34:$A$777,$A34,СВЦЭМ!$B$34:$B$777,D$11)+'СЕТ СН'!$F$11+СВЦЭМ!$D$10+'СЕТ СН'!$F$5-'СЕТ СН'!$F$21</f>
        <v>3993.3016288999997</v>
      </c>
      <c r="E34" s="36">
        <f>SUMIFS(СВЦЭМ!$D$34:$D$777,СВЦЭМ!$A$34:$A$777,$A34,СВЦЭМ!$B$34:$B$777,E$11)+'СЕТ СН'!$F$11+СВЦЭМ!$D$10+'СЕТ СН'!$F$5-'СЕТ СН'!$F$21</f>
        <v>4081.4948157600002</v>
      </c>
      <c r="F34" s="36">
        <f>SUMIFS(СВЦЭМ!$D$34:$D$777,СВЦЭМ!$A$34:$A$777,$A34,СВЦЭМ!$B$34:$B$777,F$11)+'СЕТ СН'!$F$11+СВЦЭМ!$D$10+'СЕТ СН'!$F$5-'СЕТ СН'!$F$21</f>
        <v>4104.4720377900003</v>
      </c>
      <c r="G34" s="36">
        <f>SUMIFS(СВЦЭМ!$D$34:$D$777,СВЦЭМ!$A$34:$A$777,$A34,СВЦЭМ!$B$34:$B$777,G$11)+'СЕТ СН'!$F$11+СВЦЭМ!$D$10+'СЕТ СН'!$F$5-'СЕТ СН'!$F$21</f>
        <v>4077.7114388800001</v>
      </c>
      <c r="H34" s="36">
        <f>SUMIFS(СВЦЭМ!$D$34:$D$777,СВЦЭМ!$A$34:$A$777,$A34,СВЦЭМ!$B$34:$B$777,H$11)+'СЕТ СН'!$F$11+СВЦЭМ!$D$10+'СЕТ СН'!$F$5-'СЕТ СН'!$F$21</f>
        <v>4062.07508856</v>
      </c>
      <c r="I34" s="36">
        <f>SUMIFS(СВЦЭМ!$D$34:$D$777,СВЦЭМ!$A$34:$A$777,$A34,СВЦЭМ!$B$34:$B$777,I$11)+'СЕТ СН'!$F$11+СВЦЭМ!$D$10+'СЕТ СН'!$F$5-'СЕТ СН'!$F$21</f>
        <v>4000.8675238599999</v>
      </c>
      <c r="J34" s="36">
        <f>SUMIFS(СВЦЭМ!$D$34:$D$777,СВЦЭМ!$A$34:$A$777,$A34,СВЦЭМ!$B$34:$B$777,J$11)+'СЕТ СН'!$F$11+СВЦЭМ!$D$10+'СЕТ СН'!$F$5-'СЕТ СН'!$F$21</f>
        <v>3922.4265517699996</v>
      </c>
      <c r="K34" s="36">
        <f>SUMIFS(СВЦЭМ!$D$34:$D$777,СВЦЭМ!$A$34:$A$777,$A34,СВЦЭМ!$B$34:$B$777,K$11)+'СЕТ СН'!$F$11+СВЦЭМ!$D$10+'СЕТ СН'!$F$5-'СЕТ СН'!$F$21</f>
        <v>3844.9094164300004</v>
      </c>
      <c r="L34" s="36">
        <f>SUMIFS(СВЦЭМ!$D$34:$D$777,СВЦЭМ!$A$34:$A$777,$A34,СВЦЭМ!$B$34:$B$777,L$11)+'СЕТ СН'!$F$11+СВЦЭМ!$D$10+'СЕТ СН'!$F$5-'СЕТ СН'!$F$21</f>
        <v>3739.1502626199999</v>
      </c>
      <c r="M34" s="36">
        <f>SUMIFS(СВЦЭМ!$D$34:$D$777,СВЦЭМ!$A$34:$A$777,$A34,СВЦЭМ!$B$34:$B$777,M$11)+'СЕТ СН'!$F$11+СВЦЭМ!$D$10+'СЕТ СН'!$F$5-'СЕТ СН'!$F$21</f>
        <v>3652.2351093500001</v>
      </c>
      <c r="N34" s="36">
        <f>SUMIFS(СВЦЭМ!$D$34:$D$777,СВЦЭМ!$A$34:$A$777,$A34,СВЦЭМ!$B$34:$B$777,N$11)+'СЕТ СН'!$F$11+СВЦЭМ!$D$10+'СЕТ СН'!$F$5-'СЕТ СН'!$F$21</f>
        <v>3570.3405518600002</v>
      </c>
      <c r="O34" s="36">
        <f>SUMIFS(СВЦЭМ!$D$34:$D$777,СВЦЭМ!$A$34:$A$777,$A34,СВЦЭМ!$B$34:$B$777,O$11)+'СЕТ СН'!$F$11+СВЦЭМ!$D$10+'СЕТ СН'!$F$5-'СЕТ СН'!$F$21</f>
        <v>3525.97880966</v>
      </c>
      <c r="P34" s="36">
        <f>SUMIFS(СВЦЭМ!$D$34:$D$777,СВЦЭМ!$A$34:$A$777,$A34,СВЦЭМ!$B$34:$B$777,P$11)+'СЕТ СН'!$F$11+СВЦЭМ!$D$10+'СЕТ СН'!$F$5-'СЕТ СН'!$F$21</f>
        <v>3515.9005429700001</v>
      </c>
      <c r="Q34" s="36">
        <f>SUMIFS(СВЦЭМ!$D$34:$D$777,СВЦЭМ!$A$34:$A$777,$A34,СВЦЭМ!$B$34:$B$777,Q$11)+'СЕТ СН'!$F$11+СВЦЭМ!$D$10+'СЕТ СН'!$F$5-'СЕТ СН'!$F$21</f>
        <v>3508.7996987300003</v>
      </c>
      <c r="R34" s="36">
        <f>SUMIFS(СВЦЭМ!$D$34:$D$777,СВЦЭМ!$A$34:$A$777,$A34,СВЦЭМ!$B$34:$B$777,R$11)+'СЕТ СН'!$F$11+СВЦЭМ!$D$10+'СЕТ СН'!$F$5-'СЕТ СН'!$F$21</f>
        <v>3509.4730104199998</v>
      </c>
      <c r="S34" s="36">
        <f>SUMIFS(СВЦЭМ!$D$34:$D$777,СВЦЭМ!$A$34:$A$777,$A34,СВЦЭМ!$B$34:$B$777,S$11)+'СЕТ СН'!$F$11+СВЦЭМ!$D$10+'СЕТ СН'!$F$5-'СЕТ СН'!$F$21</f>
        <v>3518.8800796300002</v>
      </c>
      <c r="T34" s="36">
        <f>SUMIFS(СВЦЭМ!$D$34:$D$777,СВЦЭМ!$A$34:$A$777,$A34,СВЦЭМ!$B$34:$B$777,T$11)+'СЕТ СН'!$F$11+СВЦЭМ!$D$10+'СЕТ СН'!$F$5-'СЕТ СН'!$F$21</f>
        <v>3529.5077856900002</v>
      </c>
      <c r="U34" s="36">
        <f>SUMIFS(СВЦЭМ!$D$34:$D$777,СВЦЭМ!$A$34:$A$777,$A34,СВЦЭМ!$B$34:$B$777,U$11)+'СЕТ СН'!$F$11+СВЦЭМ!$D$10+'СЕТ СН'!$F$5-'СЕТ СН'!$F$21</f>
        <v>3546.46173327</v>
      </c>
      <c r="V34" s="36">
        <f>SUMIFS(СВЦЭМ!$D$34:$D$777,СВЦЭМ!$A$34:$A$777,$A34,СВЦЭМ!$B$34:$B$777,V$11)+'СЕТ СН'!$F$11+СВЦЭМ!$D$10+'СЕТ СН'!$F$5-'СЕТ СН'!$F$21</f>
        <v>3584.1632017900001</v>
      </c>
      <c r="W34" s="36">
        <f>SUMIFS(СВЦЭМ!$D$34:$D$777,СВЦЭМ!$A$34:$A$777,$A34,СВЦЭМ!$B$34:$B$777,W$11)+'СЕТ СН'!$F$11+СВЦЭМ!$D$10+'СЕТ СН'!$F$5-'СЕТ СН'!$F$21</f>
        <v>3567.9057633399998</v>
      </c>
      <c r="X34" s="36">
        <f>SUMIFS(СВЦЭМ!$D$34:$D$777,СВЦЭМ!$A$34:$A$777,$A34,СВЦЭМ!$B$34:$B$777,X$11)+'СЕТ СН'!$F$11+СВЦЭМ!$D$10+'СЕТ СН'!$F$5-'СЕТ СН'!$F$21</f>
        <v>3533.0478007900001</v>
      </c>
      <c r="Y34" s="36">
        <f>SUMIFS(СВЦЭМ!$D$34:$D$777,СВЦЭМ!$A$34:$A$777,$A34,СВЦЭМ!$B$34:$B$777,Y$11)+'СЕТ СН'!$F$11+СВЦЭМ!$D$10+'СЕТ СН'!$F$5-'СЕТ СН'!$F$21</f>
        <v>3581.9862057700002</v>
      </c>
    </row>
    <row r="35" spans="1:27" ht="15.75" x14ac:dyDescent="0.2">
      <c r="A35" s="35">
        <f t="shared" si="0"/>
        <v>43367</v>
      </c>
      <c r="B35" s="36">
        <f>SUMIFS(СВЦЭМ!$D$34:$D$777,СВЦЭМ!$A$34:$A$777,$A35,СВЦЭМ!$B$34:$B$777,B$11)+'СЕТ СН'!$F$11+СВЦЭМ!$D$10+'СЕТ СН'!$F$5-'СЕТ СН'!$F$21</f>
        <v>3694.2524820099998</v>
      </c>
      <c r="C35" s="36">
        <f>SUMIFS(СВЦЭМ!$D$34:$D$777,СВЦЭМ!$A$34:$A$777,$A35,СВЦЭМ!$B$34:$B$777,C$11)+'СЕТ СН'!$F$11+СВЦЭМ!$D$10+'СЕТ СН'!$F$5-'СЕТ СН'!$F$21</f>
        <v>3860.6535555600003</v>
      </c>
      <c r="D35" s="36">
        <f>SUMIFS(СВЦЭМ!$D$34:$D$777,СВЦЭМ!$A$34:$A$777,$A35,СВЦЭМ!$B$34:$B$777,D$11)+'СЕТ СН'!$F$11+СВЦЭМ!$D$10+'СЕТ СН'!$F$5-'СЕТ СН'!$F$21</f>
        <v>3976.9122619700001</v>
      </c>
      <c r="E35" s="36">
        <f>SUMIFS(СВЦЭМ!$D$34:$D$777,СВЦЭМ!$A$34:$A$777,$A35,СВЦЭМ!$B$34:$B$777,E$11)+'СЕТ СН'!$F$11+СВЦЭМ!$D$10+'СЕТ СН'!$F$5-'СЕТ СН'!$F$21</f>
        <v>4058.9674654700002</v>
      </c>
      <c r="F35" s="36">
        <f>SUMIFS(СВЦЭМ!$D$34:$D$777,СВЦЭМ!$A$34:$A$777,$A35,СВЦЭМ!$B$34:$B$777,F$11)+'СЕТ СН'!$F$11+СВЦЭМ!$D$10+'СЕТ СН'!$F$5-'СЕТ СН'!$F$21</f>
        <v>4048.1722498999998</v>
      </c>
      <c r="G35" s="36">
        <f>SUMIFS(СВЦЭМ!$D$34:$D$777,СВЦЭМ!$A$34:$A$777,$A35,СВЦЭМ!$B$34:$B$777,G$11)+'СЕТ СН'!$F$11+СВЦЭМ!$D$10+'СЕТ СН'!$F$5-'СЕТ СН'!$F$21</f>
        <v>4021.1225727800002</v>
      </c>
      <c r="H35" s="36">
        <f>SUMIFS(СВЦЭМ!$D$34:$D$777,СВЦЭМ!$A$34:$A$777,$A35,СВЦЭМ!$B$34:$B$777,H$11)+'СЕТ СН'!$F$11+СВЦЭМ!$D$10+'СЕТ СН'!$F$5-'СЕТ СН'!$F$21</f>
        <v>3968.2920008600004</v>
      </c>
      <c r="I35" s="36">
        <f>SUMIFS(СВЦЭМ!$D$34:$D$777,СВЦЭМ!$A$34:$A$777,$A35,СВЦЭМ!$B$34:$B$777,I$11)+'СЕТ СН'!$F$11+СВЦЭМ!$D$10+'СЕТ СН'!$F$5-'СЕТ СН'!$F$21</f>
        <v>3938.1290598700007</v>
      </c>
      <c r="J35" s="36">
        <f>SUMIFS(СВЦЭМ!$D$34:$D$777,СВЦЭМ!$A$34:$A$777,$A35,СВЦЭМ!$B$34:$B$777,J$11)+'СЕТ СН'!$F$11+СВЦЭМ!$D$10+'СЕТ СН'!$F$5-'СЕТ СН'!$F$21</f>
        <v>3960.8600904200002</v>
      </c>
      <c r="K35" s="36">
        <f>SUMIFS(СВЦЭМ!$D$34:$D$777,СВЦЭМ!$A$34:$A$777,$A35,СВЦЭМ!$B$34:$B$777,K$11)+'СЕТ СН'!$F$11+СВЦЭМ!$D$10+'СЕТ СН'!$F$5-'СЕТ СН'!$F$21</f>
        <v>3942.2291459600001</v>
      </c>
      <c r="L35" s="36">
        <f>SUMIFS(СВЦЭМ!$D$34:$D$777,СВЦЭМ!$A$34:$A$777,$A35,СВЦЭМ!$B$34:$B$777,L$11)+'СЕТ СН'!$F$11+СВЦЭМ!$D$10+'СЕТ СН'!$F$5-'СЕТ СН'!$F$21</f>
        <v>3865.6510143599999</v>
      </c>
      <c r="M35" s="36">
        <f>SUMIFS(СВЦЭМ!$D$34:$D$777,СВЦЭМ!$A$34:$A$777,$A35,СВЦЭМ!$B$34:$B$777,M$11)+'СЕТ СН'!$F$11+СВЦЭМ!$D$10+'СЕТ СН'!$F$5-'СЕТ СН'!$F$21</f>
        <v>3780.8260622799999</v>
      </c>
      <c r="N35" s="36">
        <f>SUMIFS(СВЦЭМ!$D$34:$D$777,СВЦЭМ!$A$34:$A$777,$A35,СВЦЭМ!$B$34:$B$777,N$11)+'СЕТ СН'!$F$11+СВЦЭМ!$D$10+'СЕТ СН'!$F$5-'СЕТ СН'!$F$21</f>
        <v>3667.1543163300003</v>
      </c>
      <c r="O35" s="36">
        <f>SUMIFS(СВЦЭМ!$D$34:$D$777,СВЦЭМ!$A$34:$A$777,$A35,СВЦЭМ!$B$34:$B$777,O$11)+'СЕТ СН'!$F$11+СВЦЭМ!$D$10+'СЕТ СН'!$F$5-'СЕТ СН'!$F$21</f>
        <v>3571.09371246</v>
      </c>
      <c r="P35" s="36">
        <f>SUMIFS(СВЦЭМ!$D$34:$D$777,СВЦЭМ!$A$34:$A$777,$A35,СВЦЭМ!$B$34:$B$777,P$11)+'СЕТ СН'!$F$11+СВЦЭМ!$D$10+'СЕТ СН'!$F$5-'СЕТ СН'!$F$21</f>
        <v>3558.7067246300003</v>
      </c>
      <c r="Q35" s="36">
        <f>SUMIFS(СВЦЭМ!$D$34:$D$777,СВЦЭМ!$A$34:$A$777,$A35,СВЦЭМ!$B$34:$B$777,Q$11)+'СЕТ СН'!$F$11+СВЦЭМ!$D$10+'СЕТ СН'!$F$5-'СЕТ СН'!$F$21</f>
        <v>3555.91042612</v>
      </c>
      <c r="R35" s="36">
        <f>SUMIFS(СВЦЭМ!$D$34:$D$777,СВЦЭМ!$A$34:$A$777,$A35,СВЦЭМ!$B$34:$B$777,R$11)+'СЕТ СН'!$F$11+СВЦЭМ!$D$10+'СЕТ СН'!$F$5-'СЕТ СН'!$F$21</f>
        <v>3554.22881241</v>
      </c>
      <c r="S35" s="36">
        <f>SUMIFS(СВЦЭМ!$D$34:$D$777,СВЦЭМ!$A$34:$A$777,$A35,СВЦЭМ!$B$34:$B$777,S$11)+'СЕТ СН'!$F$11+СВЦЭМ!$D$10+'СЕТ СН'!$F$5-'СЕТ СН'!$F$21</f>
        <v>3562.06405559</v>
      </c>
      <c r="T35" s="36">
        <f>SUMIFS(СВЦЭМ!$D$34:$D$777,СВЦЭМ!$A$34:$A$777,$A35,СВЦЭМ!$B$34:$B$777,T$11)+'СЕТ СН'!$F$11+СВЦЭМ!$D$10+'СЕТ СН'!$F$5-'СЕТ СН'!$F$21</f>
        <v>3572.7155357299998</v>
      </c>
      <c r="U35" s="36">
        <f>SUMIFS(СВЦЭМ!$D$34:$D$777,СВЦЭМ!$A$34:$A$777,$A35,СВЦЭМ!$B$34:$B$777,U$11)+'СЕТ СН'!$F$11+СВЦЭМ!$D$10+'СЕТ СН'!$F$5-'СЕТ СН'!$F$21</f>
        <v>3594.7122521800002</v>
      </c>
      <c r="V35" s="36">
        <f>SUMIFS(СВЦЭМ!$D$34:$D$777,СВЦЭМ!$A$34:$A$777,$A35,СВЦЭМ!$B$34:$B$777,V$11)+'СЕТ СН'!$F$11+СВЦЭМ!$D$10+'СЕТ СН'!$F$5-'СЕТ СН'!$F$21</f>
        <v>3600.7293222500002</v>
      </c>
      <c r="W35" s="36">
        <f>SUMIFS(СВЦЭМ!$D$34:$D$777,СВЦЭМ!$A$34:$A$777,$A35,СВЦЭМ!$B$34:$B$777,W$11)+'СЕТ СН'!$F$11+СВЦЭМ!$D$10+'СЕТ СН'!$F$5-'СЕТ СН'!$F$21</f>
        <v>3581.9516666</v>
      </c>
      <c r="X35" s="36">
        <f>SUMIFS(СВЦЭМ!$D$34:$D$777,СВЦЭМ!$A$34:$A$777,$A35,СВЦЭМ!$B$34:$B$777,X$11)+'СЕТ СН'!$F$11+СВЦЭМ!$D$10+'СЕТ СН'!$F$5-'СЕТ СН'!$F$21</f>
        <v>3551.0301411300002</v>
      </c>
      <c r="Y35" s="36">
        <f>SUMIFS(СВЦЭМ!$D$34:$D$777,СВЦЭМ!$A$34:$A$777,$A35,СВЦЭМ!$B$34:$B$777,Y$11)+'СЕТ СН'!$F$11+СВЦЭМ!$D$10+'СЕТ СН'!$F$5-'СЕТ СН'!$F$21</f>
        <v>3588.2689594200001</v>
      </c>
    </row>
    <row r="36" spans="1:27" ht="15.75" x14ac:dyDescent="0.2">
      <c r="A36" s="35">
        <f t="shared" si="0"/>
        <v>43368</v>
      </c>
      <c r="B36" s="36">
        <f>SUMIFS(СВЦЭМ!$D$34:$D$777,СВЦЭМ!$A$34:$A$777,$A36,СВЦЭМ!$B$34:$B$777,B$11)+'СЕТ СН'!$F$11+СВЦЭМ!$D$10+'СЕТ СН'!$F$5-'СЕТ СН'!$F$21</f>
        <v>3746.5519291500004</v>
      </c>
      <c r="C36" s="36">
        <f>SUMIFS(СВЦЭМ!$D$34:$D$777,СВЦЭМ!$A$34:$A$777,$A36,СВЦЭМ!$B$34:$B$777,C$11)+'СЕТ СН'!$F$11+СВЦЭМ!$D$10+'СЕТ СН'!$F$5-'СЕТ СН'!$F$21</f>
        <v>3911.7933550400003</v>
      </c>
      <c r="D36" s="36">
        <f>SUMIFS(СВЦЭМ!$D$34:$D$777,СВЦЭМ!$A$34:$A$777,$A36,СВЦЭМ!$B$34:$B$777,D$11)+'СЕТ СН'!$F$11+СВЦЭМ!$D$10+'СЕТ СН'!$F$5-'СЕТ СН'!$F$21</f>
        <v>4013.7406649499999</v>
      </c>
      <c r="E36" s="36">
        <f>SUMIFS(СВЦЭМ!$D$34:$D$777,СВЦЭМ!$A$34:$A$777,$A36,СВЦЭМ!$B$34:$B$777,E$11)+'СЕТ СН'!$F$11+СВЦЭМ!$D$10+'СЕТ СН'!$F$5-'СЕТ СН'!$F$21</f>
        <v>4100.8364461000001</v>
      </c>
      <c r="F36" s="36">
        <f>SUMIFS(СВЦЭМ!$D$34:$D$777,СВЦЭМ!$A$34:$A$777,$A36,СВЦЭМ!$B$34:$B$777,F$11)+'СЕТ СН'!$F$11+СВЦЭМ!$D$10+'СЕТ СН'!$F$5-'СЕТ СН'!$F$21</f>
        <v>4098.3608124900002</v>
      </c>
      <c r="G36" s="36">
        <f>SUMIFS(СВЦЭМ!$D$34:$D$777,СВЦЭМ!$A$34:$A$777,$A36,СВЦЭМ!$B$34:$B$777,G$11)+'СЕТ СН'!$F$11+СВЦЭМ!$D$10+'СЕТ СН'!$F$5-'СЕТ СН'!$F$21</f>
        <v>4067.4766648599998</v>
      </c>
      <c r="H36" s="36">
        <f>SUMIFS(СВЦЭМ!$D$34:$D$777,СВЦЭМ!$A$34:$A$777,$A36,СВЦЭМ!$B$34:$B$777,H$11)+'СЕТ СН'!$F$11+СВЦЭМ!$D$10+'СЕТ СН'!$F$5-'СЕТ СН'!$F$21</f>
        <v>3988.5394574499996</v>
      </c>
      <c r="I36" s="36">
        <f>SUMIFS(СВЦЭМ!$D$34:$D$777,СВЦЭМ!$A$34:$A$777,$A36,СВЦЭМ!$B$34:$B$777,I$11)+'СЕТ СН'!$F$11+СВЦЭМ!$D$10+'СЕТ СН'!$F$5-'СЕТ СН'!$F$21</f>
        <v>3939.3278711100002</v>
      </c>
      <c r="J36" s="36">
        <f>SUMIFS(СВЦЭМ!$D$34:$D$777,СВЦЭМ!$A$34:$A$777,$A36,СВЦЭМ!$B$34:$B$777,J$11)+'СЕТ СН'!$F$11+СВЦЭМ!$D$10+'СЕТ СН'!$F$5-'СЕТ СН'!$F$21</f>
        <v>3940.46381767</v>
      </c>
      <c r="K36" s="36">
        <f>SUMIFS(СВЦЭМ!$D$34:$D$777,СВЦЭМ!$A$34:$A$777,$A36,СВЦЭМ!$B$34:$B$777,K$11)+'СЕТ СН'!$F$11+СВЦЭМ!$D$10+'СЕТ СН'!$F$5-'СЕТ СН'!$F$21</f>
        <v>3924.7706869700005</v>
      </c>
      <c r="L36" s="36">
        <f>SUMIFS(СВЦЭМ!$D$34:$D$777,СВЦЭМ!$A$34:$A$777,$A36,СВЦЭМ!$B$34:$B$777,L$11)+'СЕТ СН'!$F$11+СВЦЭМ!$D$10+'СЕТ СН'!$F$5-'СЕТ СН'!$F$21</f>
        <v>3849.3278763400003</v>
      </c>
      <c r="M36" s="36">
        <f>SUMIFS(СВЦЭМ!$D$34:$D$777,СВЦЭМ!$A$34:$A$777,$A36,СВЦЭМ!$B$34:$B$777,M$11)+'СЕТ СН'!$F$11+СВЦЭМ!$D$10+'СЕТ СН'!$F$5-'СЕТ СН'!$F$21</f>
        <v>3768.6045390700001</v>
      </c>
      <c r="N36" s="36">
        <f>SUMIFS(СВЦЭМ!$D$34:$D$777,СВЦЭМ!$A$34:$A$777,$A36,СВЦЭМ!$B$34:$B$777,N$11)+'СЕТ СН'!$F$11+СВЦЭМ!$D$10+'СЕТ СН'!$F$5-'СЕТ СН'!$F$21</f>
        <v>3668.7339631000004</v>
      </c>
      <c r="O36" s="36">
        <f>SUMIFS(СВЦЭМ!$D$34:$D$777,СВЦЭМ!$A$34:$A$777,$A36,СВЦЭМ!$B$34:$B$777,O$11)+'СЕТ СН'!$F$11+СВЦЭМ!$D$10+'СЕТ СН'!$F$5-'СЕТ СН'!$F$21</f>
        <v>3598.12407269</v>
      </c>
      <c r="P36" s="36">
        <f>SUMIFS(СВЦЭМ!$D$34:$D$777,СВЦЭМ!$A$34:$A$777,$A36,СВЦЭМ!$B$34:$B$777,P$11)+'СЕТ СН'!$F$11+СВЦЭМ!$D$10+'СЕТ СН'!$F$5-'СЕТ СН'!$F$21</f>
        <v>3590.0922853299999</v>
      </c>
      <c r="Q36" s="36">
        <f>SUMIFS(СВЦЭМ!$D$34:$D$777,СВЦЭМ!$A$34:$A$777,$A36,СВЦЭМ!$B$34:$B$777,Q$11)+'СЕТ СН'!$F$11+СВЦЭМ!$D$10+'СЕТ СН'!$F$5-'СЕТ СН'!$F$21</f>
        <v>3581.9427460900001</v>
      </c>
      <c r="R36" s="36">
        <f>SUMIFS(СВЦЭМ!$D$34:$D$777,СВЦЭМ!$A$34:$A$777,$A36,СВЦЭМ!$B$34:$B$777,R$11)+'СЕТ СН'!$F$11+СВЦЭМ!$D$10+'СЕТ СН'!$F$5-'СЕТ СН'!$F$21</f>
        <v>3570.3095119200002</v>
      </c>
      <c r="S36" s="36">
        <f>SUMIFS(СВЦЭМ!$D$34:$D$777,СВЦЭМ!$A$34:$A$777,$A36,СВЦЭМ!$B$34:$B$777,S$11)+'СЕТ СН'!$F$11+СВЦЭМ!$D$10+'СЕТ СН'!$F$5-'СЕТ СН'!$F$21</f>
        <v>3576.7653705900002</v>
      </c>
      <c r="T36" s="36">
        <f>SUMIFS(СВЦЭМ!$D$34:$D$777,СВЦЭМ!$A$34:$A$777,$A36,СВЦЭМ!$B$34:$B$777,T$11)+'СЕТ СН'!$F$11+СВЦЭМ!$D$10+'СЕТ СН'!$F$5-'СЕТ СН'!$F$21</f>
        <v>3584.11019201</v>
      </c>
      <c r="U36" s="36">
        <f>SUMIFS(СВЦЭМ!$D$34:$D$777,СВЦЭМ!$A$34:$A$777,$A36,СВЦЭМ!$B$34:$B$777,U$11)+'СЕТ СН'!$F$11+СВЦЭМ!$D$10+'СЕТ СН'!$F$5-'СЕТ СН'!$F$21</f>
        <v>3590.2477608300001</v>
      </c>
      <c r="V36" s="36">
        <f>SUMIFS(СВЦЭМ!$D$34:$D$777,СВЦЭМ!$A$34:$A$777,$A36,СВЦЭМ!$B$34:$B$777,V$11)+'СЕТ СН'!$F$11+СВЦЭМ!$D$10+'СЕТ СН'!$F$5-'СЕТ СН'!$F$21</f>
        <v>3595.0071813300001</v>
      </c>
      <c r="W36" s="36">
        <f>SUMIFS(СВЦЭМ!$D$34:$D$777,СВЦЭМ!$A$34:$A$777,$A36,СВЦЭМ!$B$34:$B$777,W$11)+'СЕТ СН'!$F$11+СВЦЭМ!$D$10+'СЕТ СН'!$F$5-'СЕТ СН'!$F$21</f>
        <v>3590.58061843</v>
      </c>
      <c r="X36" s="36">
        <f>SUMIFS(СВЦЭМ!$D$34:$D$777,СВЦЭМ!$A$34:$A$777,$A36,СВЦЭМ!$B$34:$B$777,X$11)+'СЕТ СН'!$F$11+СВЦЭМ!$D$10+'СЕТ СН'!$F$5-'СЕТ СН'!$F$21</f>
        <v>3555.4428984400001</v>
      </c>
      <c r="Y36" s="36">
        <f>SUMIFS(СВЦЭМ!$D$34:$D$777,СВЦЭМ!$A$34:$A$777,$A36,СВЦЭМ!$B$34:$B$777,Y$11)+'СЕТ СН'!$F$11+СВЦЭМ!$D$10+'СЕТ СН'!$F$5-'СЕТ СН'!$F$21</f>
        <v>3613.9343892300003</v>
      </c>
    </row>
    <row r="37" spans="1:27" ht="15.75" x14ac:dyDescent="0.2">
      <c r="A37" s="35">
        <f t="shared" si="0"/>
        <v>43369</v>
      </c>
      <c r="B37" s="36">
        <f>SUMIFS(СВЦЭМ!$D$34:$D$777,СВЦЭМ!$A$34:$A$777,$A37,СВЦЭМ!$B$34:$B$777,B$11)+'СЕТ СН'!$F$11+СВЦЭМ!$D$10+'СЕТ СН'!$F$5-'СЕТ СН'!$F$21</f>
        <v>3806.0100396400003</v>
      </c>
      <c r="C37" s="36">
        <f>SUMIFS(СВЦЭМ!$D$34:$D$777,СВЦЭМ!$A$34:$A$777,$A37,СВЦЭМ!$B$34:$B$777,C$11)+'СЕТ СН'!$F$11+СВЦЭМ!$D$10+'СЕТ СН'!$F$5-'СЕТ СН'!$F$21</f>
        <v>3983.0357638400001</v>
      </c>
      <c r="D37" s="36">
        <f>SUMIFS(СВЦЭМ!$D$34:$D$777,СВЦЭМ!$A$34:$A$777,$A37,СВЦЭМ!$B$34:$B$777,D$11)+'СЕТ СН'!$F$11+СВЦЭМ!$D$10+'СЕТ СН'!$F$5-'СЕТ СН'!$F$21</f>
        <v>4137.1898702600001</v>
      </c>
      <c r="E37" s="36">
        <f>SUMIFS(СВЦЭМ!$D$34:$D$777,СВЦЭМ!$A$34:$A$777,$A37,СВЦЭМ!$B$34:$B$777,E$11)+'СЕТ СН'!$F$11+СВЦЭМ!$D$10+'СЕТ СН'!$F$5-'СЕТ СН'!$F$21</f>
        <v>4244.1749542900006</v>
      </c>
      <c r="F37" s="36">
        <f>SUMIFS(СВЦЭМ!$D$34:$D$777,СВЦЭМ!$A$34:$A$777,$A37,СВЦЭМ!$B$34:$B$777,F$11)+'СЕТ СН'!$F$11+СВЦЭМ!$D$10+'СЕТ СН'!$F$5-'СЕТ СН'!$F$21</f>
        <v>4247.4452117999999</v>
      </c>
      <c r="G37" s="36">
        <f>SUMIFS(СВЦЭМ!$D$34:$D$777,СВЦЭМ!$A$34:$A$777,$A37,СВЦЭМ!$B$34:$B$777,G$11)+'СЕТ СН'!$F$11+СВЦЭМ!$D$10+'СЕТ СН'!$F$5-'СЕТ СН'!$F$21</f>
        <v>4221.6594480100002</v>
      </c>
      <c r="H37" s="36">
        <f>SUMIFS(СВЦЭМ!$D$34:$D$777,СВЦЭМ!$A$34:$A$777,$A37,СВЦЭМ!$B$34:$B$777,H$11)+'СЕТ СН'!$F$11+СВЦЭМ!$D$10+'СЕТ СН'!$F$5-'СЕТ СН'!$F$21</f>
        <v>4119.06099008</v>
      </c>
      <c r="I37" s="36">
        <f>SUMIFS(СВЦЭМ!$D$34:$D$777,СВЦЭМ!$A$34:$A$777,$A37,СВЦЭМ!$B$34:$B$777,I$11)+'СЕТ СН'!$F$11+СВЦЭМ!$D$10+'СЕТ СН'!$F$5-'СЕТ СН'!$F$21</f>
        <v>4027.9103598800002</v>
      </c>
      <c r="J37" s="36">
        <f>SUMIFS(СВЦЭМ!$D$34:$D$777,СВЦЭМ!$A$34:$A$777,$A37,СВЦЭМ!$B$34:$B$777,J$11)+'СЕТ СН'!$F$11+СВЦЭМ!$D$10+'СЕТ СН'!$F$5-'СЕТ СН'!$F$21</f>
        <v>4013.5308800499997</v>
      </c>
      <c r="K37" s="36">
        <f>SUMIFS(СВЦЭМ!$D$34:$D$777,СВЦЭМ!$A$34:$A$777,$A37,СВЦЭМ!$B$34:$B$777,K$11)+'СЕТ СН'!$F$11+СВЦЭМ!$D$10+'СЕТ СН'!$F$5-'СЕТ СН'!$F$21</f>
        <v>3997.8083055400002</v>
      </c>
      <c r="L37" s="36">
        <f>SUMIFS(СВЦЭМ!$D$34:$D$777,СВЦЭМ!$A$34:$A$777,$A37,СВЦЭМ!$B$34:$B$777,L$11)+'СЕТ СН'!$F$11+СВЦЭМ!$D$10+'СЕТ СН'!$F$5-'СЕТ СН'!$F$21</f>
        <v>3921.2574675400001</v>
      </c>
      <c r="M37" s="36">
        <f>SUMIFS(СВЦЭМ!$D$34:$D$777,СВЦЭМ!$A$34:$A$777,$A37,СВЦЭМ!$B$34:$B$777,M$11)+'СЕТ СН'!$F$11+СВЦЭМ!$D$10+'СЕТ СН'!$F$5-'СЕТ СН'!$F$21</f>
        <v>3852.9236896100001</v>
      </c>
      <c r="N37" s="36">
        <f>SUMIFS(СВЦЭМ!$D$34:$D$777,СВЦЭМ!$A$34:$A$777,$A37,СВЦЭМ!$B$34:$B$777,N$11)+'СЕТ СН'!$F$11+СВЦЭМ!$D$10+'СЕТ СН'!$F$5-'СЕТ СН'!$F$21</f>
        <v>3737.4924558900002</v>
      </c>
      <c r="O37" s="36">
        <f>SUMIFS(СВЦЭМ!$D$34:$D$777,СВЦЭМ!$A$34:$A$777,$A37,СВЦЭМ!$B$34:$B$777,O$11)+'СЕТ СН'!$F$11+СВЦЭМ!$D$10+'СЕТ СН'!$F$5-'СЕТ СН'!$F$21</f>
        <v>3639.0546133400003</v>
      </c>
      <c r="P37" s="36">
        <f>SUMIFS(СВЦЭМ!$D$34:$D$777,СВЦЭМ!$A$34:$A$777,$A37,СВЦЭМ!$B$34:$B$777,P$11)+'СЕТ СН'!$F$11+СВЦЭМ!$D$10+'СЕТ СН'!$F$5-'СЕТ СН'!$F$21</f>
        <v>3635.1367204300004</v>
      </c>
      <c r="Q37" s="36">
        <f>SUMIFS(СВЦЭМ!$D$34:$D$777,СВЦЭМ!$A$34:$A$777,$A37,СВЦЭМ!$B$34:$B$777,Q$11)+'СЕТ СН'!$F$11+СВЦЭМ!$D$10+'СЕТ СН'!$F$5-'СЕТ СН'!$F$21</f>
        <v>3643.9485837900002</v>
      </c>
      <c r="R37" s="36">
        <f>SUMIFS(СВЦЭМ!$D$34:$D$777,СВЦЭМ!$A$34:$A$777,$A37,СВЦЭМ!$B$34:$B$777,R$11)+'СЕТ СН'!$F$11+СВЦЭМ!$D$10+'СЕТ СН'!$F$5-'СЕТ СН'!$F$21</f>
        <v>3646.69838286</v>
      </c>
      <c r="S37" s="36">
        <f>SUMIFS(СВЦЭМ!$D$34:$D$777,СВЦЭМ!$A$34:$A$777,$A37,СВЦЭМ!$B$34:$B$777,S$11)+'СЕТ СН'!$F$11+СВЦЭМ!$D$10+'СЕТ СН'!$F$5-'СЕТ СН'!$F$21</f>
        <v>3652.57527811</v>
      </c>
      <c r="T37" s="36">
        <f>SUMIFS(СВЦЭМ!$D$34:$D$777,СВЦЭМ!$A$34:$A$777,$A37,СВЦЭМ!$B$34:$B$777,T$11)+'СЕТ СН'!$F$11+СВЦЭМ!$D$10+'СЕТ СН'!$F$5-'СЕТ СН'!$F$21</f>
        <v>3639.6253637600003</v>
      </c>
      <c r="U37" s="36">
        <f>SUMIFS(СВЦЭМ!$D$34:$D$777,СВЦЭМ!$A$34:$A$777,$A37,СВЦЭМ!$B$34:$B$777,U$11)+'СЕТ СН'!$F$11+СВЦЭМ!$D$10+'СЕТ СН'!$F$5-'СЕТ СН'!$F$21</f>
        <v>3660.5254928799995</v>
      </c>
      <c r="V37" s="36">
        <f>SUMIFS(СВЦЭМ!$D$34:$D$777,СВЦЭМ!$A$34:$A$777,$A37,СВЦЭМ!$B$34:$B$777,V$11)+'СЕТ СН'!$F$11+СВЦЭМ!$D$10+'СЕТ СН'!$F$5-'СЕТ СН'!$F$21</f>
        <v>3664.7643294899999</v>
      </c>
      <c r="W37" s="36">
        <f>SUMIFS(СВЦЭМ!$D$34:$D$777,СВЦЭМ!$A$34:$A$777,$A37,СВЦЭМ!$B$34:$B$777,W$11)+'СЕТ СН'!$F$11+СВЦЭМ!$D$10+'СЕТ СН'!$F$5-'СЕТ СН'!$F$21</f>
        <v>3650.4619191900001</v>
      </c>
      <c r="X37" s="36">
        <f>SUMIFS(СВЦЭМ!$D$34:$D$777,СВЦЭМ!$A$34:$A$777,$A37,СВЦЭМ!$B$34:$B$777,X$11)+'СЕТ СН'!$F$11+СВЦЭМ!$D$10+'СЕТ СН'!$F$5-'СЕТ СН'!$F$21</f>
        <v>3668.0770661100005</v>
      </c>
      <c r="Y37" s="36">
        <f>SUMIFS(СВЦЭМ!$D$34:$D$777,СВЦЭМ!$A$34:$A$777,$A37,СВЦЭМ!$B$34:$B$777,Y$11)+'СЕТ СН'!$F$11+СВЦЭМ!$D$10+'СЕТ СН'!$F$5-'СЕТ СН'!$F$21</f>
        <v>3711.59865885</v>
      </c>
    </row>
    <row r="38" spans="1:27" ht="15.75" x14ac:dyDescent="0.2">
      <c r="A38" s="35">
        <f t="shared" si="0"/>
        <v>43370</v>
      </c>
      <c r="B38" s="36">
        <f>SUMIFS(СВЦЭМ!$D$34:$D$777,СВЦЭМ!$A$34:$A$777,$A38,СВЦЭМ!$B$34:$B$777,B$11)+'СЕТ СН'!$F$11+СВЦЭМ!$D$10+'СЕТ СН'!$F$5-'СЕТ СН'!$F$21</f>
        <v>3820.8935798800003</v>
      </c>
      <c r="C38" s="36">
        <f>SUMIFS(СВЦЭМ!$D$34:$D$777,СВЦЭМ!$A$34:$A$777,$A38,СВЦЭМ!$B$34:$B$777,C$11)+'СЕТ СН'!$F$11+СВЦЭМ!$D$10+'СЕТ СН'!$F$5-'СЕТ СН'!$F$21</f>
        <v>4030.4405718500002</v>
      </c>
      <c r="D38" s="36">
        <f>SUMIFS(СВЦЭМ!$D$34:$D$777,СВЦЭМ!$A$34:$A$777,$A38,СВЦЭМ!$B$34:$B$777,D$11)+'СЕТ СН'!$F$11+СВЦЭМ!$D$10+'СЕТ СН'!$F$5-'СЕТ СН'!$F$21</f>
        <v>4145.2445832500007</v>
      </c>
      <c r="E38" s="36">
        <f>SUMIFS(СВЦЭМ!$D$34:$D$777,СВЦЭМ!$A$34:$A$777,$A38,СВЦЭМ!$B$34:$B$777,E$11)+'СЕТ СН'!$F$11+СВЦЭМ!$D$10+'СЕТ СН'!$F$5-'СЕТ СН'!$F$21</f>
        <v>4252.6610563300001</v>
      </c>
      <c r="F38" s="36">
        <f>SUMIFS(СВЦЭМ!$D$34:$D$777,СВЦЭМ!$A$34:$A$777,$A38,СВЦЭМ!$B$34:$B$777,F$11)+'СЕТ СН'!$F$11+СВЦЭМ!$D$10+'СЕТ СН'!$F$5-'СЕТ СН'!$F$21</f>
        <v>4249.85222462</v>
      </c>
      <c r="G38" s="36">
        <f>SUMIFS(СВЦЭМ!$D$34:$D$777,СВЦЭМ!$A$34:$A$777,$A38,СВЦЭМ!$B$34:$B$777,G$11)+'СЕТ СН'!$F$11+СВЦЭМ!$D$10+'СЕТ СН'!$F$5-'СЕТ СН'!$F$21</f>
        <v>4232.1873579200001</v>
      </c>
      <c r="H38" s="36">
        <f>SUMIFS(СВЦЭМ!$D$34:$D$777,СВЦЭМ!$A$34:$A$777,$A38,СВЦЭМ!$B$34:$B$777,H$11)+'СЕТ СН'!$F$11+СВЦЭМ!$D$10+'СЕТ СН'!$F$5-'СЕТ СН'!$F$21</f>
        <v>4137.5471564099998</v>
      </c>
      <c r="I38" s="36">
        <f>SUMIFS(СВЦЭМ!$D$34:$D$777,СВЦЭМ!$A$34:$A$777,$A38,СВЦЭМ!$B$34:$B$777,I$11)+'СЕТ СН'!$F$11+СВЦЭМ!$D$10+'СЕТ СН'!$F$5-'СЕТ СН'!$F$21</f>
        <v>4021.5658635099999</v>
      </c>
      <c r="J38" s="36">
        <f>SUMIFS(СВЦЭМ!$D$34:$D$777,СВЦЭМ!$A$34:$A$777,$A38,СВЦЭМ!$B$34:$B$777,J$11)+'СЕТ СН'!$F$11+СВЦЭМ!$D$10+'СЕТ СН'!$F$5-'СЕТ СН'!$F$21</f>
        <v>4023.2630329600006</v>
      </c>
      <c r="K38" s="36">
        <f>SUMIFS(СВЦЭМ!$D$34:$D$777,СВЦЭМ!$A$34:$A$777,$A38,СВЦЭМ!$B$34:$B$777,K$11)+'СЕТ СН'!$F$11+СВЦЭМ!$D$10+'СЕТ СН'!$F$5-'СЕТ СН'!$F$21</f>
        <v>4004.85817589</v>
      </c>
      <c r="L38" s="36">
        <f>SUMIFS(СВЦЭМ!$D$34:$D$777,СВЦЭМ!$A$34:$A$777,$A38,СВЦЭМ!$B$34:$B$777,L$11)+'СЕТ СН'!$F$11+СВЦЭМ!$D$10+'СЕТ СН'!$F$5-'СЕТ СН'!$F$21</f>
        <v>3926.0875311400005</v>
      </c>
      <c r="M38" s="36">
        <f>SUMIFS(СВЦЭМ!$D$34:$D$777,СВЦЭМ!$A$34:$A$777,$A38,СВЦЭМ!$B$34:$B$777,M$11)+'СЕТ СН'!$F$11+СВЦЭМ!$D$10+'СЕТ СН'!$F$5-'СЕТ СН'!$F$21</f>
        <v>3861.3007246699999</v>
      </c>
      <c r="N38" s="36">
        <f>SUMIFS(СВЦЭМ!$D$34:$D$777,СВЦЭМ!$A$34:$A$777,$A38,СВЦЭМ!$B$34:$B$777,N$11)+'СЕТ СН'!$F$11+СВЦЭМ!$D$10+'СЕТ СН'!$F$5-'СЕТ СН'!$F$21</f>
        <v>3750.8809742900003</v>
      </c>
      <c r="O38" s="36">
        <f>SUMIFS(СВЦЭМ!$D$34:$D$777,СВЦЭМ!$A$34:$A$777,$A38,СВЦЭМ!$B$34:$B$777,O$11)+'СЕТ СН'!$F$11+СВЦЭМ!$D$10+'СЕТ СН'!$F$5-'СЕТ СН'!$F$21</f>
        <v>3680.2354810900006</v>
      </c>
      <c r="P38" s="36">
        <f>SUMIFS(СВЦЭМ!$D$34:$D$777,СВЦЭМ!$A$34:$A$777,$A38,СВЦЭМ!$B$34:$B$777,P$11)+'СЕТ СН'!$F$11+СВЦЭМ!$D$10+'СЕТ СН'!$F$5-'СЕТ СН'!$F$21</f>
        <v>3670.0661949900004</v>
      </c>
      <c r="Q38" s="36">
        <f>SUMIFS(СВЦЭМ!$D$34:$D$777,СВЦЭМ!$A$34:$A$777,$A38,СВЦЭМ!$B$34:$B$777,Q$11)+'СЕТ СН'!$F$11+СВЦЭМ!$D$10+'СЕТ СН'!$F$5-'СЕТ СН'!$F$21</f>
        <v>3667.5124695799996</v>
      </c>
      <c r="R38" s="36">
        <f>SUMIFS(СВЦЭМ!$D$34:$D$777,СВЦЭМ!$A$34:$A$777,$A38,СВЦЭМ!$B$34:$B$777,R$11)+'СЕТ СН'!$F$11+СВЦЭМ!$D$10+'СЕТ СН'!$F$5-'СЕТ СН'!$F$21</f>
        <v>3665.0013806799998</v>
      </c>
      <c r="S38" s="36">
        <f>SUMIFS(СВЦЭМ!$D$34:$D$777,СВЦЭМ!$A$34:$A$777,$A38,СВЦЭМ!$B$34:$B$777,S$11)+'СЕТ СН'!$F$11+СВЦЭМ!$D$10+'СЕТ СН'!$F$5-'СЕТ СН'!$F$21</f>
        <v>3669.1735830200005</v>
      </c>
      <c r="T38" s="36">
        <f>SUMIFS(СВЦЭМ!$D$34:$D$777,СВЦЭМ!$A$34:$A$777,$A38,СВЦЭМ!$B$34:$B$777,T$11)+'СЕТ СН'!$F$11+СВЦЭМ!$D$10+'СЕТ СН'!$F$5-'СЕТ СН'!$F$21</f>
        <v>3673.3902418099997</v>
      </c>
      <c r="U38" s="36">
        <f>SUMIFS(СВЦЭМ!$D$34:$D$777,СВЦЭМ!$A$34:$A$777,$A38,СВЦЭМ!$B$34:$B$777,U$11)+'СЕТ СН'!$F$11+СВЦЭМ!$D$10+'СЕТ СН'!$F$5-'СЕТ СН'!$F$21</f>
        <v>3684.76563687</v>
      </c>
      <c r="V38" s="36">
        <f>SUMIFS(СВЦЭМ!$D$34:$D$777,СВЦЭМ!$A$34:$A$777,$A38,СВЦЭМ!$B$34:$B$777,V$11)+'СЕТ СН'!$F$11+СВЦЭМ!$D$10+'СЕТ СН'!$F$5-'СЕТ СН'!$F$21</f>
        <v>3681.2294336100003</v>
      </c>
      <c r="W38" s="36">
        <f>SUMIFS(СВЦЭМ!$D$34:$D$777,СВЦЭМ!$A$34:$A$777,$A38,СВЦЭМ!$B$34:$B$777,W$11)+'СЕТ СН'!$F$11+СВЦЭМ!$D$10+'СЕТ СН'!$F$5-'СЕТ СН'!$F$21</f>
        <v>3670.9544615499999</v>
      </c>
      <c r="X38" s="36">
        <f>SUMIFS(СВЦЭМ!$D$34:$D$777,СВЦЭМ!$A$34:$A$777,$A38,СВЦЭМ!$B$34:$B$777,X$11)+'СЕТ СН'!$F$11+СВЦЭМ!$D$10+'СЕТ СН'!$F$5-'СЕТ СН'!$F$21</f>
        <v>3676.81300233</v>
      </c>
      <c r="Y38" s="36">
        <f>SUMIFS(СВЦЭМ!$D$34:$D$777,СВЦЭМ!$A$34:$A$777,$A38,СВЦЭМ!$B$34:$B$777,Y$11)+'СЕТ СН'!$F$11+СВЦЭМ!$D$10+'СЕТ СН'!$F$5-'СЕТ СН'!$F$21</f>
        <v>3724.59400052</v>
      </c>
    </row>
    <row r="39" spans="1:27" ht="15.75" x14ac:dyDescent="0.2">
      <c r="A39" s="35">
        <f t="shared" si="0"/>
        <v>43371</v>
      </c>
      <c r="B39" s="36">
        <f>SUMIFS(СВЦЭМ!$D$34:$D$777,СВЦЭМ!$A$34:$A$777,$A39,СВЦЭМ!$B$34:$B$777,B$11)+'СЕТ СН'!$F$11+СВЦЭМ!$D$10+'СЕТ СН'!$F$5-'СЕТ СН'!$F$21</f>
        <v>3845.5110194300005</v>
      </c>
      <c r="C39" s="36">
        <f>SUMIFS(СВЦЭМ!$D$34:$D$777,СВЦЭМ!$A$34:$A$777,$A39,СВЦЭМ!$B$34:$B$777,C$11)+'СЕТ СН'!$F$11+СВЦЭМ!$D$10+'СЕТ СН'!$F$5-'СЕТ СН'!$F$21</f>
        <v>4024.90453118</v>
      </c>
      <c r="D39" s="36">
        <f>SUMIFS(СВЦЭМ!$D$34:$D$777,СВЦЭМ!$A$34:$A$777,$A39,СВЦЭМ!$B$34:$B$777,D$11)+'СЕТ СН'!$F$11+СВЦЭМ!$D$10+'СЕТ СН'!$F$5-'СЕТ СН'!$F$21</f>
        <v>4145.8363935699999</v>
      </c>
      <c r="E39" s="36">
        <f>SUMIFS(СВЦЭМ!$D$34:$D$777,СВЦЭМ!$A$34:$A$777,$A39,СВЦЭМ!$B$34:$B$777,E$11)+'СЕТ СН'!$F$11+СВЦЭМ!$D$10+'СЕТ СН'!$F$5-'СЕТ СН'!$F$21</f>
        <v>4226.6189101500004</v>
      </c>
      <c r="F39" s="36">
        <f>SUMIFS(СВЦЭМ!$D$34:$D$777,СВЦЭМ!$A$34:$A$777,$A39,СВЦЭМ!$B$34:$B$777,F$11)+'СЕТ СН'!$F$11+СВЦЭМ!$D$10+'СЕТ СН'!$F$5-'СЕТ СН'!$F$21</f>
        <v>4219.7391706400003</v>
      </c>
      <c r="G39" s="36">
        <f>SUMIFS(СВЦЭМ!$D$34:$D$777,СВЦЭМ!$A$34:$A$777,$A39,СВЦЭМ!$B$34:$B$777,G$11)+'СЕТ СН'!$F$11+СВЦЭМ!$D$10+'СЕТ СН'!$F$5-'СЕТ СН'!$F$21</f>
        <v>4227.3515514999999</v>
      </c>
      <c r="H39" s="36">
        <f>SUMIFS(СВЦЭМ!$D$34:$D$777,СВЦЭМ!$A$34:$A$777,$A39,СВЦЭМ!$B$34:$B$777,H$11)+'СЕТ СН'!$F$11+СВЦЭМ!$D$10+'СЕТ СН'!$F$5-'СЕТ СН'!$F$21</f>
        <v>4152.2830425800003</v>
      </c>
      <c r="I39" s="36">
        <f>SUMIFS(СВЦЭМ!$D$34:$D$777,СВЦЭМ!$A$34:$A$777,$A39,СВЦЭМ!$B$34:$B$777,I$11)+'СЕТ СН'!$F$11+СВЦЭМ!$D$10+'СЕТ СН'!$F$5-'СЕТ СН'!$F$21</f>
        <v>4022.3548701999998</v>
      </c>
      <c r="J39" s="36">
        <f>SUMIFS(СВЦЭМ!$D$34:$D$777,СВЦЭМ!$A$34:$A$777,$A39,СВЦЭМ!$B$34:$B$777,J$11)+'СЕТ СН'!$F$11+СВЦЭМ!$D$10+'СЕТ СН'!$F$5-'СЕТ СН'!$F$21</f>
        <v>4013.9071293200004</v>
      </c>
      <c r="K39" s="36">
        <f>SUMIFS(СВЦЭМ!$D$34:$D$777,СВЦЭМ!$A$34:$A$777,$A39,СВЦЭМ!$B$34:$B$777,K$11)+'СЕТ СН'!$F$11+СВЦЭМ!$D$10+'СЕТ СН'!$F$5-'СЕТ СН'!$F$21</f>
        <v>4000.5995833200004</v>
      </c>
      <c r="L39" s="36">
        <f>SUMIFS(СВЦЭМ!$D$34:$D$777,СВЦЭМ!$A$34:$A$777,$A39,СВЦЭМ!$B$34:$B$777,L$11)+'СЕТ СН'!$F$11+СВЦЭМ!$D$10+'СЕТ СН'!$F$5-'СЕТ СН'!$F$21</f>
        <v>3937.9193450399998</v>
      </c>
      <c r="M39" s="36">
        <f>SUMIFS(СВЦЭМ!$D$34:$D$777,СВЦЭМ!$A$34:$A$777,$A39,СВЦЭМ!$B$34:$B$777,M$11)+'СЕТ СН'!$F$11+СВЦЭМ!$D$10+'СЕТ СН'!$F$5-'СЕТ СН'!$F$21</f>
        <v>3855.6954263899997</v>
      </c>
      <c r="N39" s="36">
        <f>SUMIFS(СВЦЭМ!$D$34:$D$777,СВЦЭМ!$A$34:$A$777,$A39,СВЦЭМ!$B$34:$B$777,N$11)+'СЕТ СН'!$F$11+СВЦЭМ!$D$10+'СЕТ СН'!$F$5-'СЕТ СН'!$F$21</f>
        <v>3749.7878387199999</v>
      </c>
      <c r="O39" s="36">
        <f>SUMIFS(СВЦЭМ!$D$34:$D$777,СВЦЭМ!$A$34:$A$777,$A39,СВЦЭМ!$B$34:$B$777,O$11)+'СЕТ СН'!$F$11+СВЦЭМ!$D$10+'СЕТ СН'!$F$5-'СЕТ СН'!$F$21</f>
        <v>3653.2207856800005</v>
      </c>
      <c r="P39" s="36">
        <f>SUMIFS(СВЦЭМ!$D$34:$D$777,СВЦЭМ!$A$34:$A$777,$A39,СВЦЭМ!$B$34:$B$777,P$11)+'СЕТ СН'!$F$11+СВЦЭМ!$D$10+'СЕТ СН'!$F$5-'СЕТ СН'!$F$21</f>
        <v>3641.53542363</v>
      </c>
      <c r="Q39" s="36">
        <f>SUMIFS(СВЦЭМ!$D$34:$D$777,СВЦЭМ!$A$34:$A$777,$A39,СВЦЭМ!$B$34:$B$777,Q$11)+'СЕТ СН'!$F$11+СВЦЭМ!$D$10+'СЕТ СН'!$F$5-'СЕТ СН'!$F$21</f>
        <v>3650.0714322699996</v>
      </c>
      <c r="R39" s="36">
        <f>SUMIFS(СВЦЭМ!$D$34:$D$777,СВЦЭМ!$A$34:$A$777,$A39,СВЦЭМ!$B$34:$B$777,R$11)+'СЕТ СН'!$F$11+СВЦЭМ!$D$10+'СЕТ СН'!$F$5-'СЕТ СН'!$F$21</f>
        <v>3648.0264394599999</v>
      </c>
      <c r="S39" s="36">
        <f>SUMIFS(СВЦЭМ!$D$34:$D$777,СВЦЭМ!$A$34:$A$777,$A39,СВЦЭМ!$B$34:$B$777,S$11)+'СЕТ СН'!$F$11+СВЦЭМ!$D$10+'СЕТ СН'!$F$5-'СЕТ СН'!$F$21</f>
        <v>3647.4350626300002</v>
      </c>
      <c r="T39" s="36">
        <f>SUMIFS(СВЦЭМ!$D$34:$D$777,СВЦЭМ!$A$34:$A$777,$A39,СВЦЭМ!$B$34:$B$777,T$11)+'СЕТ СН'!$F$11+СВЦЭМ!$D$10+'СЕТ СН'!$F$5-'СЕТ СН'!$F$21</f>
        <v>3647.4239661000001</v>
      </c>
      <c r="U39" s="36">
        <f>SUMIFS(СВЦЭМ!$D$34:$D$777,СВЦЭМ!$A$34:$A$777,$A39,СВЦЭМ!$B$34:$B$777,U$11)+'СЕТ СН'!$F$11+СВЦЭМ!$D$10+'СЕТ СН'!$F$5-'СЕТ СН'!$F$21</f>
        <v>3670.3911434600004</v>
      </c>
      <c r="V39" s="36">
        <f>SUMIFS(СВЦЭМ!$D$34:$D$777,СВЦЭМ!$A$34:$A$777,$A39,СВЦЭМ!$B$34:$B$777,V$11)+'СЕТ СН'!$F$11+СВЦЭМ!$D$10+'СЕТ СН'!$F$5-'СЕТ СН'!$F$21</f>
        <v>3658.90893461</v>
      </c>
      <c r="W39" s="36">
        <f>SUMIFS(СВЦЭМ!$D$34:$D$777,СВЦЭМ!$A$34:$A$777,$A39,СВЦЭМ!$B$34:$B$777,W$11)+'СЕТ СН'!$F$11+СВЦЭМ!$D$10+'СЕТ СН'!$F$5-'СЕТ СН'!$F$21</f>
        <v>3639.80700136</v>
      </c>
      <c r="X39" s="36">
        <f>SUMIFS(СВЦЭМ!$D$34:$D$777,СВЦЭМ!$A$34:$A$777,$A39,СВЦЭМ!$B$34:$B$777,X$11)+'СЕТ СН'!$F$11+СВЦЭМ!$D$10+'СЕТ СН'!$F$5-'СЕТ СН'!$F$21</f>
        <v>3629.6601473400001</v>
      </c>
      <c r="Y39" s="36">
        <f>SUMIFS(СВЦЭМ!$D$34:$D$777,СВЦЭМ!$A$34:$A$777,$A39,СВЦЭМ!$B$34:$B$777,Y$11)+'СЕТ СН'!$F$11+СВЦЭМ!$D$10+'СЕТ СН'!$F$5-'СЕТ СН'!$F$21</f>
        <v>3712.1369834099996</v>
      </c>
    </row>
    <row r="40" spans="1:27" ht="15.75" x14ac:dyDescent="0.2">
      <c r="A40" s="35">
        <f t="shared" si="0"/>
        <v>43372</v>
      </c>
      <c r="B40" s="36">
        <f>SUMIFS(СВЦЭМ!$D$34:$D$777,СВЦЭМ!$A$34:$A$777,$A40,СВЦЭМ!$B$34:$B$777,B$11)+'СЕТ СН'!$F$11+СВЦЭМ!$D$10+'СЕТ СН'!$F$5-'СЕТ СН'!$F$21</f>
        <v>3917.3788633699996</v>
      </c>
      <c r="C40" s="36">
        <f>SUMIFS(СВЦЭМ!$D$34:$D$777,СВЦЭМ!$A$34:$A$777,$A40,СВЦЭМ!$B$34:$B$777,C$11)+'СЕТ СН'!$F$11+СВЦЭМ!$D$10+'СЕТ СН'!$F$5-'СЕТ СН'!$F$21</f>
        <v>4054.8915398899999</v>
      </c>
      <c r="D40" s="36">
        <f>SUMIFS(СВЦЭМ!$D$34:$D$777,СВЦЭМ!$A$34:$A$777,$A40,СВЦЭМ!$B$34:$B$777,D$11)+'СЕТ СН'!$F$11+СВЦЭМ!$D$10+'СЕТ СН'!$F$5-'СЕТ СН'!$F$21</f>
        <v>4135.8257250300003</v>
      </c>
      <c r="E40" s="36">
        <f>SUMIFS(СВЦЭМ!$D$34:$D$777,СВЦЭМ!$A$34:$A$777,$A40,СВЦЭМ!$B$34:$B$777,E$11)+'СЕТ СН'!$F$11+СВЦЭМ!$D$10+'СЕТ СН'!$F$5-'СЕТ СН'!$F$21</f>
        <v>4212.9520802699999</v>
      </c>
      <c r="F40" s="36">
        <f>SUMIFS(СВЦЭМ!$D$34:$D$777,СВЦЭМ!$A$34:$A$777,$A40,СВЦЭМ!$B$34:$B$777,F$11)+'СЕТ СН'!$F$11+СВЦЭМ!$D$10+'СЕТ СН'!$F$5-'СЕТ СН'!$F$21</f>
        <v>4215.6496919500005</v>
      </c>
      <c r="G40" s="36">
        <f>SUMIFS(СВЦЭМ!$D$34:$D$777,СВЦЭМ!$A$34:$A$777,$A40,СВЦЭМ!$B$34:$B$777,G$11)+'СЕТ СН'!$F$11+СВЦЭМ!$D$10+'СЕТ СН'!$F$5-'СЕТ СН'!$F$21</f>
        <v>4205.8641003299999</v>
      </c>
      <c r="H40" s="36">
        <f>SUMIFS(СВЦЭМ!$D$34:$D$777,СВЦЭМ!$A$34:$A$777,$A40,СВЦЭМ!$B$34:$B$777,H$11)+'СЕТ СН'!$F$11+СВЦЭМ!$D$10+'СЕТ СН'!$F$5-'СЕТ СН'!$F$21</f>
        <v>4187.1310285999998</v>
      </c>
      <c r="I40" s="36">
        <f>SUMIFS(СВЦЭМ!$D$34:$D$777,СВЦЭМ!$A$34:$A$777,$A40,СВЦЭМ!$B$34:$B$777,I$11)+'СЕТ СН'!$F$11+СВЦЭМ!$D$10+'СЕТ СН'!$F$5-'СЕТ СН'!$F$21</f>
        <v>4135.9429062899999</v>
      </c>
      <c r="J40" s="36">
        <f>SUMIFS(СВЦЭМ!$D$34:$D$777,СВЦЭМ!$A$34:$A$777,$A40,СВЦЭМ!$B$34:$B$777,J$11)+'СЕТ СН'!$F$11+СВЦЭМ!$D$10+'СЕТ СН'!$F$5-'СЕТ СН'!$F$21</f>
        <v>4040.2679114100001</v>
      </c>
      <c r="K40" s="36">
        <f>SUMIFS(СВЦЭМ!$D$34:$D$777,СВЦЭМ!$A$34:$A$777,$A40,СВЦЭМ!$B$34:$B$777,K$11)+'СЕТ СН'!$F$11+СВЦЭМ!$D$10+'СЕТ СН'!$F$5-'СЕТ СН'!$F$21</f>
        <v>3973.5525879799998</v>
      </c>
      <c r="L40" s="36">
        <f>SUMIFS(СВЦЭМ!$D$34:$D$777,СВЦЭМ!$A$34:$A$777,$A40,СВЦЭМ!$B$34:$B$777,L$11)+'СЕТ СН'!$F$11+СВЦЭМ!$D$10+'СЕТ СН'!$F$5-'СЕТ СН'!$F$21</f>
        <v>3894.08725297</v>
      </c>
      <c r="M40" s="36">
        <f>SUMIFS(СВЦЭМ!$D$34:$D$777,СВЦЭМ!$A$34:$A$777,$A40,СВЦЭМ!$B$34:$B$777,M$11)+'СЕТ СН'!$F$11+СВЦЭМ!$D$10+'СЕТ СН'!$F$5-'СЕТ СН'!$F$21</f>
        <v>3826.6196805200007</v>
      </c>
      <c r="N40" s="36">
        <f>SUMIFS(СВЦЭМ!$D$34:$D$777,СВЦЭМ!$A$34:$A$777,$A40,СВЦЭМ!$B$34:$B$777,N$11)+'СЕТ СН'!$F$11+СВЦЭМ!$D$10+'СЕТ СН'!$F$5-'СЕТ СН'!$F$21</f>
        <v>3734.8542757300002</v>
      </c>
      <c r="O40" s="36">
        <f>SUMIFS(СВЦЭМ!$D$34:$D$777,СВЦЭМ!$A$34:$A$777,$A40,СВЦЭМ!$B$34:$B$777,O$11)+'СЕТ СН'!$F$11+СВЦЭМ!$D$10+'СЕТ СН'!$F$5-'СЕТ СН'!$F$21</f>
        <v>3658.5403259499999</v>
      </c>
      <c r="P40" s="36">
        <f>SUMIFS(СВЦЭМ!$D$34:$D$777,СВЦЭМ!$A$34:$A$777,$A40,СВЦЭМ!$B$34:$B$777,P$11)+'СЕТ СН'!$F$11+СВЦЭМ!$D$10+'СЕТ СН'!$F$5-'СЕТ СН'!$F$21</f>
        <v>3643.9883457000001</v>
      </c>
      <c r="Q40" s="36">
        <f>SUMIFS(СВЦЭМ!$D$34:$D$777,СВЦЭМ!$A$34:$A$777,$A40,СВЦЭМ!$B$34:$B$777,Q$11)+'СЕТ СН'!$F$11+СВЦЭМ!$D$10+'СЕТ СН'!$F$5-'СЕТ СН'!$F$21</f>
        <v>3655.2017533200005</v>
      </c>
      <c r="R40" s="36">
        <f>SUMIFS(СВЦЭМ!$D$34:$D$777,СВЦЭМ!$A$34:$A$777,$A40,СВЦЭМ!$B$34:$B$777,R$11)+'СЕТ СН'!$F$11+СВЦЭМ!$D$10+'СЕТ СН'!$F$5-'СЕТ СН'!$F$21</f>
        <v>3656.4579967400005</v>
      </c>
      <c r="S40" s="36">
        <f>SUMIFS(СВЦЭМ!$D$34:$D$777,СВЦЭМ!$A$34:$A$777,$A40,СВЦЭМ!$B$34:$B$777,S$11)+'СЕТ СН'!$F$11+СВЦЭМ!$D$10+'СЕТ СН'!$F$5-'СЕТ СН'!$F$21</f>
        <v>3636.6954403200002</v>
      </c>
      <c r="T40" s="36">
        <f>SUMIFS(СВЦЭМ!$D$34:$D$777,СВЦЭМ!$A$34:$A$777,$A40,СВЦЭМ!$B$34:$B$777,T$11)+'СЕТ СН'!$F$11+СВЦЭМ!$D$10+'СЕТ СН'!$F$5-'СЕТ СН'!$F$21</f>
        <v>3595.03560457</v>
      </c>
      <c r="U40" s="36">
        <f>SUMIFS(СВЦЭМ!$D$34:$D$777,СВЦЭМ!$A$34:$A$777,$A40,СВЦЭМ!$B$34:$B$777,U$11)+'СЕТ СН'!$F$11+СВЦЭМ!$D$10+'СЕТ СН'!$F$5-'СЕТ СН'!$F$21</f>
        <v>3531.9431891000004</v>
      </c>
      <c r="V40" s="36">
        <f>SUMIFS(СВЦЭМ!$D$34:$D$777,СВЦЭМ!$A$34:$A$777,$A40,СВЦЭМ!$B$34:$B$777,V$11)+'СЕТ СН'!$F$11+СВЦЭМ!$D$10+'СЕТ СН'!$F$5-'СЕТ СН'!$F$21</f>
        <v>3543.6868641400001</v>
      </c>
      <c r="W40" s="36">
        <f>SUMIFS(СВЦЭМ!$D$34:$D$777,СВЦЭМ!$A$34:$A$777,$A40,СВЦЭМ!$B$34:$B$777,W$11)+'СЕТ СН'!$F$11+СВЦЭМ!$D$10+'СЕТ СН'!$F$5-'СЕТ СН'!$F$21</f>
        <v>3562.6703936399999</v>
      </c>
      <c r="X40" s="36">
        <f>SUMIFS(СВЦЭМ!$D$34:$D$777,СВЦЭМ!$A$34:$A$777,$A40,СВЦЭМ!$B$34:$B$777,X$11)+'СЕТ СН'!$F$11+СВЦЭМ!$D$10+'СЕТ СН'!$F$5-'СЕТ СН'!$F$21</f>
        <v>3613.6380305100001</v>
      </c>
      <c r="Y40" s="36">
        <f>SUMIFS(СВЦЭМ!$D$34:$D$777,СВЦЭМ!$A$34:$A$777,$A40,СВЦЭМ!$B$34:$B$777,Y$11)+'СЕТ СН'!$F$11+СВЦЭМ!$D$10+'СЕТ СН'!$F$5-'СЕТ СН'!$F$21</f>
        <v>3716.9050918399998</v>
      </c>
    </row>
    <row r="41" spans="1:27" ht="15.75" x14ac:dyDescent="0.2">
      <c r="A41" s="35">
        <f t="shared" si="0"/>
        <v>43373</v>
      </c>
      <c r="B41" s="36">
        <f>SUMIFS(СВЦЭМ!$D$34:$D$777,СВЦЭМ!$A$34:$A$777,$A41,СВЦЭМ!$B$34:$B$777,B$11)+'СЕТ СН'!$F$11+СВЦЭМ!$D$10+'СЕТ СН'!$F$5-'СЕТ СН'!$F$21</f>
        <v>3896.9498516900003</v>
      </c>
      <c r="C41" s="36">
        <f>SUMIFS(СВЦЭМ!$D$34:$D$777,СВЦЭМ!$A$34:$A$777,$A41,СВЦЭМ!$B$34:$B$777,C$11)+'СЕТ СН'!$F$11+СВЦЭМ!$D$10+'СЕТ СН'!$F$5-'СЕТ СН'!$F$21</f>
        <v>4034.8579900699997</v>
      </c>
      <c r="D41" s="36">
        <f>SUMIFS(СВЦЭМ!$D$34:$D$777,СВЦЭМ!$A$34:$A$777,$A41,СВЦЭМ!$B$34:$B$777,D$11)+'СЕТ СН'!$F$11+СВЦЭМ!$D$10+'СЕТ СН'!$F$5-'СЕТ СН'!$F$21</f>
        <v>4128.6737061200001</v>
      </c>
      <c r="E41" s="36">
        <f>SUMIFS(СВЦЭМ!$D$34:$D$777,СВЦЭМ!$A$34:$A$777,$A41,СВЦЭМ!$B$34:$B$777,E$11)+'СЕТ СН'!$F$11+СВЦЭМ!$D$10+'СЕТ СН'!$F$5-'СЕТ СН'!$F$21</f>
        <v>4207.1469027800003</v>
      </c>
      <c r="F41" s="36">
        <f>SUMIFS(СВЦЭМ!$D$34:$D$777,СВЦЭМ!$A$34:$A$777,$A41,СВЦЭМ!$B$34:$B$777,F$11)+'СЕТ СН'!$F$11+СВЦЭМ!$D$10+'СЕТ СН'!$F$5-'СЕТ СН'!$F$21</f>
        <v>4231.76633459</v>
      </c>
      <c r="G41" s="36">
        <f>SUMIFS(СВЦЭМ!$D$34:$D$777,СВЦЭМ!$A$34:$A$777,$A41,СВЦЭМ!$B$34:$B$777,G$11)+'СЕТ СН'!$F$11+СВЦЭМ!$D$10+'СЕТ СН'!$F$5-'СЕТ СН'!$F$21</f>
        <v>4197.3391315600002</v>
      </c>
      <c r="H41" s="36">
        <f>SUMIFS(СВЦЭМ!$D$34:$D$777,СВЦЭМ!$A$34:$A$777,$A41,СВЦЭМ!$B$34:$B$777,H$11)+'СЕТ СН'!$F$11+СВЦЭМ!$D$10+'СЕТ СН'!$F$5-'СЕТ СН'!$F$21</f>
        <v>4175.0321888099998</v>
      </c>
      <c r="I41" s="36">
        <f>SUMIFS(СВЦЭМ!$D$34:$D$777,СВЦЭМ!$A$34:$A$777,$A41,СВЦЭМ!$B$34:$B$777,I$11)+'СЕТ СН'!$F$11+СВЦЭМ!$D$10+'СЕТ СН'!$F$5-'СЕТ СН'!$F$21</f>
        <v>4126.6730185100005</v>
      </c>
      <c r="J41" s="36">
        <f>SUMIFS(СВЦЭМ!$D$34:$D$777,СВЦЭМ!$A$34:$A$777,$A41,СВЦЭМ!$B$34:$B$777,J$11)+'СЕТ СН'!$F$11+СВЦЭМ!$D$10+'СЕТ СН'!$F$5-'СЕТ СН'!$F$21</f>
        <v>4061.3745935400002</v>
      </c>
      <c r="K41" s="36">
        <f>SUMIFS(СВЦЭМ!$D$34:$D$777,СВЦЭМ!$A$34:$A$777,$A41,СВЦЭМ!$B$34:$B$777,K$11)+'СЕТ СН'!$F$11+СВЦЭМ!$D$10+'СЕТ СН'!$F$5-'СЕТ СН'!$F$21</f>
        <v>3973.54861815</v>
      </c>
      <c r="L41" s="36">
        <f>SUMIFS(СВЦЭМ!$D$34:$D$777,СВЦЭМ!$A$34:$A$777,$A41,СВЦЭМ!$B$34:$B$777,L$11)+'СЕТ СН'!$F$11+СВЦЭМ!$D$10+'СЕТ СН'!$F$5-'СЕТ СН'!$F$21</f>
        <v>3904.7373587600005</v>
      </c>
      <c r="M41" s="36">
        <f>SUMIFS(СВЦЭМ!$D$34:$D$777,СВЦЭМ!$A$34:$A$777,$A41,СВЦЭМ!$B$34:$B$777,M$11)+'СЕТ СН'!$F$11+СВЦЭМ!$D$10+'СЕТ СН'!$F$5-'СЕТ СН'!$F$21</f>
        <v>3817.3447792799998</v>
      </c>
      <c r="N41" s="36">
        <f>SUMIFS(СВЦЭМ!$D$34:$D$777,СВЦЭМ!$A$34:$A$777,$A41,СВЦЭМ!$B$34:$B$777,N$11)+'СЕТ СН'!$F$11+СВЦЭМ!$D$10+'СЕТ СН'!$F$5-'СЕТ СН'!$F$21</f>
        <v>3704.4324364699996</v>
      </c>
      <c r="O41" s="36">
        <f>SUMIFS(СВЦЭМ!$D$34:$D$777,СВЦЭМ!$A$34:$A$777,$A41,СВЦЭМ!$B$34:$B$777,O$11)+'СЕТ СН'!$F$11+СВЦЭМ!$D$10+'СЕТ СН'!$F$5-'СЕТ СН'!$F$21</f>
        <v>3611.9305088199999</v>
      </c>
      <c r="P41" s="36">
        <f>SUMIFS(СВЦЭМ!$D$34:$D$777,СВЦЭМ!$A$34:$A$777,$A41,СВЦЭМ!$B$34:$B$777,P$11)+'СЕТ СН'!$F$11+СВЦЭМ!$D$10+'СЕТ СН'!$F$5-'СЕТ СН'!$F$21</f>
        <v>3612.0293644000003</v>
      </c>
      <c r="Q41" s="36">
        <f>SUMIFS(СВЦЭМ!$D$34:$D$777,СВЦЭМ!$A$34:$A$777,$A41,СВЦЭМ!$B$34:$B$777,Q$11)+'СЕТ СН'!$F$11+СВЦЭМ!$D$10+'СЕТ СН'!$F$5-'СЕТ СН'!$F$21</f>
        <v>3617.4379445300001</v>
      </c>
      <c r="R41" s="36">
        <f>SUMIFS(СВЦЭМ!$D$34:$D$777,СВЦЭМ!$A$34:$A$777,$A41,СВЦЭМ!$B$34:$B$777,R$11)+'СЕТ СН'!$F$11+СВЦЭМ!$D$10+'СЕТ СН'!$F$5-'СЕТ СН'!$F$21</f>
        <v>3605.5523239900003</v>
      </c>
      <c r="S41" s="36">
        <f>SUMIFS(СВЦЭМ!$D$34:$D$777,СВЦЭМ!$A$34:$A$777,$A41,СВЦЭМ!$B$34:$B$777,S$11)+'СЕТ СН'!$F$11+СВЦЭМ!$D$10+'СЕТ СН'!$F$5-'СЕТ СН'!$F$21</f>
        <v>3595.3177280800001</v>
      </c>
      <c r="T41" s="36">
        <f>SUMIFS(СВЦЭМ!$D$34:$D$777,СВЦЭМ!$A$34:$A$777,$A41,СВЦЭМ!$B$34:$B$777,T$11)+'СЕТ СН'!$F$11+СВЦЭМ!$D$10+'СЕТ СН'!$F$5-'СЕТ СН'!$F$21</f>
        <v>3593.2443671700003</v>
      </c>
      <c r="U41" s="36">
        <f>SUMIFS(СВЦЭМ!$D$34:$D$777,СВЦЭМ!$A$34:$A$777,$A41,СВЦЭМ!$B$34:$B$777,U$11)+'СЕТ СН'!$F$11+СВЦЭМ!$D$10+'СЕТ СН'!$F$5-'СЕТ СН'!$F$21</f>
        <v>3525.01372421</v>
      </c>
      <c r="V41" s="36">
        <f>SUMIFS(СВЦЭМ!$D$34:$D$777,СВЦЭМ!$A$34:$A$777,$A41,СВЦЭМ!$B$34:$B$777,V$11)+'СЕТ СН'!$F$11+СВЦЭМ!$D$10+'СЕТ СН'!$F$5-'СЕТ СН'!$F$21</f>
        <v>3534.19773016</v>
      </c>
      <c r="W41" s="36">
        <f>SUMIFS(СВЦЭМ!$D$34:$D$777,СВЦЭМ!$A$34:$A$777,$A41,СВЦЭМ!$B$34:$B$777,W$11)+'СЕТ СН'!$F$11+СВЦЭМ!$D$10+'СЕТ СН'!$F$5-'СЕТ СН'!$F$21</f>
        <v>3539.8907471500002</v>
      </c>
      <c r="X41" s="36">
        <f>SUMIFS(СВЦЭМ!$D$34:$D$777,СВЦЭМ!$A$34:$A$777,$A41,СВЦЭМ!$B$34:$B$777,X$11)+'СЕТ СН'!$F$11+СВЦЭМ!$D$10+'СЕТ СН'!$F$5-'СЕТ СН'!$F$21</f>
        <v>3604.53589263</v>
      </c>
      <c r="Y41" s="36">
        <f>SUMIFS(СВЦЭМ!$D$34:$D$777,СВЦЭМ!$A$34:$A$777,$A41,СВЦЭМ!$B$34:$B$777,Y$11)+'СЕТ СН'!$F$11+СВЦЭМ!$D$10+'СЕТ СН'!$F$5-'СЕТ СН'!$F$21</f>
        <v>3779.4395909700006</v>
      </c>
    </row>
    <row r="42" spans="1:27" ht="15.75" hidden="1" x14ac:dyDescent="0.2">
      <c r="A42" s="35">
        <f t="shared" si="0"/>
        <v>43374</v>
      </c>
      <c r="B42" s="36">
        <f>SUMIFS(СВЦЭМ!$D$34:$D$777,СВЦЭМ!$A$34:$A$777,$A42,СВЦЭМ!$B$34:$B$777,B$11)+'СЕТ СН'!$F$11+СВЦЭМ!$D$10+'СЕТ СН'!$F$5-'СЕТ СН'!$F$21</f>
        <v>3045.4217019500002</v>
      </c>
      <c r="C42" s="36">
        <f>SUMIFS(СВЦЭМ!$D$34:$D$777,СВЦЭМ!$A$34:$A$777,$A42,СВЦЭМ!$B$34:$B$777,C$11)+'СЕТ СН'!$F$11+СВЦЭМ!$D$10+'СЕТ СН'!$F$5-'СЕТ СН'!$F$21</f>
        <v>3045.4217019500002</v>
      </c>
      <c r="D42" s="36">
        <f>SUMIFS(СВЦЭМ!$D$34:$D$777,СВЦЭМ!$A$34:$A$777,$A42,СВЦЭМ!$B$34:$B$777,D$11)+'СЕТ СН'!$F$11+СВЦЭМ!$D$10+'СЕТ СН'!$F$5-'СЕТ СН'!$F$21</f>
        <v>3045.4217019500002</v>
      </c>
      <c r="E42" s="36">
        <f>SUMIFS(СВЦЭМ!$D$34:$D$777,СВЦЭМ!$A$34:$A$777,$A42,СВЦЭМ!$B$34:$B$777,E$11)+'СЕТ СН'!$F$11+СВЦЭМ!$D$10+'СЕТ СН'!$F$5-'СЕТ СН'!$F$21</f>
        <v>3045.4217019500002</v>
      </c>
      <c r="F42" s="36">
        <f>SUMIFS(СВЦЭМ!$D$34:$D$777,СВЦЭМ!$A$34:$A$777,$A42,СВЦЭМ!$B$34:$B$777,F$11)+'СЕТ СН'!$F$11+СВЦЭМ!$D$10+'СЕТ СН'!$F$5-'СЕТ СН'!$F$21</f>
        <v>3045.4217019500002</v>
      </c>
      <c r="G42" s="36">
        <f>SUMIFS(СВЦЭМ!$D$34:$D$777,СВЦЭМ!$A$34:$A$777,$A42,СВЦЭМ!$B$34:$B$777,G$11)+'СЕТ СН'!$F$11+СВЦЭМ!$D$10+'СЕТ СН'!$F$5-'СЕТ СН'!$F$21</f>
        <v>3045.4217019500002</v>
      </c>
      <c r="H42" s="36">
        <f>SUMIFS(СВЦЭМ!$D$34:$D$777,СВЦЭМ!$A$34:$A$777,$A42,СВЦЭМ!$B$34:$B$777,H$11)+'СЕТ СН'!$F$11+СВЦЭМ!$D$10+'СЕТ СН'!$F$5-'СЕТ СН'!$F$21</f>
        <v>3045.4217019500002</v>
      </c>
      <c r="I42" s="36">
        <f>SUMIFS(СВЦЭМ!$D$34:$D$777,СВЦЭМ!$A$34:$A$777,$A42,СВЦЭМ!$B$34:$B$777,I$11)+'СЕТ СН'!$F$11+СВЦЭМ!$D$10+'СЕТ СН'!$F$5-'СЕТ СН'!$F$21</f>
        <v>3045.4217019500002</v>
      </c>
      <c r="J42" s="36">
        <f>SUMIFS(СВЦЭМ!$D$34:$D$777,СВЦЭМ!$A$34:$A$777,$A42,СВЦЭМ!$B$34:$B$777,J$11)+'СЕТ СН'!$F$11+СВЦЭМ!$D$10+'СЕТ СН'!$F$5-'СЕТ СН'!$F$21</f>
        <v>3045.4217019500002</v>
      </c>
      <c r="K42" s="36">
        <f>SUMIFS(СВЦЭМ!$D$34:$D$777,СВЦЭМ!$A$34:$A$777,$A42,СВЦЭМ!$B$34:$B$777,K$11)+'СЕТ СН'!$F$11+СВЦЭМ!$D$10+'СЕТ СН'!$F$5-'СЕТ СН'!$F$21</f>
        <v>3045.4217019500002</v>
      </c>
      <c r="L42" s="36">
        <f>SUMIFS(СВЦЭМ!$D$34:$D$777,СВЦЭМ!$A$34:$A$777,$A42,СВЦЭМ!$B$34:$B$777,L$11)+'СЕТ СН'!$F$11+СВЦЭМ!$D$10+'СЕТ СН'!$F$5-'СЕТ СН'!$F$21</f>
        <v>3045.4217019500002</v>
      </c>
      <c r="M42" s="36">
        <f>SUMIFS(СВЦЭМ!$D$34:$D$777,СВЦЭМ!$A$34:$A$777,$A42,СВЦЭМ!$B$34:$B$777,M$11)+'СЕТ СН'!$F$11+СВЦЭМ!$D$10+'СЕТ СН'!$F$5-'СЕТ СН'!$F$21</f>
        <v>3045.4217019500002</v>
      </c>
      <c r="N42" s="36">
        <f>SUMIFS(СВЦЭМ!$D$34:$D$777,СВЦЭМ!$A$34:$A$777,$A42,СВЦЭМ!$B$34:$B$777,N$11)+'СЕТ СН'!$F$11+СВЦЭМ!$D$10+'СЕТ СН'!$F$5-'СЕТ СН'!$F$21</f>
        <v>3045.4217019500002</v>
      </c>
      <c r="O42" s="36">
        <f>SUMIFS(СВЦЭМ!$D$34:$D$777,СВЦЭМ!$A$34:$A$777,$A42,СВЦЭМ!$B$34:$B$777,O$11)+'СЕТ СН'!$F$11+СВЦЭМ!$D$10+'СЕТ СН'!$F$5-'СЕТ СН'!$F$21</f>
        <v>3045.4217019500002</v>
      </c>
      <c r="P42" s="36">
        <f>SUMIFS(СВЦЭМ!$D$34:$D$777,СВЦЭМ!$A$34:$A$777,$A42,СВЦЭМ!$B$34:$B$777,P$11)+'СЕТ СН'!$F$11+СВЦЭМ!$D$10+'СЕТ СН'!$F$5-'СЕТ СН'!$F$21</f>
        <v>3045.4217019500002</v>
      </c>
      <c r="Q42" s="36">
        <f>SUMIFS(СВЦЭМ!$D$34:$D$777,СВЦЭМ!$A$34:$A$777,$A42,СВЦЭМ!$B$34:$B$777,Q$11)+'СЕТ СН'!$F$11+СВЦЭМ!$D$10+'СЕТ СН'!$F$5-'СЕТ СН'!$F$21</f>
        <v>3045.4217019500002</v>
      </c>
      <c r="R42" s="36">
        <f>SUMIFS(СВЦЭМ!$D$34:$D$777,СВЦЭМ!$A$34:$A$777,$A42,СВЦЭМ!$B$34:$B$777,R$11)+'СЕТ СН'!$F$11+СВЦЭМ!$D$10+'СЕТ СН'!$F$5-'СЕТ СН'!$F$21</f>
        <v>3045.4217019500002</v>
      </c>
      <c r="S42" s="36">
        <f>SUMIFS(СВЦЭМ!$D$34:$D$777,СВЦЭМ!$A$34:$A$777,$A42,СВЦЭМ!$B$34:$B$777,S$11)+'СЕТ СН'!$F$11+СВЦЭМ!$D$10+'СЕТ СН'!$F$5-'СЕТ СН'!$F$21</f>
        <v>3045.4217019500002</v>
      </c>
      <c r="T42" s="36">
        <f>SUMIFS(СВЦЭМ!$D$34:$D$777,СВЦЭМ!$A$34:$A$777,$A42,СВЦЭМ!$B$34:$B$777,T$11)+'СЕТ СН'!$F$11+СВЦЭМ!$D$10+'СЕТ СН'!$F$5-'СЕТ СН'!$F$21</f>
        <v>3045.4217019500002</v>
      </c>
      <c r="U42" s="36">
        <f>SUMIFS(СВЦЭМ!$D$34:$D$777,СВЦЭМ!$A$34:$A$777,$A42,СВЦЭМ!$B$34:$B$777,U$11)+'СЕТ СН'!$F$11+СВЦЭМ!$D$10+'СЕТ СН'!$F$5-'СЕТ СН'!$F$21</f>
        <v>3045.4217019500002</v>
      </c>
      <c r="V42" s="36">
        <f>SUMIFS(СВЦЭМ!$D$34:$D$777,СВЦЭМ!$A$34:$A$777,$A42,СВЦЭМ!$B$34:$B$777,V$11)+'СЕТ СН'!$F$11+СВЦЭМ!$D$10+'СЕТ СН'!$F$5-'СЕТ СН'!$F$21</f>
        <v>3045.4217019500002</v>
      </c>
      <c r="W42" s="36">
        <f>SUMIFS(СВЦЭМ!$D$34:$D$777,СВЦЭМ!$A$34:$A$777,$A42,СВЦЭМ!$B$34:$B$777,W$11)+'СЕТ СН'!$F$11+СВЦЭМ!$D$10+'СЕТ СН'!$F$5-'СЕТ СН'!$F$21</f>
        <v>3045.4217019500002</v>
      </c>
      <c r="X42" s="36">
        <f>SUMIFS(СВЦЭМ!$D$34:$D$777,СВЦЭМ!$A$34:$A$777,$A42,СВЦЭМ!$B$34:$B$777,X$11)+'СЕТ СН'!$F$11+СВЦЭМ!$D$10+'СЕТ СН'!$F$5-'СЕТ СН'!$F$21</f>
        <v>3045.4217019500002</v>
      </c>
      <c r="Y42" s="36">
        <f>SUMIFS(СВЦЭМ!$D$34:$D$777,СВЦЭМ!$A$34:$A$777,$A42,СВЦЭМ!$B$34:$B$777,Y$11)+'СЕТ СН'!$F$11+СВЦЭМ!$D$10+'СЕТ СН'!$F$5-'СЕТ СН'!$F$21</f>
        <v>3045.4217019500002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01.09.2018</v>
      </c>
      <c r="B48" s="36">
        <f>SUMIFS(СВЦЭМ!$D$34:$D$777,СВЦЭМ!$A$34:$A$777,$A48,СВЦЭМ!$B$34:$B$777,B$47)+'СЕТ СН'!$G$11+СВЦЭМ!$D$10+'СЕТ СН'!$G$5-'СЕТ СН'!$G$21</f>
        <v>4193.3344686399996</v>
      </c>
      <c r="C48" s="36">
        <f>SUMIFS(СВЦЭМ!$D$34:$D$777,СВЦЭМ!$A$34:$A$777,$A48,СВЦЭМ!$B$34:$B$777,C$47)+'СЕТ СН'!$G$11+СВЦЭМ!$D$10+'СЕТ СН'!$G$5-'СЕТ СН'!$G$21</f>
        <v>4374.7278804099997</v>
      </c>
      <c r="D48" s="36">
        <f>SUMIFS(СВЦЭМ!$D$34:$D$777,СВЦЭМ!$A$34:$A$777,$A48,СВЦЭМ!$B$34:$B$777,D$47)+'СЕТ СН'!$G$11+СВЦЭМ!$D$10+'СЕТ СН'!$G$5-'СЕТ СН'!$G$21</f>
        <v>4512.09878226</v>
      </c>
      <c r="E48" s="36">
        <f>SUMIFS(СВЦЭМ!$D$34:$D$777,СВЦЭМ!$A$34:$A$777,$A48,СВЦЭМ!$B$34:$B$777,E$47)+'СЕТ СН'!$G$11+СВЦЭМ!$D$10+'СЕТ СН'!$G$5-'СЕТ СН'!$G$21</f>
        <v>4547.3876529999998</v>
      </c>
      <c r="F48" s="36">
        <f>SUMIFS(СВЦЭМ!$D$34:$D$777,СВЦЭМ!$A$34:$A$777,$A48,СВЦЭМ!$B$34:$B$777,F$47)+'СЕТ СН'!$G$11+СВЦЭМ!$D$10+'СЕТ СН'!$G$5-'СЕТ СН'!$G$21</f>
        <v>4543.0632979100001</v>
      </c>
      <c r="G48" s="36">
        <f>SUMIFS(СВЦЭМ!$D$34:$D$777,СВЦЭМ!$A$34:$A$777,$A48,СВЦЭМ!$B$34:$B$777,G$47)+'СЕТ СН'!$G$11+СВЦЭМ!$D$10+'СЕТ СН'!$G$5-'СЕТ СН'!$G$21</f>
        <v>4547.6309232699996</v>
      </c>
      <c r="H48" s="36">
        <f>SUMIFS(СВЦЭМ!$D$34:$D$777,СВЦЭМ!$A$34:$A$777,$A48,СВЦЭМ!$B$34:$B$777,H$47)+'СЕТ СН'!$G$11+СВЦЭМ!$D$10+'СЕТ СН'!$G$5-'СЕТ СН'!$G$21</f>
        <v>4557.4693963700001</v>
      </c>
      <c r="I48" s="36">
        <f>SUMIFS(СВЦЭМ!$D$34:$D$777,СВЦЭМ!$A$34:$A$777,$A48,СВЦЭМ!$B$34:$B$777,I$47)+'СЕТ СН'!$G$11+СВЦЭМ!$D$10+'СЕТ СН'!$G$5-'СЕТ СН'!$G$21</f>
        <v>4532.0392310699999</v>
      </c>
      <c r="J48" s="36">
        <f>SUMIFS(СВЦЭМ!$D$34:$D$777,СВЦЭМ!$A$34:$A$777,$A48,СВЦЭМ!$B$34:$B$777,J$47)+'СЕТ СН'!$G$11+СВЦЭМ!$D$10+'СЕТ СН'!$G$5-'СЕТ СН'!$G$21</f>
        <v>4424.3249065299997</v>
      </c>
      <c r="K48" s="36">
        <f>SUMIFS(СВЦЭМ!$D$34:$D$777,СВЦЭМ!$A$34:$A$777,$A48,СВЦЭМ!$B$34:$B$777,K$47)+'СЕТ СН'!$G$11+СВЦЭМ!$D$10+'СЕТ СН'!$G$5-'СЕТ СН'!$G$21</f>
        <v>4361.7419726199996</v>
      </c>
      <c r="L48" s="36">
        <f>SUMIFS(СВЦЭМ!$D$34:$D$777,СВЦЭМ!$A$34:$A$777,$A48,СВЦЭМ!$B$34:$B$777,L$47)+'СЕТ СН'!$G$11+СВЦЭМ!$D$10+'СЕТ СН'!$G$5-'СЕТ СН'!$G$21</f>
        <v>4261.9090708699996</v>
      </c>
      <c r="M48" s="36">
        <f>SUMIFS(СВЦЭМ!$D$34:$D$777,СВЦЭМ!$A$34:$A$777,$A48,СВЦЭМ!$B$34:$B$777,M$47)+'СЕТ СН'!$G$11+СВЦЭМ!$D$10+'СЕТ СН'!$G$5-'СЕТ СН'!$G$21</f>
        <v>4158.0935267100003</v>
      </c>
      <c r="N48" s="36">
        <f>SUMIFS(СВЦЭМ!$D$34:$D$777,СВЦЭМ!$A$34:$A$777,$A48,СВЦЭМ!$B$34:$B$777,N$47)+'СЕТ СН'!$G$11+СВЦЭМ!$D$10+'СЕТ СН'!$G$5-'СЕТ СН'!$G$21</f>
        <v>4061.5824953299998</v>
      </c>
      <c r="O48" s="36">
        <f>SUMIFS(СВЦЭМ!$D$34:$D$777,СВЦЭМ!$A$34:$A$777,$A48,СВЦЭМ!$B$34:$B$777,O$47)+'СЕТ СН'!$G$11+СВЦЭМ!$D$10+'СЕТ СН'!$G$5-'СЕТ СН'!$G$21</f>
        <v>3971.3797426600004</v>
      </c>
      <c r="P48" s="36">
        <f>SUMIFS(СВЦЭМ!$D$34:$D$777,СВЦЭМ!$A$34:$A$777,$A48,СВЦЭМ!$B$34:$B$777,P$47)+'СЕТ СН'!$G$11+СВЦЭМ!$D$10+'СЕТ СН'!$G$5-'СЕТ СН'!$G$21</f>
        <v>3983.3661933599997</v>
      </c>
      <c r="Q48" s="36">
        <f>SUMIFS(СВЦЭМ!$D$34:$D$777,СВЦЭМ!$A$34:$A$777,$A48,СВЦЭМ!$B$34:$B$777,Q$47)+'СЕТ СН'!$G$11+СВЦЭМ!$D$10+'СЕТ СН'!$G$5-'СЕТ СН'!$G$21</f>
        <v>3998.5279921000001</v>
      </c>
      <c r="R48" s="36">
        <f>SUMIFS(СВЦЭМ!$D$34:$D$777,СВЦЭМ!$A$34:$A$777,$A48,СВЦЭМ!$B$34:$B$777,R$47)+'СЕТ СН'!$G$11+СВЦЭМ!$D$10+'СЕТ СН'!$G$5-'СЕТ СН'!$G$21</f>
        <v>4001.6397437799997</v>
      </c>
      <c r="S48" s="36">
        <f>SUMIFS(СВЦЭМ!$D$34:$D$777,СВЦЭМ!$A$34:$A$777,$A48,СВЦЭМ!$B$34:$B$777,S$47)+'СЕТ СН'!$G$11+СВЦЭМ!$D$10+'СЕТ СН'!$G$5-'СЕТ СН'!$G$21</f>
        <v>3991.5260984200004</v>
      </c>
      <c r="T48" s="36">
        <f>SUMIFS(СВЦЭМ!$D$34:$D$777,СВЦЭМ!$A$34:$A$777,$A48,СВЦЭМ!$B$34:$B$777,T$47)+'СЕТ СН'!$G$11+СВЦЭМ!$D$10+'СЕТ СН'!$G$5-'СЕТ СН'!$G$21</f>
        <v>3995.2898462900002</v>
      </c>
      <c r="U48" s="36">
        <f>SUMIFS(СВЦЭМ!$D$34:$D$777,СВЦЭМ!$A$34:$A$777,$A48,СВЦЭМ!$B$34:$B$777,U$47)+'СЕТ СН'!$G$11+СВЦЭМ!$D$10+'СЕТ СН'!$G$5-'СЕТ СН'!$G$21</f>
        <v>3986.8184480399996</v>
      </c>
      <c r="V48" s="36">
        <f>SUMIFS(СВЦЭМ!$D$34:$D$777,СВЦЭМ!$A$34:$A$777,$A48,СВЦЭМ!$B$34:$B$777,V$47)+'СЕТ СН'!$G$11+СВЦЭМ!$D$10+'СЕТ СН'!$G$5-'СЕТ СН'!$G$21</f>
        <v>3973.0248249799997</v>
      </c>
      <c r="W48" s="36">
        <f>SUMIFS(СВЦЭМ!$D$34:$D$777,СВЦЭМ!$A$34:$A$777,$A48,СВЦЭМ!$B$34:$B$777,W$47)+'СЕТ СН'!$G$11+СВЦЭМ!$D$10+'СЕТ СН'!$G$5-'СЕТ СН'!$G$21</f>
        <v>3966.0464325100002</v>
      </c>
      <c r="X48" s="36">
        <f>SUMIFS(СВЦЭМ!$D$34:$D$777,СВЦЭМ!$A$34:$A$777,$A48,СВЦЭМ!$B$34:$B$777,X$47)+'СЕТ СН'!$G$11+СВЦЭМ!$D$10+'СЕТ СН'!$G$5-'СЕТ СН'!$G$21</f>
        <v>3993.5235829399999</v>
      </c>
      <c r="Y48" s="36">
        <f>SUMIFS(СВЦЭМ!$D$34:$D$777,СВЦЭМ!$A$34:$A$777,$A48,СВЦЭМ!$B$34:$B$777,Y$47)+'СЕТ СН'!$G$11+СВЦЭМ!$D$10+'СЕТ СН'!$G$5-'СЕТ СН'!$G$21</f>
        <v>4072.7504632399996</v>
      </c>
      <c r="AA48" s="45"/>
    </row>
    <row r="49" spans="1:25" ht="15.75" x14ac:dyDescent="0.2">
      <c r="A49" s="35">
        <f>A48+1</f>
        <v>43345</v>
      </c>
      <c r="B49" s="36">
        <f>SUMIFS(СВЦЭМ!$D$34:$D$777,СВЦЭМ!$A$34:$A$777,$A49,СВЦЭМ!$B$34:$B$777,B$47)+'СЕТ СН'!$G$11+СВЦЭМ!$D$10+'СЕТ СН'!$G$5-'СЕТ СН'!$G$21</f>
        <v>4191.7570173800004</v>
      </c>
      <c r="C49" s="36">
        <f>SUMIFS(СВЦЭМ!$D$34:$D$777,СВЦЭМ!$A$34:$A$777,$A49,СВЦЭМ!$B$34:$B$777,C$47)+'СЕТ СН'!$G$11+СВЦЭМ!$D$10+'СЕТ СН'!$G$5-'СЕТ СН'!$G$21</f>
        <v>4333.9513478899999</v>
      </c>
      <c r="D49" s="36">
        <f>SUMIFS(СВЦЭМ!$D$34:$D$777,СВЦЭМ!$A$34:$A$777,$A49,СВЦЭМ!$B$34:$B$777,D$47)+'СЕТ СН'!$G$11+СВЦЭМ!$D$10+'СЕТ СН'!$G$5-'СЕТ СН'!$G$21</f>
        <v>4473.1052114799995</v>
      </c>
      <c r="E49" s="36">
        <f>SUMIFS(СВЦЭМ!$D$34:$D$777,СВЦЭМ!$A$34:$A$777,$A49,СВЦЭМ!$B$34:$B$777,E$47)+'СЕТ СН'!$G$11+СВЦЭМ!$D$10+'СЕТ СН'!$G$5-'СЕТ СН'!$G$21</f>
        <v>4535.4823573700005</v>
      </c>
      <c r="F49" s="36">
        <f>SUMIFS(СВЦЭМ!$D$34:$D$777,СВЦЭМ!$A$34:$A$777,$A49,СВЦЭМ!$B$34:$B$777,F$47)+'СЕТ СН'!$G$11+СВЦЭМ!$D$10+'СЕТ СН'!$G$5-'СЕТ СН'!$G$21</f>
        <v>4538.3219860700001</v>
      </c>
      <c r="G49" s="36">
        <f>SUMIFS(СВЦЭМ!$D$34:$D$777,СВЦЭМ!$A$34:$A$777,$A49,СВЦЭМ!$B$34:$B$777,G$47)+'СЕТ СН'!$G$11+СВЦЭМ!$D$10+'СЕТ СН'!$G$5-'СЕТ СН'!$G$21</f>
        <v>4540.6918043899996</v>
      </c>
      <c r="H49" s="36">
        <f>SUMIFS(СВЦЭМ!$D$34:$D$777,СВЦЭМ!$A$34:$A$777,$A49,СВЦЭМ!$B$34:$B$777,H$47)+'СЕТ СН'!$G$11+СВЦЭМ!$D$10+'СЕТ СН'!$G$5-'СЕТ СН'!$G$21</f>
        <v>4552.3599018300001</v>
      </c>
      <c r="I49" s="36">
        <f>SUMIFS(СВЦЭМ!$D$34:$D$777,СВЦЭМ!$A$34:$A$777,$A49,СВЦЭМ!$B$34:$B$777,I$47)+'СЕТ СН'!$G$11+СВЦЭМ!$D$10+'СЕТ СН'!$G$5-'СЕТ СН'!$G$21</f>
        <v>4533.4347164399996</v>
      </c>
      <c r="J49" s="36">
        <f>SUMIFS(СВЦЭМ!$D$34:$D$777,СВЦЭМ!$A$34:$A$777,$A49,СВЦЭМ!$B$34:$B$777,J$47)+'СЕТ СН'!$G$11+СВЦЭМ!$D$10+'СЕТ СН'!$G$5-'СЕТ СН'!$G$21</f>
        <v>4467.5855450700001</v>
      </c>
      <c r="K49" s="36">
        <f>SUMIFS(СВЦЭМ!$D$34:$D$777,СВЦЭМ!$A$34:$A$777,$A49,СВЦЭМ!$B$34:$B$777,K$47)+'СЕТ СН'!$G$11+СВЦЭМ!$D$10+'СЕТ СН'!$G$5-'СЕТ СН'!$G$21</f>
        <v>4405.7767617099998</v>
      </c>
      <c r="L49" s="36">
        <f>SUMIFS(СВЦЭМ!$D$34:$D$777,СВЦЭМ!$A$34:$A$777,$A49,СВЦЭМ!$B$34:$B$777,L$47)+'СЕТ СН'!$G$11+СВЦЭМ!$D$10+'СЕТ СН'!$G$5-'СЕТ СН'!$G$21</f>
        <v>4319.7601733700003</v>
      </c>
      <c r="M49" s="36">
        <f>SUMIFS(СВЦЭМ!$D$34:$D$777,СВЦЭМ!$A$34:$A$777,$A49,СВЦЭМ!$B$34:$B$777,M$47)+'СЕТ СН'!$G$11+СВЦЭМ!$D$10+'СЕТ СН'!$G$5-'СЕТ СН'!$G$21</f>
        <v>4222.6759205499993</v>
      </c>
      <c r="N49" s="36">
        <f>SUMIFS(СВЦЭМ!$D$34:$D$777,СВЦЭМ!$A$34:$A$777,$A49,СВЦЭМ!$B$34:$B$777,N$47)+'СЕТ СН'!$G$11+СВЦЭМ!$D$10+'СЕТ СН'!$G$5-'СЕТ СН'!$G$21</f>
        <v>4082.8400735799996</v>
      </c>
      <c r="O49" s="36">
        <f>SUMIFS(СВЦЭМ!$D$34:$D$777,СВЦЭМ!$A$34:$A$777,$A49,СВЦЭМ!$B$34:$B$777,O$47)+'СЕТ СН'!$G$11+СВЦЭМ!$D$10+'СЕТ СН'!$G$5-'СЕТ СН'!$G$21</f>
        <v>4014.5791307199997</v>
      </c>
      <c r="P49" s="36">
        <f>SUMIFS(СВЦЭМ!$D$34:$D$777,СВЦЭМ!$A$34:$A$777,$A49,СВЦЭМ!$B$34:$B$777,P$47)+'СЕТ СН'!$G$11+СВЦЭМ!$D$10+'СЕТ СН'!$G$5-'СЕТ СН'!$G$21</f>
        <v>4014.8157416200002</v>
      </c>
      <c r="Q49" s="36">
        <f>SUMIFS(СВЦЭМ!$D$34:$D$777,СВЦЭМ!$A$34:$A$777,$A49,СВЦЭМ!$B$34:$B$777,Q$47)+'СЕТ СН'!$G$11+СВЦЭМ!$D$10+'СЕТ СН'!$G$5-'СЕТ СН'!$G$21</f>
        <v>4019.9137298199994</v>
      </c>
      <c r="R49" s="36">
        <f>SUMIFS(СВЦЭМ!$D$34:$D$777,СВЦЭМ!$A$34:$A$777,$A49,СВЦЭМ!$B$34:$B$777,R$47)+'СЕТ СН'!$G$11+СВЦЭМ!$D$10+'СЕТ СН'!$G$5-'СЕТ СН'!$G$21</f>
        <v>4024.0476381099998</v>
      </c>
      <c r="S49" s="36">
        <f>SUMIFS(СВЦЭМ!$D$34:$D$777,СВЦЭМ!$A$34:$A$777,$A49,СВЦЭМ!$B$34:$B$777,S$47)+'СЕТ СН'!$G$11+СВЦЭМ!$D$10+'СЕТ СН'!$G$5-'СЕТ СН'!$G$21</f>
        <v>4039.1104018699998</v>
      </c>
      <c r="T49" s="36">
        <f>SUMIFS(СВЦЭМ!$D$34:$D$777,СВЦЭМ!$A$34:$A$777,$A49,СВЦЭМ!$B$34:$B$777,T$47)+'СЕТ СН'!$G$11+СВЦЭМ!$D$10+'СЕТ СН'!$G$5-'СЕТ СН'!$G$21</f>
        <v>4031.5284183800004</v>
      </c>
      <c r="U49" s="36">
        <f>SUMIFS(СВЦЭМ!$D$34:$D$777,СВЦЭМ!$A$34:$A$777,$A49,СВЦЭМ!$B$34:$B$777,U$47)+'СЕТ СН'!$G$11+СВЦЭМ!$D$10+'СЕТ СН'!$G$5-'СЕТ СН'!$G$21</f>
        <v>3998.5989104399996</v>
      </c>
      <c r="V49" s="36">
        <f>SUMIFS(СВЦЭМ!$D$34:$D$777,СВЦЭМ!$A$34:$A$777,$A49,СВЦЭМ!$B$34:$B$777,V$47)+'СЕТ СН'!$G$11+СВЦЭМ!$D$10+'СЕТ СН'!$G$5-'СЕТ СН'!$G$21</f>
        <v>3995.4698777000003</v>
      </c>
      <c r="W49" s="36">
        <f>SUMIFS(СВЦЭМ!$D$34:$D$777,СВЦЭМ!$A$34:$A$777,$A49,СВЦЭМ!$B$34:$B$777,W$47)+'СЕТ СН'!$G$11+СВЦЭМ!$D$10+'СЕТ СН'!$G$5-'СЕТ СН'!$G$21</f>
        <v>3997.1310266999999</v>
      </c>
      <c r="X49" s="36">
        <f>SUMIFS(СВЦЭМ!$D$34:$D$777,СВЦЭМ!$A$34:$A$777,$A49,СВЦЭМ!$B$34:$B$777,X$47)+'СЕТ СН'!$G$11+СВЦЭМ!$D$10+'СЕТ СН'!$G$5-'СЕТ СН'!$G$21</f>
        <v>4006.5181667899997</v>
      </c>
      <c r="Y49" s="36">
        <f>SUMIFS(СВЦЭМ!$D$34:$D$777,СВЦЭМ!$A$34:$A$777,$A49,СВЦЭМ!$B$34:$B$777,Y$47)+'СЕТ СН'!$G$11+СВЦЭМ!$D$10+'СЕТ СН'!$G$5-'СЕТ СН'!$G$21</f>
        <v>4113.4174093800002</v>
      </c>
    </row>
    <row r="50" spans="1:25" ht="15.75" x14ac:dyDescent="0.2">
      <c r="A50" s="35">
        <f t="shared" ref="A50:A78" si="1">A49+1</f>
        <v>43346</v>
      </c>
      <c r="B50" s="36">
        <f>SUMIFS(СВЦЭМ!$D$34:$D$777,СВЦЭМ!$A$34:$A$777,$A50,СВЦЭМ!$B$34:$B$777,B$47)+'СЕТ СН'!$G$11+СВЦЭМ!$D$10+'СЕТ СН'!$G$5-'СЕТ СН'!$G$21</f>
        <v>4262.4963746499998</v>
      </c>
      <c r="C50" s="36">
        <f>SUMIFS(СВЦЭМ!$D$34:$D$777,СВЦЭМ!$A$34:$A$777,$A50,СВЦЭМ!$B$34:$B$777,C$47)+'СЕТ СН'!$G$11+СВЦЭМ!$D$10+'СЕТ СН'!$G$5-'СЕТ СН'!$G$21</f>
        <v>4333.0579901399997</v>
      </c>
      <c r="D50" s="36">
        <f>SUMIFS(СВЦЭМ!$D$34:$D$777,СВЦЭМ!$A$34:$A$777,$A50,СВЦЭМ!$B$34:$B$777,D$47)+'СЕТ СН'!$G$11+СВЦЭМ!$D$10+'СЕТ СН'!$G$5-'СЕТ СН'!$G$21</f>
        <v>4441.0634744099998</v>
      </c>
      <c r="E50" s="36">
        <f>SUMIFS(СВЦЭМ!$D$34:$D$777,СВЦЭМ!$A$34:$A$777,$A50,СВЦЭМ!$B$34:$B$777,E$47)+'СЕТ СН'!$G$11+СВЦЭМ!$D$10+'СЕТ СН'!$G$5-'СЕТ СН'!$G$21</f>
        <v>4514.5141546599998</v>
      </c>
      <c r="F50" s="36">
        <f>SUMIFS(СВЦЭМ!$D$34:$D$777,СВЦЭМ!$A$34:$A$777,$A50,СВЦЭМ!$B$34:$B$777,F$47)+'СЕТ СН'!$G$11+СВЦЭМ!$D$10+'СЕТ СН'!$G$5-'СЕТ СН'!$G$21</f>
        <v>4511.9766078399998</v>
      </c>
      <c r="G50" s="36">
        <f>SUMIFS(СВЦЭМ!$D$34:$D$777,СВЦЭМ!$A$34:$A$777,$A50,СВЦЭМ!$B$34:$B$777,G$47)+'СЕТ СН'!$G$11+СВЦЭМ!$D$10+'СЕТ СН'!$G$5-'СЕТ СН'!$G$21</f>
        <v>4516.7958926599995</v>
      </c>
      <c r="H50" s="36">
        <f>SUMIFS(СВЦЭМ!$D$34:$D$777,СВЦЭМ!$A$34:$A$777,$A50,СВЦЭМ!$B$34:$B$777,H$47)+'СЕТ СН'!$G$11+СВЦЭМ!$D$10+'СЕТ СН'!$G$5-'СЕТ СН'!$G$21</f>
        <v>4513.8245025099995</v>
      </c>
      <c r="I50" s="36">
        <f>SUMIFS(СВЦЭМ!$D$34:$D$777,СВЦЭМ!$A$34:$A$777,$A50,СВЦЭМ!$B$34:$B$777,I$47)+'СЕТ СН'!$G$11+СВЦЭМ!$D$10+'СЕТ СН'!$G$5-'СЕТ СН'!$G$21</f>
        <v>4420.3440934099999</v>
      </c>
      <c r="J50" s="36">
        <f>SUMIFS(СВЦЭМ!$D$34:$D$777,СВЦЭМ!$A$34:$A$777,$A50,СВЦЭМ!$B$34:$B$777,J$47)+'СЕТ СН'!$G$11+СВЦЭМ!$D$10+'СЕТ СН'!$G$5-'СЕТ СН'!$G$21</f>
        <v>4402.7501666600001</v>
      </c>
      <c r="K50" s="36">
        <f>SUMIFS(СВЦЭМ!$D$34:$D$777,СВЦЭМ!$A$34:$A$777,$A50,СВЦЭМ!$B$34:$B$777,K$47)+'СЕТ СН'!$G$11+СВЦЭМ!$D$10+'СЕТ СН'!$G$5-'СЕТ СН'!$G$21</f>
        <v>4373.26465276</v>
      </c>
      <c r="L50" s="36">
        <f>SUMIFS(СВЦЭМ!$D$34:$D$777,СВЦЭМ!$A$34:$A$777,$A50,СВЦЭМ!$B$34:$B$777,L$47)+'СЕТ СН'!$G$11+СВЦЭМ!$D$10+'СЕТ СН'!$G$5-'СЕТ СН'!$G$21</f>
        <v>4284.0031365900004</v>
      </c>
      <c r="M50" s="36">
        <f>SUMIFS(СВЦЭМ!$D$34:$D$777,СВЦЭМ!$A$34:$A$777,$A50,СВЦЭМ!$B$34:$B$777,M$47)+'СЕТ СН'!$G$11+СВЦЭМ!$D$10+'СЕТ СН'!$G$5-'СЕТ СН'!$G$21</f>
        <v>4203.5516649600004</v>
      </c>
      <c r="N50" s="36">
        <f>SUMIFS(СВЦЭМ!$D$34:$D$777,СВЦЭМ!$A$34:$A$777,$A50,СВЦЭМ!$B$34:$B$777,N$47)+'СЕТ СН'!$G$11+СВЦЭМ!$D$10+'СЕТ СН'!$G$5-'СЕТ СН'!$G$21</f>
        <v>4088.1700127300001</v>
      </c>
      <c r="O50" s="36">
        <f>SUMIFS(СВЦЭМ!$D$34:$D$777,СВЦЭМ!$A$34:$A$777,$A50,СВЦЭМ!$B$34:$B$777,O$47)+'СЕТ СН'!$G$11+СВЦЭМ!$D$10+'СЕТ СН'!$G$5-'СЕТ СН'!$G$21</f>
        <v>4016.49953594</v>
      </c>
      <c r="P50" s="36">
        <f>SUMIFS(СВЦЭМ!$D$34:$D$777,СВЦЭМ!$A$34:$A$777,$A50,СВЦЭМ!$B$34:$B$777,P$47)+'СЕТ СН'!$G$11+СВЦЭМ!$D$10+'СЕТ СН'!$G$5-'СЕТ СН'!$G$21</f>
        <v>4020.2448605899999</v>
      </c>
      <c r="Q50" s="36">
        <f>SUMIFS(СВЦЭМ!$D$34:$D$777,СВЦЭМ!$A$34:$A$777,$A50,СВЦЭМ!$B$34:$B$777,Q$47)+'СЕТ СН'!$G$11+СВЦЭМ!$D$10+'СЕТ СН'!$G$5-'СЕТ СН'!$G$21</f>
        <v>4034.1732417699995</v>
      </c>
      <c r="R50" s="36">
        <f>SUMIFS(СВЦЭМ!$D$34:$D$777,СВЦЭМ!$A$34:$A$777,$A50,СВЦЭМ!$B$34:$B$777,R$47)+'СЕТ СН'!$G$11+СВЦЭМ!$D$10+'СЕТ СН'!$G$5-'СЕТ СН'!$G$21</f>
        <v>4028.2704311099997</v>
      </c>
      <c r="S50" s="36">
        <f>SUMIFS(СВЦЭМ!$D$34:$D$777,СВЦЭМ!$A$34:$A$777,$A50,СВЦЭМ!$B$34:$B$777,S$47)+'СЕТ СН'!$G$11+СВЦЭМ!$D$10+'СЕТ СН'!$G$5-'СЕТ СН'!$G$21</f>
        <v>3976.1868909799996</v>
      </c>
      <c r="T50" s="36">
        <f>SUMIFS(СВЦЭМ!$D$34:$D$777,СВЦЭМ!$A$34:$A$777,$A50,СВЦЭМ!$B$34:$B$777,T$47)+'СЕТ СН'!$G$11+СВЦЭМ!$D$10+'СЕТ СН'!$G$5-'СЕТ СН'!$G$21</f>
        <v>3973.0282043999996</v>
      </c>
      <c r="U50" s="36">
        <f>SUMIFS(СВЦЭМ!$D$34:$D$777,СВЦЭМ!$A$34:$A$777,$A50,СВЦЭМ!$B$34:$B$777,U$47)+'СЕТ СН'!$G$11+СВЦЭМ!$D$10+'СЕТ СН'!$G$5-'СЕТ СН'!$G$21</f>
        <v>4012.0041952199999</v>
      </c>
      <c r="V50" s="36">
        <f>SUMIFS(СВЦЭМ!$D$34:$D$777,СВЦЭМ!$A$34:$A$777,$A50,СВЦЭМ!$B$34:$B$777,V$47)+'СЕТ СН'!$G$11+СВЦЭМ!$D$10+'СЕТ СН'!$G$5-'СЕТ СН'!$G$21</f>
        <v>4058.0558729699997</v>
      </c>
      <c r="W50" s="36">
        <f>SUMIFS(СВЦЭМ!$D$34:$D$777,СВЦЭМ!$A$34:$A$777,$A50,СВЦЭМ!$B$34:$B$777,W$47)+'СЕТ СН'!$G$11+СВЦЭМ!$D$10+'СЕТ СН'!$G$5-'СЕТ СН'!$G$21</f>
        <v>4061.3094022300002</v>
      </c>
      <c r="X50" s="36">
        <f>SUMIFS(СВЦЭМ!$D$34:$D$777,СВЦЭМ!$A$34:$A$777,$A50,СВЦЭМ!$B$34:$B$777,X$47)+'СЕТ СН'!$G$11+СВЦЭМ!$D$10+'СЕТ СН'!$G$5-'СЕТ СН'!$G$21</f>
        <v>4014.0401379599998</v>
      </c>
      <c r="Y50" s="36">
        <f>SUMIFS(СВЦЭМ!$D$34:$D$777,СВЦЭМ!$A$34:$A$777,$A50,СВЦЭМ!$B$34:$B$777,Y$47)+'СЕТ СН'!$G$11+СВЦЭМ!$D$10+'СЕТ СН'!$G$5-'СЕТ СН'!$G$21</f>
        <v>4111.5235894699999</v>
      </c>
    </row>
    <row r="51" spans="1:25" ht="15.75" x14ac:dyDescent="0.2">
      <c r="A51" s="35">
        <f t="shared" si="1"/>
        <v>43347</v>
      </c>
      <c r="B51" s="36">
        <f>SUMIFS(СВЦЭМ!$D$34:$D$777,СВЦЭМ!$A$34:$A$777,$A51,СВЦЭМ!$B$34:$B$777,B$47)+'СЕТ СН'!$G$11+СВЦЭМ!$D$10+'СЕТ СН'!$G$5-'СЕТ СН'!$G$21</f>
        <v>4231.7949191300004</v>
      </c>
      <c r="C51" s="36">
        <f>SUMIFS(СВЦЭМ!$D$34:$D$777,СВЦЭМ!$A$34:$A$777,$A51,СВЦЭМ!$B$34:$B$777,C$47)+'СЕТ СН'!$G$11+СВЦЭМ!$D$10+'СЕТ СН'!$G$5-'СЕТ СН'!$G$21</f>
        <v>4410.9718622399996</v>
      </c>
      <c r="D51" s="36">
        <f>SUMIFS(СВЦЭМ!$D$34:$D$777,СВЦЭМ!$A$34:$A$777,$A51,СВЦЭМ!$B$34:$B$777,D$47)+'СЕТ СН'!$G$11+СВЦЭМ!$D$10+'СЕТ СН'!$G$5-'СЕТ СН'!$G$21</f>
        <v>4537.0784383800001</v>
      </c>
      <c r="E51" s="36">
        <f>SUMIFS(СВЦЭМ!$D$34:$D$777,СВЦЭМ!$A$34:$A$777,$A51,СВЦЭМ!$B$34:$B$777,E$47)+'СЕТ СН'!$G$11+СВЦЭМ!$D$10+'СЕТ СН'!$G$5-'СЕТ СН'!$G$21</f>
        <v>4567.2190622400003</v>
      </c>
      <c r="F51" s="36">
        <f>SUMIFS(СВЦЭМ!$D$34:$D$777,СВЦЭМ!$A$34:$A$777,$A51,СВЦЭМ!$B$34:$B$777,F$47)+'СЕТ СН'!$G$11+СВЦЭМ!$D$10+'СЕТ СН'!$G$5-'СЕТ СН'!$G$21</f>
        <v>4564.2321575899996</v>
      </c>
      <c r="G51" s="36">
        <f>SUMIFS(СВЦЭМ!$D$34:$D$777,СВЦЭМ!$A$34:$A$777,$A51,СВЦЭМ!$B$34:$B$777,G$47)+'СЕТ СН'!$G$11+СВЦЭМ!$D$10+'СЕТ СН'!$G$5-'СЕТ СН'!$G$21</f>
        <v>4571.2167435399997</v>
      </c>
      <c r="H51" s="36">
        <f>SUMIFS(СВЦЭМ!$D$34:$D$777,СВЦЭМ!$A$34:$A$777,$A51,СВЦЭМ!$B$34:$B$777,H$47)+'СЕТ СН'!$G$11+СВЦЭМ!$D$10+'СЕТ СН'!$G$5-'СЕТ СН'!$G$21</f>
        <v>4550.8092982899998</v>
      </c>
      <c r="I51" s="36">
        <f>SUMIFS(СВЦЭМ!$D$34:$D$777,СВЦЭМ!$A$34:$A$777,$A51,СВЦЭМ!$B$34:$B$777,I$47)+'СЕТ СН'!$G$11+СВЦЭМ!$D$10+'СЕТ СН'!$G$5-'СЕТ СН'!$G$21</f>
        <v>4499.9109509</v>
      </c>
      <c r="J51" s="36">
        <f>SUMIFS(СВЦЭМ!$D$34:$D$777,СВЦЭМ!$A$34:$A$777,$A51,СВЦЭМ!$B$34:$B$777,J$47)+'СЕТ СН'!$G$11+СВЦЭМ!$D$10+'СЕТ СН'!$G$5-'СЕТ СН'!$G$21</f>
        <v>4424.0375142499997</v>
      </c>
      <c r="K51" s="36">
        <f>SUMIFS(СВЦЭМ!$D$34:$D$777,СВЦЭМ!$A$34:$A$777,$A51,СВЦЭМ!$B$34:$B$777,K$47)+'СЕТ СН'!$G$11+СВЦЭМ!$D$10+'СЕТ СН'!$G$5-'СЕТ СН'!$G$21</f>
        <v>4368.4752809299998</v>
      </c>
      <c r="L51" s="36">
        <f>SUMIFS(СВЦЭМ!$D$34:$D$777,СВЦЭМ!$A$34:$A$777,$A51,СВЦЭМ!$B$34:$B$777,L$47)+'СЕТ СН'!$G$11+СВЦЭМ!$D$10+'СЕТ СН'!$G$5-'СЕТ СН'!$G$21</f>
        <v>4269.24592863</v>
      </c>
      <c r="M51" s="36">
        <f>SUMIFS(СВЦЭМ!$D$34:$D$777,СВЦЭМ!$A$34:$A$777,$A51,СВЦЭМ!$B$34:$B$777,M$47)+'СЕТ СН'!$G$11+СВЦЭМ!$D$10+'СЕТ СН'!$G$5-'СЕТ СН'!$G$21</f>
        <v>4184.6966814399993</v>
      </c>
      <c r="N51" s="36">
        <f>SUMIFS(СВЦЭМ!$D$34:$D$777,СВЦЭМ!$A$34:$A$777,$A51,СВЦЭМ!$B$34:$B$777,N$47)+'СЕТ СН'!$G$11+СВЦЭМ!$D$10+'СЕТ СН'!$G$5-'СЕТ СН'!$G$21</f>
        <v>4092.8850425099999</v>
      </c>
      <c r="O51" s="36">
        <f>SUMIFS(СВЦЭМ!$D$34:$D$777,СВЦЭМ!$A$34:$A$777,$A51,СВЦЭМ!$B$34:$B$777,O$47)+'СЕТ СН'!$G$11+СВЦЭМ!$D$10+'СЕТ СН'!$G$5-'СЕТ СН'!$G$21</f>
        <v>3996.1955372100001</v>
      </c>
      <c r="P51" s="36">
        <f>SUMIFS(СВЦЭМ!$D$34:$D$777,СВЦЭМ!$A$34:$A$777,$A51,СВЦЭМ!$B$34:$B$777,P$47)+'СЕТ СН'!$G$11+СВЦЭМ!$D$10+'СЕТ СН'!$G$5-'СЕТ СН'!$G$21</f>
        <v>3988.7022689300002</v>
      </c>
      <c r="Q51" s="36">
        <f>SUMIFS(СВЦЭМ!$D$34:$D$777,СВЦЭМ!$A$34:$A$777,$A51,СВЦЭМ!$B$34:$B$777,Q$47)+'СЕТ СН'!$G$11+СВЦЭМ!$D$10+'СЕТ СН'!$G$5-'СЕТ СН'!$G$21</f>
        <v>4004.4245784900004</v>
      </c>
      <c r="R51" s="36">
        <f>SUMIFS(СВЦЭМ!$D$34:$D$777,СВЦЭМ!$A$34:$A$777,$A51,СВЦЭМ!$B$34:$B$777,R$47)+'СЕТ СН'!$G$11+СВЦЭМ!$D$10+'СЕТ СН'!$G$5-'СЕТ СН'!$G$21</f>
        <v>4000.6169496900002</v>
      </c>
      <c r="S51" s="36">
        <f>SUMIFS(СВЦЭМ!$D$34:$D$777,СВЦЭМ!$A$34:$A$777,$A51,СВЦЭМ!$B$34:$B$777,S$47)+'СЕТ СН'!$G$11+СВЦЭМ!$D$10+'СЕТ СН'!$G$5-'СЕТ СН'!$G$21</f>
        <v>3991.9775755700002</v>
      </c>
      <c r="T51" s="36">
        <f>SUMIFS(СВЦЭМ!$D$34:$D$777,СВЦЭМ!$A$34:$A$777,$A51,СВЦЭМ!$B$34:$B$777,T$47)+'СЕТ СН'!$G$11+СВЦЭМ!$D$10+'СЕТ СН'!$G$5-'СЕТ СН'!$G$21</f>
        <v>3984.9559436999998</v>
      </c>
      <c r="U51" s="36">
        <f>SUMIFS(СВЦЭМ!$D$34:$D$777,СВЦЭМ!$A$34:$A$777,$A51,СВЦЭМ!$B$34:$B$777,U$47)+'СЕТ СН'!$G$11+СВЦЭМ!$D$10+'СЕТ СН'!$G$5-'СЕТ СН'!$G$21</f>
        <v>3981.7609925200004</v>
      </c>
      <c r="V51" s="36">
        <f>SUMIFS(СВЦЭМ!$D$34:$D$777,СВЦЭМ!$A$34:$A$777,$A51,СВЦЭМ!$B$34:$B$777,V$47)+'СЕТ СН'!$G$11+СВЦЭМ!$D$10+'СЕТ СН'!$G$5-'СЕТ СН'!$G$21</f>
        <v>3994.59588712</v>
      </c>
      <c r="W51" s="36">
        <f>SUMIFS(СВЦЭМ!$D$34:$D$777,СВЦЭМ!$A$34:$A$777,$A51,СВЦЭМ!$B$34:$B$777,W$47)+'СЕТ СН'!$G$11+СВЦЭМ!$D$10+'СЕТ СН'!$G$5-'СЕТ СН'!$G$21</f>
        <v>3969.4282591499996</v>
      </c>
      <c r="X51" s="36">
        <f>SUMIFS(СВЦЭМ!$D$34:$D$777,СВЦЭМ!$A$34:$A$777,$A51,СВЦЭМ!$B$34:$B$777,X$47)+'СЕТ СН'!$G$11+СВЦЭМ!$D$10+'СЕТ СН'!$G$5-'СЕТ СН'!$G$21</f>
        <v>3966.86703373</v>
      </c>
      <c r="Y51" s="36">
        <f>SUMIFS(СВЦЭМ!$D$34:$D$777,СВЦЭМ!$A$34:$A$777,$A51,СВЦЭМ!$B$34:$B$777,Y$47)+'СЕТ СН'!$G$11+СВЦЭМ!$D$10+'СЕТ СН'!$G$5-'СЕТ СН'!$G$21</f>
        <v>4067.5328955300001</v>
      </c>
    </row>
    <row r="52" spans="1:25" ht="15.75" x14ac:dyDescent="0.2">
      <c r="A52" s="35">
        <f t="shared" si="1"/>
        <v>43348</v>
      </c>
      <c r="B52" s="36">
        <f>SUMIFS(СВЦЭМ!$D$34:$D$777,СВЦЭМ!$A$34:$A$777,$A52,СВЦЭМ!$B$34:$B$777,B$47)+'СЕТ СН'!$G$11+СВЦЭМ!$D$10+'СЕТ СН'!$G$5-'СЕТ СН'!$G$21</f>
        <v>4228.4501612899994</v>
      </c>
      <c r="C52" s="36">
        <f>SUMIFS(СВЦЭМ!$D$34:$D$777,СВЦЭМ!$A$34:$A$777,$A52,СВЦЭМ!$B$34:$B$777,C$47)+'СЕТ СН'!$G$11+СВЦЭМ!$D$10+'СЕТ СН'!$G$5-'СЕТ СН'!$G$21</f>
        <v>4428.7738797499997</v>
      </c>
      <c r="D52" s="36">
        <f>SUMIFS(СВЦЭМ!$D$34:$D$777,СВЦЭМ!$A$34:$A$777,$A52,СВЦЭМ!$B$34:$B$777,D$47)+'СЕТ СН'!$G$11+СВЦЭМ!$D$10+'СЕТ СН'!$G$5-'СЕТ СН'!$G$21</f>
        <v>4523.8029578799997</v>
      </c>
      <c r="E52" s="36">
        <f>SUMIFS(СВЦЭМ!$D$34:$D$777,СВЦЭМ!$A$34:$A$777,$A52,СВЦЭМ!$B$34:$B$777,E$47)+'СЕТ СН'!$G$11+СВЦЭМ!$D$10+'СЕТ СН'!$G$5-'СЕТ СН'!$G$21</f>
        <v>4562.7472942899994</v>
      </c>
      <c r="F52" s="36">
        <f>SUMIFS(СВЦЭМ!$D$34:$D$777,СВЦЭМ!$A$34:$A$777,$A52,СВЦЭМ!$B$34:$B$777,F$47)+'СЕТ СН'!$G$11+СВЦЭМ!$D$10+'СЕТ СН'!$G$5-'СЕТ СН'!$G$21</f>
        <v>4556.0836795599998</v>
      </c>
      <c r="G52" s="36">
        <f>SUMIFS(СВЦЭМ!$D$34:$D$777,СВЦЭМ!$A$34:$A$777,$A52,СВЦЭМ!$B$34:$B$777,G$47)+'СЕТ СН'!$G$11+СВЦЭМ!$D$10+'СЕТ СН'!$G$5-'СЕТ СН'!$G$21</f>
        <v>4565.37365589</v>
      </c>
      <c r="H52" s="36">
        <f>SUMIFS(СВЦЭМ!$D$34:$D$777,СВЦЭМ!$A$34:$A$777,$A52,СВЦЭМ!$B$34:$B$777,H$47)+'СЕТ СН'!$G$11+СВЦЭМ!$D$10+'СЕТ СН'!$G$5-'СЕТ СН'!$G$21</f>
        <v>4542.7427141500002</v>
      </c>
      <c r="I52" s="36">
        <f>SUMIFS(СВЦЭМ!$D$34:$D$777,СВЦЭМ!$A$34:$A$777,$A52,СВЦЭМ!$B$34:$B$777,I$47)+'СЕТ СН'!$G$11+СВЦЭМ!$D$10+'СЕТ СН'!$G$5-'СЕТ СН'!$G$21</f>
        <v>4516.9241187500002</v>
      </c>
      <c r="J52" s="36">
        <f>SUMIFS(СВЦЭМ!$D$34:$D$777,СВЦЭМ!$A$34:$A$777,$A52,СВЦЭМ!$B$34:$B$777,J$47)+'СЕТ СН'!$G$11+СВЦЭМ!$D$10+'СЕТ СН'!$G$5-'СЕТ СН'!$G$21</f>
        <v>4454.4197987899997</v>
      </c>
      <c r="K52" s="36">
        <f>SUMIFS(СВЦЭМ!$D$34:$D$777,СВЦЭМ!$A$34:$A$777,$A52,СВЦЭМ!$B$34:$B$777,K$47)+'СЕТ СН'!$G$11+СВЦЭМ!$D$10+'СЕТ СН'!$G$5-'СЕТ СН'!$G$21</f>
        <v>4418.4208088300002</v>
      </c>
      <c r="L52" s="36">
        <f>SUMIFS(СВЦЭМ!$D$34:$D$777,СВЦЭМ!$A$34:$A$777,$A52,СВЦЭМ!$B$34:$B$777,L$47)+'СЕТ СН'!$G$11+СВЦЭМ!$D$10+'СЕТ СН'!$G$5-'СЕТ СН'!$G$21</f>
        <v>4316.7250970300001</v>
      </c>
      <c r="M52" s="36">
        <f>SUMIFS(СВЦЭМ!$D$34:$D$777,СВЦЭМ!$A$34:$A$777,$A52,СВЦЭМ!$B$34:$B$777,M$47)+'СЕТ СН'!$G$11+СВЦЭМ!$D$10+'СЕТ СН'!$G$5-'СЕТ СН'!$G$21</f>
        <v>4236.8469036199995</v>
      </c>
      <c r="N52" s="36">
        <f>SUMIFS(СВЦЭМ!$D$34:$D$777,СВЦЭМ!$A$34:$A$777,$A52,СВЦЭМ!$B$34:$B$777,N$47)+'СЕТ СН'!$G$11+СВЦЭМ!$D$10+'СЕТ СН'!$G$5-'СЕТ СН'!$G$21</f>
        <v>4106.7161880800004</v>
      </c>
      <c r="O52" s="36">
        <f>SUMIFS(СВЦЭМ!$D$34:$D$777,СВЦЭМ!$A$34:$A$777,$A52,СВЦЭМ!$B$34:$B$777,O$47)+'СЕТ СН'!$G$11+СВЦЭМ!$D$10+'СЕТ СН'!$G$5-'СЕТ СН'!$G$21</f>
        <v>4009.5109604399995</v>
      </c>
      <c r="P52" s="36">
        <f>SUMIFS(СВЦЭМ!$D$34:$D$777,СВЦЭМ!$A$34:$A$777,$A52,СВЦЭМ!$B$34:$B$777,P$47)+'СЕТ СН'!$G$11+СВЦЭМ!$D$10+'СЕТ СН'!$G$5-'СЕТ СН'!$G$21</f>
        <v>3995.9513330099999</v>
      </c>
      <c r="Q52" s="36">
        <f>SUMIFS(СВЦЭМ!$D$34:$D$777,СВЦЭМ!$A$34:$A$777,$A52,СВЦЭМ!$B$34:$B$777,Q$47)+'СЕТ СН'!$G$11+СВЦЭМ!$D$10+'СЕТ СН'!$G$5-'СЕТ СН'!$G$21</f>
        <v>3997.3826638999999</v>
      </c>
      <c r="R52" s="36">
        <f>SUMIFS(СВЦЭМ!$D$34:$D$777,СВЦЭМ!$A$34:$A$777,$A52,СВЦЭМ!$B$34:$B$777,R$47)+'СЕТ СН'!$G$11+СВЦЭМ!$D$10+'СЕТ СН'!$G$5-'СЕТ СН'!$G$21</f>
        <v>3998.7801360900003</v>
      </c>
      <c r="S52" s="36">
        <f>SUMIFS(СВЦЭМ!$D$34:$D$777,СВЦЭМ!$A$34:$A$777,$A52,СВЦЭМ!$B$34:$B$777,S$47)+'СЕТ СН'!$G$11+СВЦЭМ!$D$10+'СЕТ СН'!$G$5-'СЕТ СН'!$G$21</f>
        <v>3997.6266167399999</v>
      </c>
      <c r="T52" s="36">
        <f>SUMIFS(СВЦЭМ!$D$34:$D$777,СВЦЭМ!$A$34:$A$777,$A52,СВЦЭМ!$B$34:$B$777,T$47)+'СЕТ СН'!$G$11+СВЦЭМ!$D$10+'СЕТ СН'!$G$5-'СЕТ СН'!$G$21</f>
        <v>3994.9097131899998</v>
      </c>
      <c r="U52" s="36">
        <f>SUMIFS(СВЦЭМ!$D$34:$D$777,СВЦЭМ!$A$34:$A$777,$A52,СВЦЭМ!$B$34:$B$777,U$47)+'СЕТ СН'!$G$11+СВЦЭМ!$D$10+'СЕТ СН'!$G$5-'СЕТ СН'!$G$21</f>
        <v>3990.1511475899997</v>
      </c>
      <c r="V52" s="36">
        <f>SUMIFS(СВЦЭМ!$D$34:$D$777,СВЦЭМ!$A$34:$A$777,$A52,СВЦЭМ!$B$34:$B$777,V$47)+'СЕТ СН'!$G$11+СВЦЭМ!$D$10+'СЕТ СН'!$G$5-'СЕТ СН'!$G$21</f>
        <v>3997.0418468600001</v>
      </c>
      <c r="W52" s="36">
        <f>SUMIFS(СВЦЭМ!$D$34:$D$777,СВЦЭМ!$A$34:$A$777,$A52,СВЦЭМ!$B$34:$B$777,W$47)+'СЕТ СН'!$G$11+СВЦЭМ!$D$10+'СЕТ СН'!$G$5-'СЕТ СН'!$G$21</f>
        <v>3985.5912719199996</v>
      </c>
      <c r="X52" s="36">
        <f>SUMIFS(СВЦЭМ!$D$34:$D$777,СВЦЭМ!$A$34:$A$777,$A52,СВЦЭМ!$B$34:$B$777,X$47)+'СЕТ СН'!$G$11+СВЦЭМ!$D$10+'СЕТ СН'!$G$5-'СЕТ СН'!$G$21</f>
        <v>3970.5186207400002</v>
      </c>
      <c r="Y52" s="36">
        <f>SUMIFS(СВЦЭМ!$D$34:$D$777,СВЦЭМ!$A$34:$A$777,$A52,СВЦЭМ!$B$34:$B$777,Y$47)+'СЕТ СН'!$G$11+СВЦЭМ!$D$10+'СЕТ СН'!$G$5-'СЕТ СН'!$G$21</f>
        <v>4060.6703983399993</v>
      </c>
    </row>
    <row r="53" spans="1:25" ht="15.75" x14ac:dyDescent="0.2">
      <c r="A53" s="35">
        <f t="shared" si="1"/>
        <v>43349</v>
      </c>
      <c r="B53" s="36">
        <f>SUMIFS(СВЦЭМ!$D$34:$D$777,СВЦЭМ!$A$34:$A$777,$A53,СВЦЭМ!$B$34:$B$777,B$47)+'СЕТ СН'!$G$11+СВЦЭМ!$D$10+'СЕТ СН'!$G$5-'СЕТ СН'!$G$21</f>
        <v>4254.7482221299997</v>
      </c>
      <c r="C53" s="36">
        <f>SUMIFS(СВЦЭМ!$D$34:$D$777,СВЦЭМ!$A$34:$A$777,$A53,СВЦЭМ!$B$34:$B$777,C$47)+'СЕТ СН'!$G$11+СВЦЭМ!$D$10+'СЕТ СН'!$G$5-'СЕТ СН'!$G$21</f>
        <v>4478.3422121399999</v>
      </c>
      <c r="D53" s="36">
        <f>SUMIFS(СВЦЭМ!$D$34:$D$777,СВЦЭМ!$A$34:$A$777,$A53,СВЦЭМ!$B$34:$B$777,D$47)+'СЕТ СН'!$G$11+СВЦЭМ!$D$10+'СЕТ СН'!$G$5-'СЕТ СН'!$G$21</f>
        <v>4593.48398903</v>
      </c>
      <c r="E53" s="36">
        <f>SUMIFS(СВЦЭМ!$D$34:$D$777,СВЦЭМ!$A$34:$A$777,$A53,СВЦЭМ!$B$34:$B$777,E$47)+'СЕТ СН'!$G$11+СВЦЭМ!$D$10+'СЕТ СН'!$G$5-'СЕТ СН'!$G$21</f>
        <v>4611.4682903100002</v>
      </c>
      <c r="F53" s="36">
        <f>SUMIFS(СВЦЭМ!$D$34:$D$777,СВЦЭМ!$A$34:$A$777,$A53,СВЦЭМ!$B$34:$B$777,F$47)+'СЕТ СН'!$G$11+СВЦЭМ!$D$10+'СЕТ СН'!$G$5-'СЕТ СН'!$G$21</f>
        <v>4608.6489700399998</v>
      </c>
      <c r="G53" s="36">
        <f>SUMIFS(СВЦЭМ!$D$34:$D$777,СВЦЭМ!$A$34:$A$777,$A53,СВЦЭМ!$B$34:$B$777,G$47)+'СЕТ СН'!$G$11+СВЦЭМ!$D$10+'СЕТ СН'!$G$5-'СЕТ СН'!$G$21</f>
        <v>4615.6604286100001</v>
      </c>
      <c r="H53" s="36">
        <f>SUMIFS(СВЦЭМ!$D$34:$D$777,СВЦЭМ!$A$34:$A$777,$A53,СВЦЭМ!$B$34:$B$777,H$47)+'СЕТ СН'!$G$11+СВЦЭМ!$D$10+'СЕТ СН'!$G$5-'СЕТ СН'!$G$21</f>
        <v>4600.3095503599998</v>
      </c>
      <c r="I53" s="36">
        <f>SUMIFS(СВЦЭМ!$D$34:$D$777,СВЦЭМ!$A$34:$A$777,$A53,СВЦЭМ!$B$34:$B$777,I$47)+'СЕТ СН'!$G$11+СВЦЭМ!$D$10+'СЕТ СН'!$G$5-'СЕТ СН'!$G$21</f>
        <v>4529.0722780599999</v>
      </c>
      <c r="J53" s="36">
        <f>SUMIFS(СВЦЭМ!$D$34:$D$777,СВЦЭМ!$A$34:$A$777,$A53,СВЦЭМ!$B$34:$B$777,J$47)+'СЕТ СН'!$G$11+СВЦЭМ!$D$10+'СЕТ СН'!$G$5-'СЕТ СН'!$G$21</f>
        <v>4445.5421119900002</v>
      </c>
      <c r="K53" s="36">
        <f>SUMIFS(СВЦЭМ!$D$34:$D$777,СВЦЭМ!$A$34:$A$777,$A53,СВЦЭМ!$B$34:$B$777,K$47)+'СЕТ СН'!$G$11+СВЦЭМ!$D$10+'СЕТ СН'!$G$5-'СЕТ СН'!$G$21</f>
        <v>4376.2811933799994</v>
      </c>
      <c r="L53" s="36">
        <f>SUMIFS(СВЦЭМ!$D$34:$D$777,СВЦЭМ!$A$34:$A$777,$A53,СВЦЭМ!$B$34:$B$777,L$47)+'СЕТ СН'!$G$11+СВЦЭМ!$D$10+'СЕТ СН'!$G$5-'СЕТ СН'!$G$21</f>
        <v>4291.57513105</v>
      </c>
      <c r="M53" s="36">
        <f>SUMIFS(СВЦЭМ!$D$34:$D$777,СВЦЭМ!$A$34:$A$777,$A53,СВЦЭМ!$B$34:$B$777,M$47)+'СЕТ СН'!$G$11+СВЦЭМ!$D$10+'СЕТ СН'!$G$5-'СЕТ СН'!$G$21</f>
        <v>4154.1245856599999</v>
      </c>
      <c r="N53" s="36">
        <f>SUMIFS(СВЦЭМ!$D$34:$D$777,СВЦЭМ!$A$34:$A$777,$A53,СВЦЭМ!$B$34:$B$777,N$47)+'СЕТ СН'!$G$11+СВЦЭМ!$D$10+'СЕТ СН'!$G$5-'СЕТ СН'!$G$21</f>
        <v>4053.4379602199997</v>
      </c>
      <c r="O53" s="36">
        <f>SUMIFS(СВЦЭМ!$D$34:$D$777,СВЦЭМ!$A$34:$A$777,$A53,СВЦЭМ!$B$34:$B$777,O$47)+'СЕТ СН'!$G$11+СВЦЭМ!$D$10+'СЕТ СН'!$G$5-'СЕТ СН'!$G$21</f>
        <v>3954.8202321999997</v>
      </c>
      <c r="P53" s="36">
        <f>SUMIFS(СВЦЭМ!$D$34:$D$777,СВЦЭМ!$A$34:$A$777,$A53,СВЦЭМ!$B$34:$B$777,P$47)+'СЕТ СН'!$G$11+СВЦЭМ!$D$10+'СЕТ СН'!$G$5-'СЕТ СН'!$G$21</f>
        <v>3939.1392243199998</v>
      </c>
      <c r="Q53" s="36">
        <f>SUMIFS(СВЦЭМ!$D$34:$D$777,СВЦЭМ!$A$34:$A$777,$A53,СВЦЭМ!$B$34:$B$777,Q$47)+'СЕТ СН'!$G$11+СВЦЭМ!$D$10+'СЕТ СН'!$G$5-'СЕТ СН'!$G$21</f>
        <v>3944.4540117400002</v>
      </c>
      <c r="R53" s="36">
        <f>SUMIFS(СВЦЭМ!$D$34:$D$777,СВЦЭМ!$A$34:$A$777,$A53,СВЦЭМ!$B$34:$B$777,R$47)+'СЕТ СН'!$G$11+СВЦЭМ!$D$10+'СЕТ СН'!$G$5-'СЕТ СН'!$G$21</f>
        <v>3965.4249856400002</v>
      </c>
      <c r="S53" s="36">
        <f>SUMIFS(СВЦЭМ!$D$34:$D$777,СВЦЭМ!$A$34:$A$777,$A53,СВЦЭМ!$B$34:$B$777,S$47)+'СЕТ СН'!$G$11+СВЦЭМ!$D$10+'СЕТ СН'!$G$5-'СЕТ СН'!$G$21</f>
        <v>3963.0299288799997</v>
      </c>
      <c r="T53" s="36">
        <f>SUMIFS(СВЦЭМ!$D$34:$D$777,СВЦЭМ!$A$34:$A$777,$A53,СВЦЭМ!$B$34:$B$777,T$47)+'СЕТ СН'!$G$11+СВЦЭМ!$D$10+'СЕТ СН'!$G$5-'СЕТ СН'!$G$21</f>
        <v>3966.8970508499997</v>
      </c>
      <c r="U53" s="36">
        <f>SUMIFS(СВЦЭМ!$D$34:$D$777,СВЦЭМ!$A$34:$A$777,$A53,СВЦЭМ!$B$34:$B$777,U$47)+'СЕТ СН'!$G$11+СВЦЭМ!$D$10+'СЕТ СН'!$G$5-'СЕТ СН'!$G$21</f>
        <v>3964.7082810900001</v>
      </c>
      <c r="V53" s="36">
        <f>SUMIFS(СВЦЭМ!$D$34:$D$777,СВЦЭМ!$A$34:$A$777,$A53,СВЦЭМ!$B$34:$B$777,V$47)+'СЕТ СН'!$G$11+СВЦЭМ!$D$10+'СЕТ СН'!$G$5-'СЕТ СН'!$G$21</f>
        <v>3971.8384481599996</v>
      </c>
      <c r="W53" s="36">
        <f>SUMIFS(СВЦЭМ!$D$34:$D$777,СВЦЭМ!$A$34:$A$777,$A53,СВЦЭМ!$B$34:$B$777,W$47)+'СЕТ СН'!$G$11+СВЦЭМ!$D$10+'СЕТ СН'!$G$5-'СЕТ СН'!$G$21</f>
        <v>3971.0212916600003</v>
      </c>
      <c r="X53" s="36">
        <f>SUMIFS(СВЦЭМ!$D$34:$D$777,СВЦЭМ!$A$34:$A$777,$A53,СВЦЭМ!$B$34:$B$777,X$47)+'СЕТ СН'!$G$11+СВЦЭМ!$D$10+'СЕТ СН'!$G$5-'СЕТ СН'!$G$21</f>
        <v>3964.76449116</v>
      </c>
      <c r="Y53" s="36">
        <f>SUMIFS(СВЦЭМ!$D$34:$D$777,СВЦЭМ!$A$34:$A$777,$A53,СВЦЭМ!$B$34:$B$777,Y$47)+'СЕТ СН'!$G$11+СВЦЭМ!$D$10+'СЕТ СН'!$G$5-'СЕТ СН'!$G$21</f>
        <v>4084.8483561599996</v>
      </c>
    </row>
    <row r="54" spans="1:25" ht="15.75" x14ac:dyDescent="0.2">
      <c r="A54" s="35">
        <f t="shared" si="1"/>
        <v>43350</v>
      </c>
      <c r="B54" s="36">
        <f>SUMIFS(СВЦЭМ!$D$34:$D$777,СВЦЭМ!$A$34:$A$777,$A54,СВЦЭМ!$B$34:$B$777,B$47)+'СЕТ СН'!$G$11+СВЦЭМ!$D$10+'СЕТ СН'!$G$5-'СЕТ СН'!$G$21</f>
        <v>4273.6269753099996</v>
      </c>
      <c r="C54" s="36">
        <f>SUMIFS(СВЦЭМ!$D$34:$D$777,СВЦЭМ!$A$34:$A$777,$A54,СВЦЭМ!$B$34:$B$777,C$47)+'СЕТ СН'!$G$11+СВЦЭМ!$D$10+'СЕТ СН'!$G$5-'СЕТ СН'!$G$21</f>
        <v>4433.6723824199998</v>
      </c>
      <c r="D54" s="36">
        <f>SUMIFS(СВЦЭМ!$D$34:$D$777,СВЦЭМ!$A$34:$A$777,$A54,СВЦЭМ!$B$34:$B$777,D$47)+'СЕТ СН'!$G$11+СВЦЭМ!$D$10+'СЕТ СН'!$G$5-'СЕТ СН'!$G$21</f>
        <v>4550.2831398899998</v>
      </c>
      <c r="E54" s="36">
        <f>SUMIFS(СВЦЭМ!$D$34:$D$777,СВЦЭМ!$A$34:$A$777,$A54,СВЦЭМ!$B$34:$B$777,E$47)+'СЕТ СН'!$G$11+СВЦЭМ!$D$10+'СЕТ СН'!$G$5-'СЕТ СН'!$G$21</f>
        <v>4602.9135775099994</v>
      </c>
      <c r="F54" s="36">
        <f>SUMIFS(СВЦЭМ!$D$34:$D$777,СВЦЭМ!$A$34:$A$777,$A54,СВЦЭМ!$B$34:$B$777,F$47)+'СЕТ СН'!$G$11+СВЦЭМ!$D$10+'СЕТ СН'!$G$5-'СЕТ СН'!$G$21</f>
        <v>4600.9460340400001</v>
      </c>
      <c r="G54" s="36">
        <f>SUMIFS(СВЦЭМ!$D$34:$D$777,СВЦЭМ!$A$34:$A$777,$A54,СВЦЭМ!$B$34:$B$777,G$47)+'СЕТ СН'!$G$11+СВЦЭМ!$D$10+'СЕТ СН'!$G$5-'СЕТ СН'!$G$21</f>
        <v>4603.6994942299998</v>
      </c>
      <c r="H54" s="36">
        <f>SUMIFS(СВЦЭМ!$D$34:$D$777,СВЦЭМ!$A$34:$A$777,$A54,СВЦЭМ!$B$34:$B$777,H$47)+'СЕТ СН'!$G$11+СВЦЭМ!$D$10+'СЕТ СН'!$G$5-'СЕТ СН'!$G$21</f>
        <v>4605.3360612200004</v>
      </c>
      <c r="I54" s="36">
        <f>SUMIFS(СВЦЭМ!$D$34:$D$777,СВЦЭМ!$A$34:$A$777,$A54,СВЦЭМ!$B$34:$B$777,I$47)+'СЕТ СН'!$G$11+СВЦЭМ!$D$10+'СЕТ СН'!$G$5-'СЕТ СН'!$G$21</f>
        <v>4542.9859154699998</v>
      </c>
      <c r="J54" s="36">
        <f>SUMIFS(СВЦЭМ!$D$34:$D$777,СВЦЭМ!$A$34:$A$777,$A54,СВЦЭМ!$B$34:$B$777,J$47)+'СЕТ СН'!$G$11+СВЦЭМ!$D$10+'СЕТ СН'!$G$5-'СЕТ СН'!$G$21</f>
        <v>4450.3625788899999</v>
      </c>
      <c r="K54" s="36">
        <f>SUMIFS(СВЦЭМ!$D$34:$D$777,СВЦЭМ!$A$34:$A$777,$A54,СВЦЭМ!$B$34:$B$777,K$47)+'СЕТ СН'!$G$11+СВЦЭМ!$D$10+'СЕТ СН'!$G$5-'СЕТ СН'!$G$21</f>
        <v>4404.2967821299999</v>
      </c>
      <c r="L54" s="36">
        <f>SUMIFS(СВЦЭМ!$D$34:$D$777,СВЦЭМ!$A$34:$A$777,$A54,СВЦЭМ!$B$34:$B$777,L$47)+'СЕТ СН'!$G$11+СВЦЭМ!$D$10+'СЕТ СН'!$G$5-'СЕТ СН'!$G$21</f>
        <v>4275.0640219099996</v>
      </c>
      <c r="M54" s="36">
        <f>SUMIFS(СВЦЭМ!$D$34:$D$777,СВЦЭМ!$A$34:$A$777,$A54,СВЦЭМ!$B$34:$B$777,M$47)+'СЕТ СН'!$G$11+СВЦЭМ!$D$10+'СЕТ СН'!$G$5-'СЕТ СН'!$G$21</f>
        <v>4179.1302397299996</v>
      </c>
      <c r="N54" s="36">
        <f>SUMIFS(СВЦЭМ!$D$34:$D$777,СВЦЭМ!$A$34:$A$777,$A54,СВЦЭМ!$B$34:$B$777,N$47)+'СЕТ СН'!$G$11+СВЦЭМ!$D$10+'СЕТ СН'!$G$5-'СЕТ СН'!$G$21</f>
        <v>4047.6879906200002</v>
      </c>
      <c r="O54" s="36">
        <f>SUMIFS(СВЦЭМ!$D$34:$D$777,СВЦЭМ!$A$34:$A$777,$A54,СВЦЭМ!$B$34:$B$777,O$47)+'СЕТ СН'!$G$11+СВЦЭМ!$D$10+'СЕТ СН'!$G$5-'СЕТ СН'!$G$21</f>
        <v>3973.6733121799998</v>
      </c>
      <c r="P54" s="36">
        <f>SUMIFS(СВЦЭМ!$D$34:$D$777,СВЦЭМ!$A$34:$A$777,$A54,СВЦЭМ!$B$34:$B$777,P$47)+'СЕТ СН'!$G$11+СВЦЭМ!$D$10+'СЕТ СН'!$G$5-'СЕТ СН'!$G$21</f>
        <v>3964.8498577599994</v>
      </c>
      <c r="Q54" s="36">
        <f>SUMIFS(СВЦЭМ!$D$34:$D$777,СВЦЭМ!$A$34:$A$777,$A54,СВЦЭМ!$B$34:$B$777,Q$47)+'СЕТ СН'!$G$11+СВЦЭМ!$D$10+'СЕТ СН'!$G$5-'СЕТ СН'!$G$21</f>
        <v>3928.5155498100003</v>
      </c>
      <c r="R54" s="36">
        <f>SUMIFS(СВЦЭМ!$D$34:$D$777,СВЦЭМ!$A$34:$A$777,$A54,СВЦЭМ!$B$34:$B$777,R$47)+'СЕТ СН'!$G$11+СВЦЭМ!$D$10+'СЕТ СН'!$G$5-'СЕТ СН'!$G$21</f>
        <v>3956.1309361899994</v>
      </c>
      <c r="S54" s="36">
        <f>SUMIFS(СВЦЭМ!$D$34:$D$777,СВЦЭМ!$A$34:$A$777,$A54,СВЦЭМ!$B$34:$B$777,S$47)+'СЕТ СН'!$G$11+СВЦЭМ!$D$10+'СЕТ СН'!$G$5-'СЕТ СН'!$G$21</f>
        <v>3969.10976458</v>
      </c>
      <c r="T54" s="36">
        <f>SUMIFS(СВЦЭМ!$D$34:$D$777,СВЦЭМ!$A$34:$A$777,$A54,СВЦЭМ!$B$34:$B$777,T$47)+'СЕТ СН'!$G$11+СВЦЭМ!$D$10+'СЕТ СН'!$G$5-'СЕТ СН'!$G$21</f>
        <v>3960.0683156799996</v>
      </c>
      <c r="U54" s="36">
        <f>SUMIFS(СВЦЭМ!$D$34:$D$777,СВЦЭМ!$A$34:$A$777,$A54,СВЦЭМ!$B$34:$B$777,U$47)+'СЕТ СН'!$G$11+СВЦЭМ!$D$10+'СЕТ СН'!$G$5-'СЕТ СН'!$G$21</f>
        <v>3970.3840639299997</v>
      </c>
      <c r="V54" s="36">
        <f>SUMIFS(СВЦЭМ!$D$34:$D$777,СВЦЭМ!$A$34:$A$777,$A54,СВЦЭМ!$B$34:$B$777,V$47)+'СЕТ СН'!$G$11+СВЦЭМ!$D$10+'СЕТ СН'!$G$5-'СЕТ СН'!$G$21</f>
        <v>3961.0623052700003</v>
      </c>
      <c r="W54" s="36">
        <f>SUMIFS(СВЦЭМ!$D$34:$D$777,СВЦЭМ!$A$34:$A$777,$A54,СВЦЭМ!$B$34:$B$777,W$47)+'СЕТ СН'!$G$11+СВЦЭМ!$D$10+'СЕТ СН'!$G$5-'СЕТ СН'!$G$21</f>
        <v>3994.0509590699994</v>
      </c>
      <c r="X54" s="36">
        <f>SUMIFS(СВЦЭМ!$D$34:$D$777,СВЦЭМ!$A$34:$A$777,$A54,СВЦЭМ!$B$34:$B$777,X$47)+'СЕТ СН'!$G$11+СВЦЭМ!$D$10+'СЕТ СН'!$G$5-'СЕТ СН'!$G$21</f>
        <v>3982.40616589</v>
      </c>
      <c r="Y54" s="36">
        <f>SUMIFS(СВЦЭМ!$D$34:$D$777,СВЦЭМ!$A$34:$A$777,$A54,СВЦЭМ!$B$34:$B$777,Y$47)+'СЕТ СН'!$G$11+СВЦЭМ!$D$10+'СЕТ СН'!$G$5-'СЕТ СН'!$G$21</f>
        <v>4036.5951685999999</v>
      </c>
    </row>
    <row r="55" spans="1:25" ht="15.75" x14ac:dyDescent="0.2">
      <c r="A55" s="35">
        <f t="shared" si="1"/>
        <v>43351</v>
      </c>
      <c r="B55" s="36">
        <f>SUMIFS(СВЦЭМ!$D$34:$D$777,СВЦЭМ!$A$34:$A$777,$A55,СВЦЭМ!$B$34:$B$777,B$47)+'СЕТ СН'!$G$11+СВЦЭМ!$D$10+'СЕТ СН'!$G$5-'СЕТ СН'!$G$21</f>
        <v>4238.5969428999997</v>
      </c>
      <c r="C55" s="36">
        <f>SUMIFS(СВЦЭМ!$D$34:$D$777,СВЦЭМ!$A$34:$A$777,$A55,СВЦЭМ!$B$34:$B$777,C$47)+'СЕТ СН'!$G$11+СВЦЭМ!$D$10+'СЕТ СН'!$G$5-'СЕТ СН'!$G$21</f>
        <v>4414.0939368600002</v>
      </c>
      <c r="D55" s="36">
        <f>SUMIFS(СВЦЭМ!$D$34:$D$777,СВЦЭМ!$A$34:$A$777,$A55,СВЦЭМ!$B$34:$B$777,D$47)+'СЕТ СН'!$G$11+СВЦЭМ!$D$10+'СЕТ СН'!$G$5-'СЕТ СН'!$G$21</f>
        <v>4527.3518955899999</v>
      </c>
      <c r="E55" s="36">
        <f>SUMIFS(СВЦЭМ!$D$34:$D$777,СВЦЭМ!$A$34:$A$777,$A55,СВЦЭМ!$B$34:$B$777,E$47)+'СЕТ СН'!$G$11+СВЦЭМ!$D$10+'СЕТ СН'!$G$5-'СЕТ СН'!$G$21</f>
        <v>4576.3971265999999</v>
      </c>
      <c r="F55" s="36">
        <f>SUMIFS(СВЦЭМ!$D$34:$D$777,СВЦЭМ!$A$34:$A$777,$A55,СВЦЭМ!$B$34:$B$777,F$47)+'СЕТ СН'!$G$11+СВЦЭМ!$D$10+'СЕТ СН'!$G$5-'СЕТ СН'!$G$21</f>
        <v>4533.94232508</v>
      </c>
      <c r="G55" s="36">
        <f>SUMIFS(СВЦЭМ!$D$34:$D$777,СВЦЭМ!$A$34:$A$777,$A55,СВЦЭМ!$B$34:$B$777,G$47)+'СЕТ СН'!$G$11+СВЦЭМ!$D$10+'СЕТ СН'!$G$5-'СЕТ СН'!$G$21</f>
        <v>4538.4466443499996</v>
      </c>
      <c r="H55" s="36">
        <f>SUMIFS(СВЦЭМ!$D$34:$D$777,СВЦЭМ!$A$34:$A$777,$A55,СВЦЭМ!$B$34:$B$777,H$47)+'СЕТ СН'!$G$11+СВЦЭМ!$D$10+'СЕТ СН'!$G$5-'СЕТ СН'!$G$21</f>
        <v>4537.9338615099996</v>
      </c>
      <c r="I55" s="36">
        <f>SUMIFS(СВЦЭМ!$D$34:$D$777,СВЦЭМ!$A$34:$A$777,$A55,СВЦЭМ!$B$34:$B$777,I$47)+'СЕТ СН'!$G$11+СВЦЭМ!$D$10+'СЕТ СН'!$G$5-'СЕТ СН'!$G$21</f>
        <v>4546.7836695699998</v>
      </c>
      <c r="J55" s="36">
        <f>SUMIFS(СВЦЭМ!$D$34:$D$777,СВЦЭМ!$A$34:$A$777,$A55,СВЦЭМ!$B$34:$B$777,J$47)+'СЕТ СН'!$G$11+СВЦЭМ!$D$10+'СЕТ СН'!$G$5-'СЕТ СН'!$G$21</f>
        <v>4478.9292826499995</v>
      </c>
      <c r="K55" s="36">
        <f>SUMIFS(СВЦЭМ!$D$34:$D$777,СВЦЭМ!$A$34:$A$777,$A55,СВЦЭМ!$B$34:$B$777,K$47)+'СЕТ СН'!$G$11+СВЦЭМ!$D$10+'СЕТ СН'!$G$5-'СЕТ СН'!$G$21</f>
        <v>4402.9897313199999</v>
      </c>
      <c r="L55" s="36">
        <f>SUMIFS(СВЦЭМ!$D$34:$D$777,СВЦЭМ!$A$34:$A$777,$A55,СВЦЭМ!$B$34:$B$777,L$47)+'СЕТ СН'!$G$11+СВЦЭМ!$D$10+'СЕТ СН'!$G$5-'СЕТ СН'!$G$21</f>
        <v>4298.6682196699994</v>
      </c>
      <c r="M55" s="36">
        <f>SUMIFS(СВЦЭМ!$D$34:$D$777,СВЦЭМ!$A$34:$A$777,$A55,СВЦЭМ!$B$34:$B$777,M$47)+'СЕТ СН'!$G$11+СВЦЭМ!$D$10+'СЕТ СН'!$G$5-'СЕТ СН'!$G$21</f>
        <v>4216.5745403299998</v>
      </c>
      <c r="N55" s="36">
        <f>SUMIFS(СВЦЭМ!$D$34:$D$777,СВЦЭМ!$A$34:$A$777,$A55,СВЦЭМ!$B$34:$B$777,N$47)+'СЕТ СН'!$G$11+СВЦЭМ!$D$10+'СЕТ СН'!$G$5-'СЕТ СН'!$G$21</f>
        <v>4093.33936386</v>
      </c>
      <c r="O55" s="36">
        <f>SUMIFS(СВЦЭМ!$D$34:$D$777,СВЦЭМ!$A$34:$A$777,$A55,СВЦЭМ!$B$34:$B$777,O$47)+'СЕТ СН'!$G$11+СВЦЭМ!$D$10+'СЕТ СН'!$G$5-'СЕТ СН'!$G$21</f>
        <v>4011.4710857</v>
      </c>
      <c r="P55" s="36">
        <f>SUMIFS(СВЦЭМ!$D$34:$D$777,СВЦЭМ!$A$34:$A$777,$A55,СВЦЭМ!$B$34:$B$777,P$47)+'СЕТ СН'!$G$11+СВЦЭМ!$D$10+'СЕТ СН'!$G$5-'СЕТ СН'!$G$21</f>
        <v>3994.2968585899998</v>
      </c>
      <c r="Q55" s="36">
        <f>SUMIFS(СВЦЭМ!$D$34:$D$777,СВЦЭМ!$A$34:$A$777,$A55,СВЦЭМ!$B$34:$B$777,Q$47)+'СЕТ СН'!$G$11+СВЦЭМ!$D$10+'СЕТ СН'!$G$5-'СЕТ СН'!$G$21</f>
        <v>4004.5594703199995</v>
      </c>
      <c r="R55" s="36">
        <f>SUMIFS(СВЦЭМ!$D$34:$D$777,СВЦЭМ!$A$34:$A$777,$A55,СВЦЭМ!$B$34:$B$777,R$47)+'СЕТ СН'!$G$11+СВЦЭМ!$D$10+'СЕТ СН'!$G$5-'СЕТ СН'!$G$21</f>
        <v>3996.4630811899997</v>
      </c>
      <c r="S55" s="36">
        <f>SUMIFS(СВЦЭМ!$D$34:$D$777,СВЦЭМ!$A$34:$A$777,$A55,СВЦЭМ!$B$34:$B$777,S$47)+'СЕТ СН'!$G$11+СВЦЭМ!$D$10+'СЕТ СН'!$G$5-'СЕТ СН'!$G$21</f>
        <v>3988.4891763899996</v>
      </c>
      <c r="T55" s="36">
        <f>SUMIFS(СВЦЭМ!$D$34:$D$777,СВЦЭМ!$A$34:$A$777,$A55,СВЦЭМ!$B$34:$B$777,T$47)+'СЕТ СН'!$G$11+СВЦЭМ!$D$10+'СЕТ СН'!$G$5-'СЕТ СН'!$G$21</f>
        <v>3982.1894869300004</v>
      </c>
      <c r="U55" s="36">
        <f>SUMIFS(СВЦЭМ!$D$34:$D$777,СВЦЭМ!$A$34:$A$777,$A55,СВЦЭМ!$B$34:$B$777,U$47)+'СЕТ СН'!$G$11+СВЦЭМ!$D$10+'СЕТ СН'!$G$5-'СЕТ СН'!$G$21</f>
        <v>4001.1313259299995</v>
      </c>
      <c r="V55" s="36">
        <f>SUMIFS(СВЦЭМ!$D$34:$D$777,СВЦЭМ!$A$34:$A$777,$A55,СВЦЭМ!$B$34:$B$777,V$47)+'СЕТ СН'!$G$11+СВЦЭМ!$D$10+'СЕТ СН'!$G$5-'СЕТ СН'!$G$21</f>
        <v>4005.3794416600003</v>
      </c>
      <c r="W55" s="36">
        <f>SUMIFS(СВЦЭМ!$D$34:$D$777,СВЦЭМ!$A$34:$A$777,$A55,СВЦЭМ!$B$34:$B$777,W$47)+'СЕТ СН'!$G$11+СВЦЭМ!$D$10+'СЕТ СН'!$G$5-'СЕТ СН'!$G$21</f>
        <v>4001.6660491100001</v>
      </c>
      <c r="X55" s="36">
        <f>SUMIFS(СВЦЭМ!$D$34:$D$777,СВЦЭМ!$A$34:$A$777,$A55,СВЦЭМ!$B$34:$B$777,X$47)+'СЕТ СН'!$G$11+СВЦЭМ!$D$10+'СЕТ СН'!$G$5-'СЕТ СН'!$G$21</f>
        <v>4014.0474252200002</v>
      </c>
      <c r="Y55" s="36">
        <f>SUMIFS(СВЦЭМ!$D$34:$D$777,СВЦЭМ!$A$34:$A$777,$A55,СВЦЭМ!$B$34:$B$777,Y$47)+'СЕТ СН'!$G$11+СВЦЭМ!$D$10+'СЕТ СН'!$G$5-'СЕТ СН'!$G$21</f>
        <v>4096.3250810399995</v>
      </c>
    </row>
    <row r="56" spans="1:25" ht="15.75" x14ac:dyDescent="0.2">
      <c r="A56" s="35">
        <f t="shared" si="1"/>
        <v>43352</v>
      </c>
      <c r="B56" s="36">
        <f>SUMIFS(СВЦЭМ!$D$34:$D$777,СВЦЭМ!$A$34:$A$777,$A56,СВЦЭМ!$B$34:$B$777,B$47)+'СЕТ СН'!$G$11+СВЦЭМ!$D$10+'СЕТ СН'!$G$5-'СЕТ СН'!$G$21</f>
        <v>4194.2820151799997</v>
      </c>
      <c r="C56" s="36">
        <f>SUMIFS(СВЦЭМ!$D$34:$D$777,СВЦЭМ!$A$34:$A$777,$A56,СВЦЭМ!$B$34:$B$777,C$47)+'СЕТ СН'!$G$11+СВЦЭМ!$D$10+'СЕТ СН'!$G$5-'СЕТ СН'!$G$21</f>
        <v>4346.6632178899999</v>
      </c>
      <c r="D56" s="36">
        <f>SUMIFS(СВЦЭМ!$D$34:$D$777,СВЦЭМ!$A$34:$A$777,$A56,СВЦЭМ!$B$34:$B$777,D$47)+'СЕТ СН'!$G$11+СВЦЭМ!$D$10+'СЕТ СН'!$G$5-'СЕТ СН'!$G$21</f>
        <v>4527.9114776899996</v>
      </c>
      <c r="E56" s="36">
        <f>SUMIFS(СВЦЭМ!$D$34:$D$777,СВЦЭМ!$A$34:$A$777,$A56,СВЦЭМ!$B$34:$B$777,E$47)+'СЕТ СН'!$G$11+СВЦЭМ!$D$10+'СЕТ СН'!$G$5-'СЕТ СН'!$G$21</f>
        <v>4561.4764990899994</v>
      </c>
      <c r="F56" s="36">
        <f>SUMIFS(СВЦЭМ!$D$34:$D$777,СВЦЭМ!$A$34:$A$777,$A56,СВЦЭМ!$B$34:$B$777,F$47)+'СЕТ СН'!$G$11+СВЦЭМ!$D$10+'СЕТ СН'!$G$5-'СЕТ СН'!$G$21</f>
        <v>4558.1535860100003</v>
      </c>
      <c r="G56" s="36">
        <f>SUMIFS(СВЦЭМ!$D$34:$D$777,СВЦЭМ!$A$34:$A$777,$A56,СВЦЭМ!$B$34:$B$777,G$47)+'СЕТ СН'!$G$11+СВЦЭМ!$D$10+'СЕТ СН'!$G$5-'СЕТ СН'!$G$21</f>
        <v>4552.2171374199997</v>
      </c>
      <c r="H56" s="36">
        <f>SUMIFS(СВЦЭМ!$D$34:$D$777,СВЦЭМ!$A$34:$A$777,$A56,СВЦЭМ!$B$34:$B$777,H$47)+'СЕТ СН'!$G$11+СВЦЭМ!$D$10+'СЕТ СН'!$G$5-'СЕТ СН'!$G$21</f>
        <v>4561.16741293</v>
      </c>
      <c r="I56" s="36">
        <f>SUMIFS(СВЦЭМ!$D$34:$D$777,СВЦЭМ!$A$34:$A$777,$A56,СВЦЭМ!$B$34:$B$777,I$47)+'СЕТ СН'!$G$11+СВЦЭМ!$D$10+'СЕТ СН'!$G$5-'СЕТ СН'!$G$21</f>
        <v>4543.3959010799999</v>
      </c>
      <c r="J56" s="36">
        <f>SUMIFS(СВЦЭМ!$D$34:$D$777,СВЦЭМ!$A$34:$A$777,$A56,СВЦЭМ!$B$34:$B$777,J$47)+'СЕТ СН'!$G$11+СВЦЭМ!$D$10+'СЕТ СН'!$G$5-'СЕТ СН'!$G$21</f>
        <v>4484.4355816400002</v>
      </c>
      <c r="K56" s="36">
        <f>SUMIFS(СВЦЭМ!$D$34:$D$777,СВЦЭМ!$A$34:$A$777,$A56,СВЦЭМ!$B$34:$B$777,K$47)+'СЕТ СН'!$G$11+СВЦЭМ!$D$10+'СЕТ СН'!$G$5-'СЕТ СН'!$G$21</f>
        <v>4419.7366426399994</v>
      </c>
      <c r="L56" s="36">
        <f>SUMIFS(СВЦЭМ!$D$34:$D$777,СВЦЭМ!$A$34:$A$777,$A56,СВЦЭМ!$B$34:$B$777,L$47)+'СЕТ СН'!$G$11+СВЦЭМ!$D$10+'СЕТ СН'!$G$5-'СЕТ СН'!$G$21</f>
        <v>4300.7361468600002</v>
      </c>
      <c r="M56" s="36">
        <f>SUMIFS(СВЦЭМ!$D$34:$D$777,СВЦЭМ!$A$34:$A$777,$A56,СВЦЭМ!$B$34:$B$777,M$47)+'СЕТ СН'!$G$11+СВЦЭМ!$D$10+'СЕТ СН'!$G$5-'СЕТ СН'!$G$21</f>
        <v>4165.3691714799997</v>
      </c>
      <c r="N56" s="36">
        <f>SUMIFS(СВЦЭМ!$D$34:$D$777,СВЦЭМ!$A$34:$A$777,$A56,СВЦЭМ!$B$34:$B$777,N$47)+'СЕТ СН'!$G$11+СВЦЭМ!$D$10+'СЕТ СН'!$G$5-'СЕТ СН'!$G$21</f>
        <v>4097.5980184299997</v>
      </c>
      <c r="O56" s="36">
        <f>SUMIFS(СВЦЭМ!$D$34:$D$777,СВЦЭМ!$A$34:$A$777,$A56,СВЦЭМ!$B$34:$B$777,O$47)+'СЕТ СН'!$G$11+СВЦЭМ!$D$10+'СЕТ СН'!$G$5-'СЕТ СН'!$G$21</f>
        <v>4012.7520791500001</v>
      </c>
      <c r="P56" s="36">
        <f>SUMIFS(СВЦЭМ!$D$34:$D$777,СВЦЭМ!$A$34:$A$777,$A56,СВЦЭМ!$B$34:$B$777,P$47)+'СЕТ СН'!$G$11+СВЦЭМ!$D$10+'СЕТ СН'!$G$5-'СЕТ СН'!$G$21</f>
        <v>4012.8834496700001</v>
      </c>
      <c r="Q56" s="36">
        <f>SUMIFS(СВЦЭМ!$D$34:$D$777,СВЦЭМ!$A$34:$A$777,$A56,СВЦЭМ!$B$34:$B$777,Q$47)+'СЕТ СН'!$G$11+СВЦЭМ!$D$10+'СЕТ СН'!$G$5-'СЕТ СН'!$G$21</f>
        <v>4015.4413599700001</v>
      </c>
      <c r="R56" s="36">
        <f>SUMIFS(СВЦЭМ!$D$34:$D$777,СВЦЭМ!$A$34:$A$777,$A56,СВЦЭМ!$B$34:$B$777,R$47)+'СЕТ СН'!$G$11+СВЦЭМ!$D$10+'СЕТ СН'!$G$5-'СЕТ СН'!$G$21</f>
        <v>4015.1684078600001</v>
      </c>
      <c r="S56" s="36">
        <f>SUMIFS(СВЦЭМ!$D$34:$D$777,СВЦЭМ!$A$34:$A$777,$A56,СВЦЭМ!$B$34:$B$777,S$47)+'СЕТ СН'!$G$11+СВЦЭМ!$D$10+'СЕТ СН'!$G$5-'СЕТ СН'!$G$21</f>
        <v>4010.5612870100003</v>
      </c>
      <c r="T56" s="36">
        <f>SUMIFS(СВЦЭМ!$D$34:$D$777,СВЦЭМ!$A$34:$A$777,$A56,СВЦЭМ!$B$34:$B$777,T$47)+'СЕТ СН'!$G$11+СВЦЭМ!$D$10+'СЕТ СН'!$G$5-'СЕТ СН'!$G$21</f>
        <v>4003.4963937599996</v>
      </c>
      <c r="U56" s="36">
        <f>SUMIFS(СВЦЭМ!$D$34:$D$777,СВЦЭМ!$A$34:$A$777,$A56,СВЦЭМ!$B$34:$B$777,U$47)+'СЕТ СН'!$G$11+СВЦЭМ!$D$10+'СЕТ СН'!$G$5-'СЕТ СН'!$G$21</f>
        <v>3987.8102252199997</v>
      </c>
      <c r="V56" s="36">
        <f>SUMIFS(СВЦЭМ!$D$34:$D$777,СВЦЭМ!$A$34:$A$777,$A56,СВЦЭМ!$B$34:$B$777,V$47)+'СЕТ СН'!$G$11+СВЦЭМ!$D$10+'СЕТ СН'!$G$5-'СЕТ СН'!$G$21</f>
        <v>3979.2858300399994</v>
      </c>
      <c r="W56" s="36">
        <f>SUMIFS(СВЦЭМ!$D$34:$D$777,СВЦЭМ!$A$34:$A$777,$A56,СВЦЭМ!$B$34:$B$777,W$47)+'СЕТ СН'!$G$11+СВЦЭМ!$D$10+'СЕТ СН'!$G$5-'СЕТ СН'!$G$21</f>
        <v>3973.7198956499997</v>
      </c>
      <c r="X56" s="36">
        <f>SUMIFS(СВЦЭМ!$D$34:$D$777,СВЦЭМ!$A$34:$A$777,$A56,СВЦЭМ!$B$34:$B$777,X$47)+'СЕТ СН'!$G$11+СВЦЭМ!$D$10+'СЕТ СН'!$G$5-'СЕТ СН'!$G$21</f>
        <v>4003.7161246599999</v>
      </c>
      <c r="Y56" s="36">
        <f>SUMIFS(СВЦЭМ!$D$34:$D$777,СВЦЭМ!$A$34:$A$777,$A56,СВЦЭМ!$B$34:$B$777,Y$47)+'СЕТ СН'!$G$11+СВЦЭМ!$D$10+'СЕТ СН'!$G$5-'СЕТ СН'!$G$21</f>
        <v>4104.1029901299999</v>
      </c>
    </row>
    <row r="57" spans="1:25" ht="15.75" x14ac:dyDescent="0.2">
      <c r="A57" s="35">
        <f t="shared" si="1"/>
        <v>43353</v>
      </c>
      <c r="B57" s="36">
        <f>SUMIFS(СВЦЭМ!$D$34:$D$777,СВЦЭМ!$A$34:$A$777,$A57,СВЦЭМ!$B$34:$B$777,B$47)+'СЕТ СН'!$G$11+СВЦЭМ!$D$10+'СЕТ СН'!$G$5-'СЕТ СН'!$G$21</f>
        <v>4121.7504599200001</v>
      </c>
      <c r="C57" s="36">
        <f>SUMIFS(СВЦЭМ!$D$34:$D$777,СВЦЭМ!$A$34:$A$777,$A57,СВЦЭМ!$B$34:$B$777,C$47)+'СЕТ СН'!$G$11+СВЦЭМ!$D$10+'СЕТ СН'!$G$5-'СЕТ СН'!$G$21</f>
        <v>4286.1825290200004</v>
      </c>
      <c r="D57" s="36">
        <f>SUMIFS(СВЦЭМ!$D$34:$D$777,СВЦЭМ!$A$34:$A$777,$A57,СВЦЭМ!$B$34:$B$777,D$47)+'СЕТ СН'!$G$11+СВЦЭМ!$D$10+'СЕТ СН'!$G$5-'СЕТ СН'!$G$21</f>
        <v>4395.5619995899997</v>
      </c>
      <c r="E57" s="36">
        <f>SUMIFS(СВЦЭМ!$D$34:$D$777,СВЦЭМ!$A$34:$A$777,$A57,СВЦЭМ!$B$34:$B$777,E$47)+'СЕТ СН'!$G$11+СВЦЭМ!$D$10+'СЕТ СН'!$G$5-'СЕТ СН'!$G$21</f>
        <v>4498.8107282600004</v>
      </c>
      <c r="F57" s="36">
        <f>SUMIFS(СВЦЭМ!$D$34:$D$777,СВЦЭМ!$A$34:$A$777,$A57,СВЦЭМ!$B$34:$B$777,F$47)+'СЕТ СН'!$G$11+СВЦЭМ!$D$10+'СЕТ СН'!$G$5-'СЕТ СН'!$G$21</f>
        <v>4500.7397420799998</v>
      </c>
      <c r="G57" s="36">
        <f>SUMIFS(СВЦЭМ!$D$34:$D$777,СВЦЭМ!$A$34:$A$777,$A57,СВЦЭМ!$B$34:$B$777,G$47)+'СЕТ СН'!$G$11+СВЦЭМ!$D$10+'СЕТ СН'!$G$5-'СЕТ СН'!$G$21</f>
        <v>4476.7117903299995</v>
      </c>
      <c r="H57" s="36">
        <f>SUMIFS(СВЦЭМ!$D$34:$D$777,СВЦЭМ!$A$34:$A$777,$A57,СВЦЭМ!$B$34:$B$777,H$47)+'СЕТ СН'!$G$11+СВЦЭМ!$D$10+'СЕТ СН'!$G$5-'СЕТ СН'!$G$21</f>
        <v>4421.5033256799998</v>
      </c>
      <c r="I57" s="36">
        <f>SUMIFS(СВЦЭМ!$D$34:$D$777,СВЦЭМ!$A$34:$A$777,$A57,СВЦЭМ!$B$34:$B$777,I$47)+'СЕТ СН'!$G$11+СВЦЭМ!$D$10+'СЕТ СН'!$G$5-'СЕТ СН'!$G$21</f>
        <v>4351.27853435</v>
      </c>
      <c r="J57" s="36">
        <f>SUMIFS(СВЦЭМ!$D$34:$D$777,СВЦЭМ!$A$34:$A$777,$A57,СВЦЭМ!$B$34:$B$777,J$47)+'СЕТ СН'!$G$11+СВЦЭМ!$D$10+'СЕТ СН'!$G$5-'СЕТ СН'!$G$21</f>
        <v>4299.5221551000004</v>
      </c>
      <c r="K57" s="36">
        <f>SUMIFS(СВЦЭМ!$D$34:$D$777,СВЦЭМ!$A$34:$A$777,$A57,СВЦЭМ!$B$34:$B$777,K$47)+'СЕТ СН'!$G$11+СВЦЭМ!$D$10+'СЕТ СН'!$G$5-'СЕТ СН'!$G$21</f>
        <v>4248.9963736399995</v>
      </c>
      <c r="L57" s="36">
        <f>SUMIFS(СВЦЭМ!$D$34:$D$777,СВЦЭМ!$A$34:$A$777,$A57,СВЦЭМ!$B$34:$B$777,L$47)+'СЕТ СН'!$G$11+СВЦЭМ!$D$10+'СЕТ СН'!$G$5-'СЕТ СН'!$G$21</f>
        <v>4155.4898180800001</v>
      </c>
      <c r="M57" s="36">
        <f>SUMIFS(СВЦЭМ!$D$34:$D$777,СВЦЭМ!$A$34:$A$777,$A57,СВЦЭМ!$B$34:$B$777,M$47)+'СЕТ СН'!$G$11+СВЦЭМ!$D$10+'СЕТ СН'!$G$5-'СЕТ СН'!$G$21</f>
        <v>4085.7041066900001</v>
      </c>
      <c r="N57" s="36">
        <f>SUMIFS(СВЦЭМ!$D$34:$D$777,СВЦЭМ!$A$34:$A$777,$A57,СВЦЭМ!$B$34:$B$777,N$47)+'СЕТ СН'!$G$11+СВЦЭМ!$D$10+'СЕТ СН'!$G$5-'СЕТ СН'!$G$21</f>
        <v>4032.00778085</v>
      </c>
      <c r="O57" s="36">
        <f>SUMIFS(СВЦЭМ!$D$34:$D$777,СВЦЭМ!$A$34:$A$777,$A57,СВЦЭМ!$B$34:$B$777,O$47)+'СЕТ СН'!$G$11+СВЦЭМ!$D$10+'СЕТ СН'!$G$5-'СЕТ СН'!$G$21</f>
        <v>3934.2847863099996</v>
      </c>
      <c r="P57" s="36">
        <f>SUMIFS(СВЦЭМ!$D$34:$D$777,СВЦЭМ!$A$34:$A$777,$A57,СВЦЭМ!$B$34:$B$777,P$47)+'СЕТ СН'!$G$11+СВЦЭМ!$D$10+'СЕТ СН'!$G$5-'СЕТ СН'!$G$21</f>
        <v>3902.2253641500001</v>
      </c>
      <c r="Q57" s="36">
        <f>SUMIFS(СВЦЭМ!$D$34:$D$777,СВЦЭМ!$A$34:$A$777,$A57,СВЦЭМ!$B$34:$B$777,Q$47)+'СЕТ СН'!$G$11+СВЦЭМ!$D$10+'СЕТ СН'!$G$5-'СЕТ СН'!$G$21</f>
        <v>3904.0286934599999</v>
      </c>
      <c r="R57" s="36">
        <f>SUMIFS(СВЦЭМ!$D$34:$D$777,СВЦЭМ!$A$34:$A$777,$A57,СВЦЭМ!$B$34:$B$777,R$47)+'СЕТ СН'!$G$11+СВЦЭМ!$D$10+'СЕТ СН'!$G$5-'СЕТ СН'!$G$21</f>
        <v>3894.7816457700001</v>
      </c>
      <c r="S57" s="36">
        <f>SUMIFS(СВЦЭМ!$D$34:$D$777,СВЦЭМ!$A$34:$A$777,$A57,СВЦЭМ!$B$34:$B$777,S$47)+'СЕТ СН'!$G$11+СВЦЭМ!$D$10+'СЕТ СН'!$G$5-'СЕТ СН'!$G$21</f>
        <v>3903.0181363299998</v>
      </c>
      <c r="T57" s="36">
        <f>SUMIFS(СВЦЭМ!$D$34:$D$777,СВЦЭМ!$A$34:$A$777,$A57,СВЦЭМ!$B$34:$B$777,T$47)+'СЕТ СН'!$G$11+СВЦЭМ!$D$10+'СЕТ СН'!$G$5-'СЕТ СН'!$G$21</f>
        <v>3906.1626045699995</v>
      </c>
      <c r="U57" s="36">
        <f>SUMIFS(СВЦЭМ!$D$34:$D$777,СВЦЭМ!$A$34:$A$777,$A57,СВЦЭМ!$B$34:$B$777,U$47)+'СЕТ СН'!$G$11+СВЦЭМ!$D$10+'СЕТ СН'!$G$5-'СЕТ СН'!$G$21</f>
        <v>3879.1174650000003</v>
      </c>
      <c r="V57" s="36">
        <f>SUMIFS(СВЦЭМ!$D$34:$D$777,СВЦЭМ!$A$34:$A$777,$A57,СВЦЭМ!$B$34:$B$777,V$47)+'СЕТ СН'!$G$11+СВЦЭМ!$D$10+'СЕТ СН'!$G$5-'СЕТ СН'!$G$21</f>
        <v>3907.7309136899994</v>
      </c>
      <c r="W57" s="36">
        <f>SUMIFS(СВЦЭМ!$D$34:$D$777,СВЦЭМ!$A$34:$A$777,$A57,СВЦЭМ!$B$34:$B$777,W$47)+'СЕТ СН'!$G$11+СВЦЭМ!$D$10+'СЕТ СН'!$G$5-'СЕТ СН'!$G$21</f>
        <v>3895.8561170499997</v>
      </c>
      <c r="X57" s="36">
        <f>SUMIFS(СВЦЭМ!$D$34:$D$777,СВЦЭМ!$A$34:$A$777,$A57,СВЦЭМ!$B$34:$B$777,X$47)+'СЕТ СН'!$G$11+СВЦЭМ!$D$10+'СЕТ СН'!$G$5-'СЕТ СН'!$G$21</f>
        <v>3866.8330446399996</v>
      </c>
      <c r="Y57" s="36">
        <f>SUMIFS(СВЦЭМ!$D$34:$D$777,СВЦЭМ!$A$34:$A$777,$A57,СВЦЭМ!$B$34:$B$777,Y$47)+'СЕТ СН'!$G$11+СВЦЭМ!$D$10+'СЕТ СН'!$G$5-'СЕТ СН'!$G$21</f>
        <v>3964.4241558200001</v>
      </c>
    </row>
    <row r="58" spans="1:25" ht="15.75" x14ac:dyDescent="0.2">
      <c r="A58" s="35">
        <f t="shared" si="1"/>
        <v>43354</v>
      </c>
      <c r="B58" s="36">
        <f>SUMIFS(СВЦЭМ!$D$34:$D$777,СВЦЭМ!$A$34:$A$777,$A58,СВЦЭМ!$B$34:$B$777,B$47)+'СЕТ СН'!$G$11+СВЦЭМ!$D$10+'СЕТ СН'!$G$5-'СЕТ СН'!$G$21</f>
        <v>4147.1016218199993</v>
      </c>
      <c r="C58" s="36">
        <f>SUMIFS(СВЦЭМ!$D$34:$D$777,СВЦЭМ!$A$34:$A$777,$A58,СВЦЭМ!$B$34:$B$777,C$47)+'СЕТ СН'!$G$11+СВЦЭМ!$D$10+'СЕТ СН'!$G$5-'СЕТ СН'!$G$21</f>
        <v>4314.34060305</v>
      </c>
      <c r="D58" s="36">
        <f>SUMIFS(СВЦЭМ!$D$34:$D$777,СВЦЭМ!$A$34:$A$777,$A58,СВЦЭМ!$B$34:$B$777,D$47)+'СЕТ СН'!$G$11+СВЦЭМ!$D$10+'СЕТ СН'!$G$5-'СЕТ СН'!$G$21</f>
        <v>4438.1989636299995</v>
      </c>
      <c r="E58" s="36">
        <f>SUMIFS(СВЦЭМ!$D$34:$D$777,СВЦЭМ!$A$34:$A$777,$A58,СВЦЭМ!$B$34:$B$777,E$47)+'СЕТ СН'!$G$11+СВЦЭМ!$D$10+'СЕТ СН'!$G$5-'СЕТ СН'!$G$21</f>
        <v>4515.51672237</v>
      </c>
      <c r="F58" s="36">
        <f>SUMIFS(СВЦЭМ!$D$34:$D$777,СВЦЭМ!$A$34:$A$777,$A58,СВЦЭМ!$B$34:$B$777,F$47)+'СЕТ СН'!$G$11+СВЦЭМ!$D$10+'СЕТ СН'!$G$5-'СЕТ СН'!$G$21</f>
        <v>4515.4088456399995</v>
      </c>
      <c r="G58" s="36">
        <f>SUMIFS(СВЦЭМ!$D$34:$D$777,СВЦЭМ!$A$34:$A$777,$A58,СВЦЭМ!$B$34:$B$777,G$47)+'СЕТ СН'!$G$11+СВЦЭМ!$D$10+'СЕТ СН'!$G$5-'СЕТ СН'!$G$21</f>
        <v>4506.1795151699998</v>
      </c>
      <c r="H58" s="36">
        <f>SUMIFS(СВЦЭМ!$D$34:$D$777,СВЦЭМ!$A$34:$A$777,$A58,СВЦЭМ!$B$34:$B$777,H$47)+'СЕТ СН'!$G$11+СВЦЭМ!$D$10+'СЕТ СН'!$G$5-'СЕТ СН'!$G$21</f>
        <v>4433.1567707999993</v>
      </c>
      <c r="I58" s="36">
        <f>SUMIFS(СВЦЭМ!$D$34:$D$777,СВЦЭМ!$A$34:$A$777,$A58,СВЦЭМ!$B$34:$B$777,I$47)+'СЕТ СН'!$G$11+СВЦЭМ!$D$10+'СЕТ СН'!$G$5-'СЕТ СН'!$G$21</f>
        <v>4368.53905158</v>
      </c>
      <c r="J58" s="36">
        <f>SUMIFS(СВЦЭМ!$D$34:$D$777,СВЦЭМ!$A$34:$A$777,$A58,СВЦЭМ!$B$34:$B$777,J$47)+'СЕТ СН'!$G$11+СВЦЭМ!$D$10+'СЕТ СН'!$G$5-'СЕТ СН'!$G$21</f>
        <v>4343.1819781999993</v>
      </c>
      <c r="K58" s="36">
        <f>SUMIFS(СВЦЭМ!$D$34:$D$777,СВЦЭМ!$A$34:$A$777,$A58,СВЦЭМ!$B$34:$B$777,K$47)+'СЕТ СН'!$G$11+СВЦЭМ!$D$10+'СЕТ СН'!$G$5-'СЕТ СН'!$G$21</f>
        <v>4324.8721064900001</v>
      </c>
      <c r="L58" s="36">
        <f>SUMIFS(СВЦЭМ!$D$34:$D$777,СВЦЭМ!$A$34:$A$777,$A58,СВЦЭМ!$B$34:$B$777,L$47)+'СЕТ СН'!$G$11+СВЦЭМ!$D$10+'СЕТ СН'!$G$5-'СЕТ СН'!$G$21</f>
        <v>4207.2222371999997</v>
      </c>
      <c r="M58" s="36">
        <f>SUMIFS(СВЦЭМ!$D$34:$D$777,СВЦЭМ!$A$34:$A$777,$A58,СВЦЭМ!$B$34:$B$777,M$47)+'СЕТ СН'!$G$11+СВЦЭМ!$D$10+'СЕТ СН'!$G$5-'СЕТ СН'!$G$21</f>
        <v>4117.6103450199998</v>
      </c>
      <c r="N58" s="36">
        <f>SUMIFS(СВЦЭМ!$D$34:$D$777,СВЦЭМ!$A$34:$A$777,$A58,СВЦЭМ!$B$34:$B$777,N$47)+'СЕТ СН'!$G$11+СВЦЭМ!$D$10+'СЕТ СН'!$G$5-'СЕТ СН'!$G$21</f>
        <v>4024.3921235299995</v>
      </c>
      <c r="O58" s="36">
        <f>SUMIFS(СВЦЭМ!$D$34:$D$777,СВЦЭМ!$A$34:$A$777,$A58,СВЦЭМ!$B$34:$B$777,O$47)+'СЕТ СН'!$G$11+СВЦЭМ!$D$10+'СЕТ СН'!$G$5-'СЕТ СН'!$G$21</f>
        <v>3930.0771541099994</v>
      </c>
      <c r="P58" s="36">
        <f>SUMIFS(СВЦЭМ!$D$34:$D$777,СВЦЭМ!$A$34:$A$777,$A58,СВЦЭМ!$B$34:$B$777,P$47)+'СЕТ СН'!$G$11+СВЦЭМ!$D$10+'СЕТ СН'!$G$5-'СЕТ СН'!$G$21</f>
        <v>3934.62867585</v>
      </c>
      <c r="Q58" s="36">
        <f>SUMIFS(СВЦЭМ!$D$34:$D$777,СВЦЭМ!$A$34:$A$777,$A58,СВЦЭМ!$B$34:$B$777,Q$47)+'СЕТ СН'!$G$11+СВЦЭМ!$D$10+'СЕТ СН'!$G$5-'СЕТ СН'!$G$21</f>
        <v>3936.0218796299996</v>
      </c>
      <c r="R58" s="36">
        <f>SUMIFS(СВЦЭМ!$D$34:$D$777,СВЦЭМ!$A$34:$A$777,$A58,СВЦЭМ!$B$34:$B$777,R$47)+'СЕТ СН'!$G$11+СВЦЭМ!$D$10+'СЕТ СН'!$G$5-'СЕТ СН'!$G$21</f>
        <v>3939.9917395799994</v>
      </c>
      <c r="S58" s="36">
        <f>SUMIFS(СВЦЭМ!$D$34:$D$777,СВЦЭМ!$A$34:$A$777,$A58,СВЦЭМ!$B$34:$B$777,S$47)+'СЕТ СН'!$G$11+СВЦЭМ!$D$10+'СЕТ СН'!$G$5-'СЕТ СН'!$G$21</f>
        <v>3959.63392415</v>
      </c>
      <c r="T58" s="36">
        <f>SUMIFS(СВЦЭМ!$D$34:$D$777,СВЦЭМ!$A$34:$A$777,$A58,СВЦЭМ!$B$34:$B$777,T$47)+'СЕТ СН'!$G$11+СВЦЭМ!$D$10+'СЕТ СН'!$G$5-'СЕТ СН'!$G$21</f>
        <v>3963.6973365900003</v>
      </c>
      <c r="U58" s="36">
        <f>SUMIFS(СВЦЭМ!$D$34:$D$777,СВЦЭМ!$A$34:$A$777,$A58,СВЦЭМ!$B$34:$B$777,U$47)+'СЕТ СН'!$G$11+СВЦЭМ!$D$10+'СЕТ СН'!$G$5-'СЕТ СН'!$G$21</f>
        <v>3987.5119789099999</v>
      </c>
      <c r="V58" s="36">
        <f>SUMIFS(СВЦЭМ!$D$34:$D$777,СВЦЭМ!$A$34:$A$777,$A58,СВЦЭМ!$B$34:$B$777,V$47)+'СЕТ СН'!$G$11+СВЦЭМ!$D$10+'СЕТ СН'!$G$5-'СЕТ СН'!$G$21</f>
        <v>4005.37927064</v>
      </c>
      <c r="W58" s="36">
        <f>SUMIFS(СВЦЭМ!$D$34:$D$777,СВЦЭМ!$A$34:$A$777,$A58,СВЦЭМ!$B$34:$B$777,W$47)+'СЕТ СН'!$G$11+СВЦЭМ!$D$10+'СЕТ СН'!$G$5-'СЕТ СН'!$G$21</f>
        <v>4009.8888598200001</v>
      </c>
      <c r="X58" s="36">
        <f>SUMIFS(СВЦЭМ!$D$34:$D$777,СВЦЭМ!$A$34:$A$777,$A58,СВЦЭМ!$B$34:$B$777,X$47)+'СЕТ СН'!$G$11+СВЦЭМ!$D$10+'СЕТ СН'!$G$5-'СЕТ СН'!$G$21</f>
        <v>3940.1368457299995</v>
      </c>
      <c r="Y58" s="36">
        <f>SUMIFS(СВЦЭМ!$D$34:$D$777,СВЦЭМ!$A$34:$A$777,$A58,СВЦЭМ!$B$34:$B$777,Y$47)+'СЕТ СН'!$G$11+СВЦЭМ!$D$10+'СЕТ СН'!$G$5-'СЕТ СН'!$G$21</f>
        <v>4007.0508936899996</v>
      </c>
    </row>
    <row r="59" spans="1:25" ht="15.75" x14ac:dyDescent="0.2">
      <c r="A59" s="35">
        <f t="shared" si="1"/>
        <v>43355</v>
      </c>
      <c r="B59" s="36">
        <f>SUMIFS(СВЦЭМ!$D$34:$D$777,СВЦЭМ!$A$34:$A$777,$A59,СВЦЭМ!$B$34:$B$777,B$47)+'СЕТ СН'!$G$11+СВЦЭМ!$D$10+'СЕТ СН'!$G$5-'СЕТ СН'!$G$21</f>
        <v>4183.9097407500003</v>
      </c>
      <c r="C59" s="36">
        <f>SUMIFS(СВЦЭМ!$D$34:$D$777,СВЦЭМ!$A$34:$A$777,$A59,СВЦЭМ!$B$34:$B$777,C$47)+'СЕТ СН'!$G$11+СВЦЭМ!$D$10+'СЕТ СН'!$G$5-'СЕТ СН'!$G$21</f>
        <v>4354.4317419199997</v>
      </c>
      <c r="D59" s="36">
        <f>SUMIFS(СВЦЭМ!$D$34:$D$777,СВЦЭМ!$A$34:$A$777,$A59,СВЦЭМ!$B$34:$B$777,D$47)+'СЕТ СН'!$G$11+СВЦЭМ!$D$10+'СЕТ СН'!$G$5-'СЕТ СН'!$G$21</f>
        <v>4457.1254926499996</v>
      </c>
      <c r="E59" s="36">
        <f>SUMIFS(СВЦЭМ!$D$34:$D$777,СВЦЭМ!$A$34:$A$777,$A59,СВЦЭМ!$B$34:$B$777,E$47)+'СЕТ СН'!$G$11+СВЦЭМ!$D$10+'СЕТ СН'!$G$5-'СЕТ СН'!$G$21</f>
        <v>4539.6814777700001</v>
      </c>
      <c r="F59" s="36">
        <f>SUMIFS(СВЦЭМ!$D$34:$D$777,СВЦЭМ!$A$34:$A$777,$A59,СВЦЭМ!$B$34:$B$777,F$47)+'СЕТ СН'!$G$11+СВЦЭМ!$D$10+'СЕТ СН'!$G$5-'СЕТ СН'!$G$21</f>
        <v>4534.6732120400002</v>
      </c>
      <c r="G59" s="36">
        <f>SUMIFS(СВЦЭМ!$D$34:$D$777,СВЦЭМ!$A$34:$A$777,$A59,СВЦЭМ!$B$34:$B$777,G$47)+'СЕТ СН'!$G$11+СВЦЭМ!$D$10+'СЕТ СН'!$G$5-'СЕТ СН'!$G$21</f>
        <v>4507.9368224199998</v>
      </c>
      <c r="H59" s="36">
        <f>SUMIFS(СВЦЭМ!$D$34:$D$777,СВЦЭМ!$A$34:$A$777,$A59,СВЦЭМ!$B$34:$B$777,H$47)+'СЕТ СН'!$G$11+СВЦЭМ!$D$10+'СЕТ СН'!$G$5-'СЕТ СН'!$G$21</f>
        <v>4435.2201957299994</v>
      </c>
      <c r="I59" s="36">
        <f>SUMIFS(СВЦЭМ!$D$34:$D$777,СВЦЭМ!$A$34:$A$777,$A59,СВЦЭМ!$B$34:$B$777,I$47)+'СЕТ СН'!$G$11+СВЦЭМ!$D$10+'СЕТ СН'!$G$5-'СЕТ СН'!$G$21</f>
        <v>4388.0347146899994</v>
      </c>
      <c r="J59" s="36">
        <f>SUMIFS(СВЦЭМ!$D$34:$D$777,СВЦЭМ!$A$34:$A$777,$A59,СВЦЭМ!$B$34:$B$777,J$47)+'СЕТ СН'!$G$11+СВЦЭМ!$D$10+'СЕТ СН'!$G$5-'СЕТ СН'!$G$21</f>
        <v>4349.8037235599995</v>
      </c>
      <c r="K59" s="36">
        <f>SUMIFS(СВЦЭМ!$D$34:$D$777,СВЦЭМ!$A$34:$A$777,$A59,СВЦЭМ!$B$34:$B$777,K$47)+'СЕТ СН'!$G$11+СВЦЭМ!$D$10+'СЕТ СН'!$G$5-'СЕТ СН'!$G$21</f>
        <v>4319.3716928799995</v>
      </c>
      <c r="L59" s="36">
        <f>SUMIFS(СВЦЭМ!$D$34:$D$777,СВЦЭМ!$A$34:$A$777,$A59,СВЦЭМ!$B$34:$B$777,L$47)+'СЕТ СН'!$G$11+СВЦЭМ!$D$10+'СЕТ СН'!$G$5-'СЕТ СН'!$G$21</f>
        <v>4237.0846218799998</v>
      </c>
      <c r="M59" s="36">
        <f>SUMIFS(СВЦЭМ!$D$34:$D$777,СВЦЭМ!$A$34:$A$777,$A59,СВЦЭМ!$B$34:$B$777,M$47)+'СЕТ СН'!$G$11+СВЦЭМ!$D$10+'СЕТ СН'!$G$5-'СЕТ СН'!$G$21</f>
        <v>4161.2101634800001</v>
      </c>
      <c r="N59" s="36">
        <f>SUMIFS(СВЦЭМ!$D$34:$D$777,СВЦЭМ!$A$34:$A$777,$A59,СВЦЭМ!$B$34:$B$777,N$47)+'СЕТ СН'!$G$11+СВЦЭМ!$D$10+'СЕТ СН'!$G$5-'СЕТ СН'!$G$21</f>
        <v>4075.5033317500001</v>
      </c>
      <c r="O59" s="36">
        <f>SUMIFS(СВЦЭМ!$D$34:$D$777,СВЦЭМ!$A$34:$A$777,$A59,СВЦЭМ!$B$34:$B$777,O$47)+'СЕТ СН'!$G$11+СВЦЭМ!$D$10+'СЕТ СН'!$G$5-'СЕТ СН'!$G$21</f>
        <v>3992.2412859799997</v>
      </c>
      <c r="P59" s="36">
        <f>SUMIFS(СВЦЭМ!$D$34:$D$777,СВЦЭМ!$A$34:$A$777,$A59,СВЦЭМ!$B$34:$B$777,P$47)+'СЕТ СН'!$G$11+СВЦЭМ!$D$10+'СЕТ СН'!$G$5-'СЕТ СН'!$G$21</f>
        <v>3977.7078441200001</v>
      </c>
      <c r="Q59" s="36">
        <f>SUMIFS(СВЦЭМ!$D$34:$D$777,СВЦЭМ!$A$34:$A$777,$A59,СВЦЭМ!$B$34:$B$777,Q$47)+'СЕТ СН'!$G$11+СВЦЭМ!$D$10+'СЕТ СН'!$G$5-'СЕТ СН'!$G$21</f>
        <v>3994.66434295</v>
      </c>
      <c r="R59" s="36">
        <f>SUMIFS(СВЦЭМ!$D$34:$D$777,СВЦЭМ!$A$34:$A$777,$A59,СВЦЭМ!$B$34:$B$777,R$47)+'СЕТ СН'!$G$11+СВЦЭМ!$D$10+'СЕТ СН'!$G$5-'СЕТ СН'!$G$21</f>
        <v>3987.6660632599996</v>
      </c>
      <c r="S59" s="36">
        <f>SUMIFS(СВЦЭМ!$D$34:$D$777,СВЦЭМ!$A$34:$A$777,$A59,СВЦЭМ!$B$34:$B$777,S$47)+'СЕТ СН'!$G$11+СВЦЭМ!$D$10+'СЕТ СН'!$G$5-'СЕТ СН'!$G$21</f>
        <v>3981.2721303600001</v>
      </c>
      <c r="T59" s="36">
        <f>SUMIFS(СВЦЭМ!$D$34:$D$777,СВЦЭМ!$A$34:$A$777,$A59,СВЦЭМ!$B$34:$B$777,T$47)+'СЕТ СН'!$G$11+СВЦЭМ!$D$10+'СЕТ СН'!$G$5-'СЕТ СН'!$G$21</f>
        <v>3977.0163701000001</v>
      </c>
      <c r="U59" s="36">
        <f>SUMIFS(СВЦЭМ!$D$34:$D$777,СВЦЭМ!$A$34:$A$777,$A59,СВЦЭМ!$B$34:$B$777,U$47)+'СЕТ СН'!$G$11+СВЦЭМ!$D$10+'СЕТ СН'!$G$5-'СЕТ СН'!$G$21</f>
        <v>3987.9436666900001</v>
      </c>
      <c r="V59" s="36">
        <f>SUMIFS(СВЦЭМ!$D$34:$D$777,СВЦЭМ!$A$34:$A$777,$A59,СВЦЭМ!$B$34:$B$777,V$47)+'СЕТ СН'!$G$11+СВЦЭМ!$D$10+'СЕТ СН'!$G$5-'СЕТ СН'!$G$21</f>
        <v>3992.0609137399997</v>
      </c>
      <c r="W59" s="36">
        <f>SUMIFS(СВЦЭМ!$D$34:$D$777,СВЦЭМ!$A$34:$A$777,$A59,СВЦЭМ!$B$34:$B$777,W$47)+'СЕТ СН'!$G$11+СВЦЭМ!$D$10+'СЕТ СН'!$G$5-'СЕТ СН'!$G$21</f>
        <v>4004.5404907599996</v>
      </c>
      <c r="X59" s="36">
        <f>SUMIFS(СВЦЭМ!$D$34:$D$777,СВЦЭМ!$A$34:$A$777,$A59,СВЦЭМ!$B$34:$B$777,X$47)+'СЕТ СН'!$G$11+СВЦЭМ!$D$10+'СЕТ СН'!$G$5-'СЕТ СН'!$G$21</f>
        <v>3981.5091556799998</v>
      </c>
      <c r="Y59" s="36">
        <f>SUMIFS(СВЦЭМ!$D$34:$D$777,СВЦЭМ!$A$34:$A$777,$A59,СВЦЭМ!$B$34:$B$777,Y$47)+'СЕТ СН'!$G$11+СВЦЭМ!$D$10+'СЕТ СН'!$G$5-'СЕТ СН'!$G$21</f>
        <v>4036.96549968</v>
      </c>
    </row>
    <row r="60" spans="1:25" ht="15.75" x14ac:dyDescent="0.2">
      <c r="A60" s="35">
        <f t="shared" si="1"/>
        <v>43356</v>
      </c>
      <c r="B60" s="36">
        <f>SUMIFS(СВЦЭМ!$D$34:$D$777,СВЦЭМ!$A$34:$A$777,$A60,СВЦЭМ!$B$34:$B$777,B$47)+'СЕТ СН'!$G$11+СВЦЭМ!$D$10+'СЕТ СН'!$G$5-'СЕТ СН'!$G$21</f>
        <v>4295.5496343300001</v>
      </c>
      <c r="C60" s="36">
        <f>SUMIFS(СВЦЭМ!$D$34:$D$777,СВЦЭМ!$A$34:$A$777,$A60,СВЦЭМ!$B$34:$B$777,C$47)+'СЕТ СН'!$G$11+СВЦЭМ!$D$10+'СЕТ СН'!$G$5-'СЕТ СН'!$G$21</f>
        <v>4458.8025981000001</v>
      </c>
      <c r="D60" s="36">
        <f>SUMIFS(СВЦЭМ!$D$34:$D$777,СВЦЭМ!$A$34:$A$777,$A60,СВЦЭМ!$B$34:$B$777,D$47)+'СЕТ СН'!$G$11+СВЦЭМ!$D$10+'СЕТ СН'!$G$5-'СЕТ СН'!$G$21</f>
        <v>4553.7188497500001</v>
      </c>
      <c r="E60" s="36">
        <f>SUMIFS(СВЦЭМ!$D$34:$D$777,СВЦЭМ!$A$34:$A$777,$A60,СВЦЭМ!$B$34:$B$777,E$47)+'СЕТ СН'!$G$11+СВЦЭМ!$D$10+'СЕТ СН'!$G$5-'СЕТ СН'!$G$21</f>
        <v>4588.8655932900001</v>
      </c>
      <c r="F60" s="36">
        <f>SUMIFS(СВЦЭМ!$D$34:$D$777,СВЦЭМ!$A$34:$A$777,$A60,СВЦЭМ!$B$34:$B$777,F$47)+'СЕТ СН'!$G$11+СВЦЭМ!$D$10+'СЕТ СН'!$G$5-'СЕТ СН'!$G$21</f>
        <v>4585.1154537900002</v>
      </c>
      <c r="G60" s="36">
        <f>SUMIFS(СВЦЭМ!$D$34:$D$777,СВЦЭМ!$A$34:$A$777,$A60,СВЦЭМ!$B$34:$B$777,G$47)+'СЕТ СН'!$G$11+СВЦЭМ!$D$10+'СЕТ СН'!$G$5-'СЕТ СН'!$G$21</f>
        <v>4562.6708593100002</v>
      </c>
      <c r="H60" s="36">
        <f>SUMIFS(СВЦЭМ!$D$34:$D$777,СВЦЭМ!$A$34:$A$777,$A60,СВЦЭМ!$B$34:$B$777,H$47)+'СЕТ СН'!$G$11+СВЦЭМ!$D$10+'СЕТ СН'!$G$5-'СЕТ СН'!$G$21</f>
        <v>4526.7951282799995</v>
      </c>
      <c r="I60" s="36">
        <f>SUMIFS(СВЦЭМ!$D$34:$D$777,СВЦЭМ!$A$34:$A$777,$A60,СВЦЭМ!$B$34:$B$777,I$47)+'СЕТ СН'!$G$11+СВЦЭМ!$D$10+'СЕТ СН'!$G$5-'СЕТ СН'!$G$21</f>
        <v>4452.2658025699993</v>
      </c>
      <c r="J60" s="36">
        <f>SUMIFS(СВЦЭМ!$D$34:$D$777,СВЦЭМ!$A$34:$A$777,$A60,СВЦЭМ!$B$34:$B$777,J$47)+'СЕТ СН'!$G$11+СВЦЭМ!$D$10+'СЕТ СН'!$G$5-'СЕТ СН'!$G$21</f>
        <v>4419.8112812199997</v>
      </c>
      <c r="K60" s="36">
        <f>SUMIFS(СВЦЭМ!$D$34:$D$777,СВЦЭМ!$A$34:$A$777,$A60,СВЦЭМ!$B$34:$B$777,K$47)+'СЕТ СН'!$G$11+СВЦЭМ!$D$10+'СЕТ СН'!$G$5-'СЕТ СН'!$G$21</f>
        <v>4400.4020606300001</v>
      </c>
      <c r="L60" s="36">
        <f>SUMIFS(СВЦЭМ!$D$34:$D$777,СВЦЭМ!$A$34:$A$777,$A60,СВЦЭМ!$B$34:$B$777,L$47)+'СЕТ СН'!$G$11+СВЦЭМ!$D$10+'СЕТ СН'!$G$5-'СЕТ СН'!$G$21</f>
        <v>4324.7590826200003</v>
      </c>
      <c r="M60" s="36">
        <f>SUMIFS(СВЦЭМ!$D$34:$D$777,СВЦЭМ!$A$34:$A$777,$A60,СВЦЭМ!$B$34:$B$777,M$47)+'СЕТ СН'!$G$11+СВЦЭМ!$D$10+'СЕТ СН'!$G$5-'СЕТ СН'!$G$21</f>
        <v>4243.6691858200002</v>
      </c>
      <c r="N60" s="36">
        <f>SUMIFS(СВЦЭМ!$D$34:$D$777,СВЦЭМ!$A$34:$A$777,$A60,СВЦЭМ!$B$34:$B$777,N$47)+'СЕТ СН'!$G$11+СВЦЭМ!$D$10+'СЕТ СН'!$G$5-'СЕТ СН'!$G$21</f>
        <v>4128.8995873399999</v>
      </c>
      <c r="O60" s="36">
        <f>SUMIFS(СВЦЭМ!$D$34:$D$777,СВЦЭМ!$A$34:$A$777,$A60,СВЦЭМ!$B$34:$B$777,O$47)+'СЕТ СН'!$G$11+СВЦЭМ!$D$10+'СЕТ СН'!$G$5-'СЕТ СН'!$G$21</f>
        <v>4033.9257138700004</v>
      </c>
      <c r="P60" s="36">
        <f>SUMIFS(СВЦЭМ!$D$34:$D$777,СВЦЭМ!$A$34:$A$777,$A60,СВЦЭМ!$B$34:$B$777,P$47)+'СЕТ СН'!$G$11+СВЦЭМ!$D$10+'СЕТ СН'!$G$5-'СЕТ СН'!$G$21</f>
        <v>4032.5348696399997</v>
      </c>
      <c r="Q60" s="36">
        <f>SUMIFS(СВЦЭМ!$D$34:$D$777,СВЦЭМ!$A$34:$A$777,$A60,СВЦЭМ!$B$34:$B$777,Q$47)+'СЕТ СН'!$G$11+СВЦЭМ!$D$10+'СЕТ СН'!$G$5-'СЕТ СН'!$G$21</f>
        <v>4034.3246035900002</v>
      </c>
      <c r="R60" s="36">
        <f>SUMIFS(СВЦЭМ!$D$34:$D$777,СВЦЭМ!$A$34:$A$777,$A60,СВЦЭМ!$B$34:$B$777,R$47)+'СЕТ СН'!$G$11+СВЦЭМ!$D$10+'СЕТ СН'!$G$5-'СЕТ СН'!$G$21</f>
        <v>4046.1085318699998</v>
      </c>
      <c r="S60" s="36">
        <f>SUMIFS(СВЦЭМ!$D$34:$D$777,СВЦЭМ!$A$34:$A$777,$A60,СВЦЭМ!$B$34:$B$777,S$47)+'СЕТ СН'!$G$11+СВЦЭМ!$D$10+'СЕТ СН'!$G$5-'СЕТ СН'!$G$21</f>
        <v>4056.2301605700004</v>
      </c>
      <c r="T60" s="36">
        <f>SUMIFS(СВЦЭМ!$D$34:$D$777,СВЦЭМ!$A$34:$A$777,$A60,СВЦЭМ!$B$34:$B$777,T$47)+'СЕТ СН'!$G$11+СВЦЭМ!$D$10+'СЕТ СН'!$G$5-'СЕТ СН'!$G$21</f>
        <v>4041.3757417099996</v>
      </c>
      <c r="U60" s="36">
        <f>SUMIFS(СВЦЭМ!$D$34:$D$777,СВЦЭМ!$A$34:$A$777,$A60,СВЦЭМ!$B$34:$B$777,U$47)+'СЕТ СН'!$G$11+СВЦЭМ!$D$10+'СЕТ СН'!$G$5-'СЕТ СН'!$G$21</f>
        <v>4029.2232795999998</v>
      </c>
      <c r="V60" s="36">
        <f>SUMIFS(СВЦЭМ!$D$34:$D$777,СВЦЭМ!$A$34:$A$777,$A60,СВЦЭМ!$B$34:$B$777,V$47)+'СЕТ СН'!$G$11+СВЦЭМ!$D$10+'СЕТ СН'!$G$5-'СЕТ СН'!$G$21</f>
        <v>4008.65991416</v>
      </c>
      <c r="W60" s="36">
        <f>SUMIFS(СВЦЭМ!$D$34:$D$777,СВЦЭМ!$A$34:$A$777,$A60,СВЦЭМ!$B$34:$B$777,W$47)+'СЕТ СН'!$G$11+СВЦЭМ!$D$10+'СЕТ СН'!$G$5-'СЕТ СН'!$G$21</f>
        <v>4018.5104382199997</v>
      </c>
      <c r="X60" s="36">
        <f>SUMIFS(СВЦЭМ!$D$34:$D$777,СВЦЭМ!$A$34:$A$777,$A60,СВЦЭМ!$B$34:$B$777,X$47)+'СЕТ СН'!$G$11+СВЦЭМ!$D$10+'СЕТ СН'!$G$5-'СЕТ СН'!$G$21</f>
        <v>4055.3075965899998</v>
      </c>
      <c r="Y60" s="36">
        <f>SUMIFS(СВЦЭМ!$D$34:$D$777,СВЦЭМ!$A$34:$A$777,$A60,СВЦЭМ!$B$34:$B$777,Y$47)+'СЕТ СН'!$G$11+СВЦЭМ!$D$10+'СЕТ СН'!$G$5-'СЕТ СН'!$G$21</f>
        <v>4142.0475446800001</v>
      </c>
    </row>
    <row r="61" spans="1:25" ht="15.75" x14ac:dyDescent="0.2">
      <c r="A61" s="35">
        <f t="shared" si="1"/>
        <v>43357</v>
      </c>
      <c r="B61" s="36">
        <f>SUMIFS(СВЦЭМ!$D$34:$D$777,СВЦЭМ!$A$34:$A$777,$A61,СВЦЭМ!$B$34:$B$777,B$47)+'СЕТ СН'!$G$11+СВЦЭМ!$D$10+'СЕТ СН'!$G$5-'СЕТ СН'!$G$21</f>
        <v>4298.3812947599999</v>
      </c>
      <c r="C61" s="36">
        <f>SUMIFS(СВЦЭМ!$D$34:$D$777,СВЦЭМ!$A$34:$A$777,$A61,СВЦЭМ!$B$34:$B$777,C$47)+'СЕТ СН'!$G$11+СВЦЭМ!$D$10+'СЕТ СН'!$G$5-'СЕТ СН'!$G$21</f>
        <v>4462.5159927499999</v>
      </c>
      <c r="D61" s="36">
        <f>SUMIFS(СВЦЭМ!$D$34:$D$777,СВЦЭМ!$A$34:$A$777,$A61,СВЦЭМ!$B$34:$B$777,D$47)+'СЕТ СН'!$G$11+СВЦЭМ!$D$10+'СЕТ СН'!$G$5-'СЕТ СН'!$G$21</f>
        <v>4504.4298999399998</v>
      </c>
      <c r="E61" s="36">
        <f>SUMIFS(СВЦЭМ!$D$34:$D$777,СВЦЭМ!$A$34:$A$777,$A61,СВЦЭМ!$B$34:$B$777,E$47)+'СЕТ СН'!$G$11+СВЦЭМ!$D$10+'СЕТ СН'!$G$5-'СЕТ СН'!$G$21</f>
        <v>4538.2421157799999</v>
      </c>
      <c r="F61" s="36">
        <f>SUMIFS(СВЦЭМ!$D$34:$D$777,СВЦЭМ!$A$34:$A$777,$A61,СВЦЭМ!$B$34:$B$777,F$47)+'СЕТ СН'!$G$11+СВЦЭМ!$D$10+'СЕТ СН'!$G$5-'СЕТ СН'!$G$21</f>
        <v>4530.8191721399999</v>
      </c>
      <c r="G61" s="36">
        <f>SUMIFS(СВЦЭМ!$D$34:$D$777,СВЦЭМ!$A$34:$A$777,$A61,СВЦЭМ!$B$34:$B$777,G$47)+'СЕТ СН'!$G$11+СВЦЭМ!$D$10+'СЕТ СН'!$G$5-'СЕТ СН'!$G$21</f>
        <v>4510.2591578299998</v>
      </c>
      <c r="H61" s="36">
        <f>SUMIFS(СВЦЭМ!$D$34:$D$777,СВЦЭМ!$A$34:$A$777,$A61,СВЦЭМ!$B$34:$B$777,H$47)+'СЕТ СН'!$G$11+СВЦЭМ!$D$10+'СЕТ СН'!$G$5-'СЕТ СН'!$G$21</f>
        <v>4512.0023960799999</v>
      </c>
      <c r="I61" s="36">
        <f>SUMIFS(СВЦЭМ!$D$34:$D$777,СВЦЭМ!$A$34:$A$777,$A61,СВЦЭМ!$B$34:$B$777,I$47)+'СЕТ СН'!$G$11+СВЦЭМ!$D$10+'СЕТ СН'!$G$5-'СЕТ СН'!$G$21</f>
        <v>4445.8322632999998</v>
      </c>
      <c r="J61" s="36">
        <f>SUMIFS(СВЦЭМ!$D$34:$D$777,СВЦЭМ!$A$34:$A$777,$A61,СВЦЭМ!$B$34:$B$777,J$47)+'СЕТ СН'!$G$11+СВЦЭМ!$D$10+'СЕТ СН'!$G$5-'СЕТ СН'!$G$21</f>
        <v>4407.7397545899994</v>
      </c>
      <c r="K61" s="36">
        <f>SUMIFS(СВЦЭМ!$D$34:$D$777,СВЦЭМ!$A$34:$A$777,$A61,СВЦЭМ!$B$34:$B$777,K$47)+'СЕТ СН'!$G$11+СВЦЭМ!$D$10+'СЕТ СН'!$G$5-'СЕТ СН'!$G$21</f>
        <v>4412.64392864</v>
      </c>
      <c r="L61" s="36">
        <f>SUMIFS(СВЦЭМ!$D$34:$D$777,СВЦЭМ!$A$34:$A$777,$A61,СВЦЭМ!$B$34:$B$777,L$47)+'СЕТ СН'!$G$11+СВЦЭМ!$D$10+'СЕТ СН'!$G$5-'СЕТ СН'!$G$21</f>
        <v>4327.2274769400001</v>
      </c>
      <c r="M61" s="36">
        <f>SUMIFS(СВЦЭМ!$D$34:$D$777,СВЦЭМ!$A$34:$A$777,$A61,СВЦЭМ!$B$34:$B$777,M$47)+'СЕТ СН'!$G$11+СВЦЭМ!$D$10+'СЕТ СН'!$G$5-'СЕТ СН'!$G$21</f>
        <v>4257.9233488</v>
      </c>
      <c r="N61" s="36">
        <f>SUMIFS(СВЦЭМ!$D$34:$D$777,СВЦЭМ!$A$34:$A$777,$A61,СВЦЭМ!$B$34:$B$777,N$47)+'СЕТ СН'!$G$11+СВЦЭМ!$D$10+'СЕТ СН'!$G$5-'СЕТ СН'!$G$21</f>
        <v>4128.4212001799997</v>
      </c>
      <c r="O61" s="36">
        <f>SUMIFS(СВЦЭМ!$D$34:$D$777,СВЦЭМ!$A$34:$A$777,$A61,СВЦЭМ!$B$34:$B$777,O$47)+'СЕТ СН'!$G$11+СВЦЭМ!$D$10+'СЕТ СН'!$G$5-'СЕТ СН'!$G$21</f>
        <v>4037.8530544300002</v>
      </c>
      <c r="P61" s="36">
        <f>SUMIFS(СВЦЭМ!$D$34:$D$777,СВЦЭМ!$A$34:$A$777,$A61,СВЦЭМ!$B$34:$B$777,P$47)+'СЕТ СН'!$G$11+СВЦЭМ!$D$10+'СЕТ СН'!$G$5-'СЕТ СН'!$G$21</f>
        <v>4037.9911883100003</v>
      </c>
      <c r="Q61" s="36">
        <f>SUMIFS(СВЦЭМ!$D$34:$D$777,СВЦЭМ!$A$34:$A$777,$A61,СВЦЭМ!$B$34:$B$777,Q$47)+'СЕТ СН'!$G$11+СВЦЭМ!$D$10+'СЕТ СН'!$G$5-'СЕТ СН'!$G$21</f>
        <v>4048.2053840099998</v>
      </c>
      <c r="R61" s="36">
        <f>SUMIFS(СВЦЭМ!$D$34:$D$777,СВЦЭМ!$A$34:$A$777,$A61,СВЦЭМ!$B$34:$B$777,R$47)+'СЕТ СН'!$G$11+СВЦЭМ!$D$10+'СЕТ СН'!$G$5-'СЕТ СН'!$G$21</f>
        <v>4040.2772765599993</v>
      </c>
      <c r="S61" s="36">
        <f>SUMIFS(СВЦЭМ!$D$34:$D$777,СВЦЭМ!$A$34:$A$777,$A61,СВЦЭМ!$B$34:$B$777,S$47)+'СЕТ СН'!$G$11+СВЦЭМ!$D$10+'СЕТ СН'!$G$5-'СЕТ СН'!$G$21</f>
        <v>4059.2801834699994</v>
      </c>
      <c r="T61" s="36">
        <f>SUMIFS(СВЦЭМ!$D$34:$D$777,СВЦЭМ!$A$34:$A$777,$A61,СВЦЭМ!$B$34:$B$777,T$47)+'СЕТ СН'!$G$11+СВЦЭМ!$D$10+'СЕТ СН'!$G$5-'СЕТ СН'!$G$21</f>
        <v>4059.8701751299996</v>
      </c>
      <c r="U61" s="36">
        <f>SUMIFS(СВЦЭМ!$D$34:$D$777,СВЦЭМ!$A$34:$A$777,$A61,СВЦЭМ!$B$34:$B$777,U$47)+'СЕТ СН'!$G$11+СВЦЭМ!$D$10+'СЕТ СН'!$G$5-'СЕТ СН'!$G$21</f>
        <v>4045.3498569699996</v>
      </c>
      <c r="V61" s="36">
        <f>SUMIFS(СВЦЭМ!$D$34:$D$777,СВЦЭМ!$A$34:$A$777,$A61,СВЦЭМ!$B$34:$B$777,V$47)+'СЕТ СН'!$G$11+СВЦЭМ!$D$10+'СЕТ СН'!$G$5-'СЕТ СН'!$G$21</f>
        <v>4020.60254205</v>
      </c>
      <c r="W61" s="36">
        <f>SUMIFS(СВЦЭМ!$D$34:$D$777,СВЦЭМ!$A$34:$A$777,$A61,СВЦЭМ!$B$34:$B$777,W$47)+'СЕТ СН'!$G$11+СВЦЭМ!$D$10+'СЕТ СН'!$G$5-'СЕТ СН'!$G$21</f>
        <v>3971.2156021000001</v>
      </c>
      <c r="X61" s="36">
        <f>SUMIFS(СВЦЭМ!$D$34:$D$777,СВЦЭМ!$A$34:$A$777,$A61,СВЦЭМ!$B$34:$B$777,X$47)+'СЕТ СН'!$G$11+СВЦЭМ!$D$10+'СЕТ СН'!$G$5-'СЕТ СН'!$G$21</f>
        <v>4016.4951038600002</v>
      </c>
      <c r="Y61" s="36">
        <f>SUMIFS(СВЦЭМ!$D$34:$D$777,СВЦЭМ!$A$34:$A$777,$A61,СВЦЭМ!$B$34:$B$777,Y$47)+'СЕТ СН'!$G$11+СВЦЭМ!$D$10+'СЕТ СН'!$G$5-'СЕТ СН'!$G$21</f>
        <v>4121.1385579199996</v>
      </c>
    </row>
    <row r="62" spans="1:25" ht="15.75" x14ac:dyDescent="0.2">
      <c r="A62" s="35">
        <f t="shared" si="1"/>
        <v>43358</v>
      </c>
      <c r="B62" s="36">
        <f>SUMIFS(СВЦЭМ!$D$34:$D$777,СВЦЭМ!$A$34:$A$777,$A62,СВЦЭМ!$B$34:$B$777,B$47)+'СЕТ СН'!$G$11+СВЦЭМ!$D$10+'СЕТ СН'!$G$5-'СЕТ СН'!$G$21</f>
        <v>4294.440791</v>
      </c>
      <c r="C62" s="36">
        <f>SUMIFS(СВЦЭМ!$D$34:$D$777,СВЦЭМ!$A$34:$A$777,$A62,СВЦЭМ!$B$34:$B$777,C$47)+'СЕТ СН'!$G$11+СВЦЭМ!$D$10+'СЕТ СН'!$G$5-'СЕТ СН'!$G$21</f>
        <v>4363.8052508699993</v>
      </c>
      <c r="D62" s="36">
        <f>SUMIFS(СВЦЭМ!$D$34:$D$777,СВЦЭМ!$A$34:$A$777,$A62,СВЦЭМ!$B$34:$B$777,D$47)+'СЕТ СН'!$G$11+СВЦЭМ!$D$10+'СЕТ СН'!$G$5-'СЕТ СН'!$G$21</f>
        <v>4463.9875489699998</v>
      </c>
      <c r="E62" s="36">
        <f>SUMIFS(СВЦЭМ!$D$34:$D$777,СВЦЭМ!$A$34:$A$777,$A62,СВЦЭМ!$B$34:$B$777,E$47)+'СЕТ СН'!$G$11+СВЦЭМ!$D$10+'СЕТ СН'!$G$5-'СЕТ СН'!$G$21</f>
        <v>4560.0606939700001</v>
      </c>
      <c r="F62" s="36">
        <f>SUMIFS(СВЦЭМ!$D$34:$D$777,СВЦЭМ!$A$34:$A$777,$A62,СВЦЭМ!$B$34:$B$777,F$47)+'СЕТ СН'!$G$11+СВЦЭМ!$D$10+'СЕТ СН'!$G$5-'СЕТ СН'!$G$21</f>
        <v>4548.5054121700005</v>
      </c>
      <c r="G62" s="36">
        <f>SUMIFS(СВЦЭМ!$D$34:$D$777,СВЦЭМ!$A$34:$A$777,$A62,СВЦЭМ!$B$34:$B$777,G$47)+'СЕТ СН'!$G$11+СВЦЭМ!$D$10+'СЕТ СН'!$G$5-'СЕТ СН'!$G$21</f>
        <v>4529.6702917000002</v>
      </c>
      <c r="H62" s="36">
        <f>SUMIFS(СВЦЭМ!$D$34:$D$777,СВЦЭМ!$A$34:$A$777,$A62,СВЦЭМ!$B$34:$B$777,H$47)+'СЕТ СН'!$G$11+СВЦЭМ!$D$10+'СЕТ СН'!$G$5-'СЕТ СН'!$G$21</f>
        <v>4535.8740915400003</v>
      </c>
      <c r="I62" s="36">
        <f>SUMIFS(СВЦЭМ!$D$34:$D$777,СВЦЭМ!$A$34:$A$777,$A62,СВЦЭМ!$B$34:$B$777,I$47)+'СЕТ СН'!$G$11+СВЦЭМ!$D$10+'СЕТ СН'!$G$5-'СЕТ СН'!$G$21</f>
        <v>4459.7933020099999</v>
      </c>
      <c r="J62" s="36">
        <f>SUMIFS(СВЦЭМ!$D$34:$D$777,СВЦЭМ!$A$34:$A$777,$A62,СВЦЭМ!$B$34:$B$777,J$47)+'СЕТ СН'!$G$11+СВЦЭМ!$D$10+'СЕТ СН'!$G$5-'СЕТ СН'!$G$21</f>
        <v>4414.5068299300001</v>
      </c>
      <c r="K62" s="36">
        <f>SUMIFS(СВЦЭМ!$D$34:$D$777,СВЦЭМ!$A$34:$A$777,$A62,СВЦЭМ!$B$34:$B$777,K$47)+'СЕТ СН'!$G$11+СВЦЭМ!$D$10+'СЕТ СН'!$G$5-'СЕТ СН'!$G$21</f>
        <v>4381.09559575</v>
      </c>
      <c r="L62" s="36">
        <f>SUMIFS(СВЦЭМ!$D$34:$D$777,СВЦЭМ!$A$34:$A$777,$A62,СВЦЭМ!$B$34:$B$777,L$47)+'СЕТ СН'!$G$11+СВЦЭМ!$D$10+'СЕТ СН'!$G$5-'СЕТ СН'!$G$21</f>
        <v>4306.1948781900001</v>
      </c>
      <c r="M62" s="36">
        <f>SUMIFS(СВЦЭМ!$D$34:$D$777,СВЦЭМ!$A$34:$A$777,$A62,СВЦЭМ!$B$34:$B$777,M$47)+'СЕТ СН'!$G$11+СВЦЭМ!$D$10+'СЕТ СН'!$G$5-'СЕТ СН'!$G$21</f>
        <v>4231.4946469199995</v>
      </c>
      <c r="N62" s="36">
        <f>SUMIFS(СВЦЭМ!$D$34:$D$777,СВЦЭМ!$A$34:$A$777,$A62,СВЦЭМ!$B$34:$B$777,N$47)+'СЕТ СН'!$G$11+СВЦЭМ!$D$10+'СЕТ СН'!$G$5-'СЕТ СН'!$G$21</f>
        <v>4124.6512105100001</v>
      </c>
      <c r="O62" s="36">
        <f>SUMIFS(СВЦЭМ!$D$34:$D$777,СВЦЭМ!$A$34:$A$777,$A62,СВЦЭМ!$B$34:$B$777,O$47)+'СЕТ СН'!$G$11+СВЦЭМ!$D$10+'СЕТ СН'!$G$5-'СЕТ СН'!$G$21</f>
        <v>4038.4750461800004</v>
      </c>
      <c r="P62" s="36">
        <f>SUMIFS(СВЦЭМ!$D$34:$D$777,СВЦЭМ!$A$34:$A$777,$A62,СВЦЭМ!$B$34:$B$777,P$47)+'СЕТ СН'!$G$11+СВЦЭМ!$D$10+'СЕТ СН'!$G$5-'СЕТ СН'!$G$21</f>
        <v>4043.4187550400002</v>
      </c>
      <c r="Q62" s="36">
        <f>SUMIFS(СВЦЭМ!$D$34:$D$777,СВЦЭМ!$A$34:$A$777,$A62,СВЦЭМ!$B$34:$B$777,Q$47)+'СЕТ СН'!$G$11+СВЦЭМ!$D$10+'СЕТ СН'!$G$5-'СЕТ СН'!$G$21</f>
        <v>4039.7587059199996</v>
      </c>
      <c r="R62" s="36">
        <f>SUMIFS(СВЦЭМ!$D$34:$D$777,СВЦЭМ!$A$34:$A$777,$A62,СВЦЭМ!$B$34:$B$777,R$47)+'СЕТ СН'!$G$11+СВЦЭМ!$D$10+'СЕТ СН'!$G$5-'СЕТ СН'!$G$21</f>
        <v>4029.1596923099996</v>
      </c>
      <c r="S62" s="36">
        <f>SUMIFS(СВЦЭМ!$D$34:$D$777,СВЦЭМ!$A$34:$A$777,$A62,СВЦЭМ!$B$34:$B$777,S$47)+'СЕТ СН'!$G$11+СВЦЭМ!$D$10+'СЕТ СН'!$G$5-'СЕТ СН'!$G$21</f>
        <v>4028.4007949300003</v>
      </c>
      <c r="T62" s="36">
        <f>SUMIFS(СВЦЭМ!$D$34:$D$777,СВЦЭМ!$A$34:$A$777,$A62,СВЦЭМ!$B$34:$B$777,T$47)+'СЕТ СН'!$G$11+СВЦЭМ!$D$10+'СЕТ СН'!$G$5-'СЕТ СН'!$G$21</f>
        <v>4036.2561259399999</v>
      </c>
      <c r="U62" s="36">
        <f>SUMIFS(СВЦЭМ!$D$34:$D$777,СВЦЭМ!$A$34:$A$777,$A62,СВЦЭМ!$B$34:$B$777,U$47)+'СЕТ СН'!$G$11+СВЦЭМ!$D$10+'СЕТ СН'!$G$5-'СЕТ СН'!$G$21</f>
        <v>4023.6669949999996</v>
      </c>
      <c r="V62" s="36">
        <f>SUMIFS(СВЦЭМ!$D$34:$D$777,СВЦЭМ!$A$34:$A$777,$A62,СВЦЭМ!$B$34:$B$777,V$47)+'СЕТ СН'!$G$11+СВЦЭМ!$D$10+'СЕТ СН'!$G$5-'СЕТ СН'!$G$21</f>
        <v>4003.5651762899997</v>
      </c>
      <c r="W62" s="36">
        <f>SUMIFS(СВЦЭМ!$D$34:$D$777,СВЦЭМ!$A$34:$A$777,$A62,СВЦЭМ!$B$34:$B$777,W$47)+'СЕТ СН'!$G$11+СВЦЭМ!$D$10+'СЕТ СН'!$G$5-'СЕТ СН'!$G$21</f>
        <v>4012.7282316800001</v>
      </c>
      <c r="X62" s="36">
        <f>SUMIFS(СВЦЭМ!$D$34:$D$777,СВЦЭМ!$A$34:$A$777,$A62,СВЦЭМ!$B$34:$B$777,X$47)+'СЕТ СН'!$G$11+СВЦЭМ!$D$10+'СЕТ СН'!$G$5-'СЕТ СН'!$G$21</f>
        <v>4047.6550872799999</v>
      </c>
      <c r="Y62" s="36">
        <f>SUMIFS(СВЦЭМ!$D$34:$D$777,СВЦЭМ!$A$34:$A$777,$A62,СВЦЭМ!$B$34:$B$777,Y$47)+'СЕТ СН'!$G$11+СВЦЭМ!$D$10+'СЕТ СН'!$G$5-'СЕТ СН'!$G$21</f>
        <v>4164.1340626499996</v>
      </c>
    </row>
    <row r="63" spans="1:25" ht="15.75" x14ac:dyDescent="0.2">
      <c r="A63" s="35">
        <f t="shared" si="1"/>
        <v>43359</v>
      </c>
      <c r="B63" s="36">
        <f>SUMIFS(СВЦЭМ!$D$34:$D$777,СВЦЭМ!$A$34:$A$777,$A63,СВЦЭМ!$B$34:$B$777,B$47)+'СЕТ СН'!$G$11+СВЦЭМ!$D$10+'СЕТ СН'!$G$5-'СЕТ СН'!$G$21</f>
        <v>4309.02552406</v>
      </c>
      <c r="C63" s="36">
        <f>SUMIFS(СВЦЭМ!$D$34:$D$777,СВЦЭМ!$A$34:$A$777,$A63,СВЦЭМ!$B$34:$B$777,C$47)+'СЕТ СН'!$G$11+СВЦЭМ!$D$10+'СЕТ СН'!$G$5-'СЕТ СН'!$G$21</f>
        <v>4389.5614602599999</v>
      </c>
      <c r="D63" s="36">
        <f>SUMIFS(СВЦЭМ!$D$34:$D$777,СВЦЭМ!$A$34:$A$777,$A63,СВЦЭМ!$B$34:$B$777,D$47)+'СЕТ СН'!$G$11+СВЦЭМ!$D$10+'СЕТ СН'!$G$5-'СЕТ СН'!$G$21</f>
        <v>4474.8779810400001</v>
      </c>
      <c r="E63" s="36">
        <f>SUMIFS(СВЦЭМ!$D$34:$D$777,СВЦЭМ!$A$34:$A$777,$A63,СВЦЭМ!$B$34:$B$777,E$47)+'СЕТ СН'!$G$11+СВЦЭМ!$D$10+'СЕТ СН'!$G$5-'СЕТ СН'!$G$21</f>
        <v>4561.5011833600001</v>
      </c>
      <c r="F63" s="36">
        <f>SUMIFS(СВЦЭМ!$D$34:$D$777,СВЦЭМ!$A$34:$A$777,$A63,СВЦЭМ!$B$34:$B$777,F$47)+'СЕТ СН'!$G$11+СВЦЭМ!$D$10+'СЕТ СН'!$G$5-'СЕТ СН'!$G$21</f>
        <v>4540.3426070699998</v>
      </c>
      <c r="G63" s="36">
        <f>SUMIFS(СВЦЭМ!$D$34:$D$777,СВЦЭМ!$A$34:$A$777,$A63,СВЦЭМ!$B$34:$B$777,G$47)+'СЕТ СН'!$G$11+СВЦЭМ!$D$10+'СЕТ СН'!$G$5-'СЕТ СН'!$G$21</f>
        <v>4544.0364326400004</v>
      </c>
      <c r="H63" s="36">
        <f>SUMIFS(СВЦЭМ!$D$34:$D$777,СВЦЭМ!$A$34:$A$777,$A63,СВЦЭМ!$B$34:$B$777,H$47)+'СЕТ СН'!$G$11+СВЦЭМ!$D$10+'СЕТ СН'!$G$5-'СЕТ СН'!$G$21</f>
        <v>4520.6800564799996</v>
      </c>
      <c r="I63" s="36">
        <f>SUMIFS(СВЦЭМ!$D$34:$D$777,СВЦЭМ!$A$34:$A$777,$A63,СВЦЭМ!$B$34:$B$777,I$47)+'СЕТ СН'!$G$11+СВЦЭМ!$D$10+'СЕТ СН'!$G$5-'СЕТ СН'!$G$21</f>
        <v>4440.0503181800004</v>
      </c>
      <c r="J63" s="36">
        <f>SUMIFS(СВЦЭМ!$D$34:$D$777,СВЦЭМ!$A$34:$A$777,$A63,СВЦЭМ!$B$34:$B$777,J$47)+'СЕТ СН'!$G$11+СВЦЭМ!$D$10+'СЕТ СН'!$G$5-'СЕТ СН'!$G$21</f>
        <v>4416.0862952300004</v>
      </c>
      <c r="K63" s="36">
        <f>SUMIFS(СВЦЭМ!$D$34:$D$777,СВЦЭМ!$A$34:$A$777,$A63,СВЦЭМ!$B$34:$B$777,K$47)+'СЕТ СН'!$G$11+СВЦЭМ!$D$10+'СЕТ СН'!$G$5-'СЕТ СН'!$G$21</f>
        <v>4385.4696757399997</v>
      </c>
      <c r="L63" s="36">
        <f>SUMIFS(СВЦЭМ!$D$34:$D$777,СВЦЭМ!$A$34:$A$777,$A63,СВЦЭМ!$B$34:$B$777,L$47)+'СЕТ СН'!$G$11+СВЦЭМ!$D$10+'СЕТ СН'!$G$5-'СЕТ СН'!$G$21</f>
        <v>4292.8732175499999</v>
      </c>
      <c r="M63" s="36">
        <f>SUMIFS(СВЦЭМ!$D$34:$D$777,СВЦЭМ!$A$34:$A$777,$A63,СВЦЭМ!$B$34:$B$777,M$47)+'СЕТ СН'!$G$11+СВЦЭМ!$D$10+'СЕТ СН'!$G$5-'СЕТ СН'!$G$21</f>
        <v>4232.2063208299996</v>
      </c>
      <c r="N63" s="36">
        <f>SUMIFS(СВЦЭМ!$D$34:$D$777,СВЦЭМ!$A$34:$A$777,$A63,СВЦЭМ!$B$34:$B$777,N$47)+'СЕТ СН'!$G$11+СВЦЭМ!$D$10+'СЕТ СН'!$G$5-'СЕТ СН'!$G$21</f>
        <v>4135.9091944100001</v>
      </c>
      <c r="O63" s="36">
        <f>SUMIFS(СВЦЭМ!$D$34:$D$777,СВЦЭМ!$A$34:$A$777,$A63,СВЦЭМ!$B$34:$B$777,O$47)+'СЕТ СН'!$G$11+СВЦЭМ!$D$10+'СЕТ СН'!$G$5-'СЕТ СН'!$G$21</f>
        <v>4045.3746661100004</v>
      </c>
      <c r="P63" s="36">
        <f>SUMIFS(СВЦЭМ!$D$34:$D$777,СВЦЭМ!$A$34:$A$777,$A63,СВЦЭМ!$B$34:$B$777,P$47)+'СЕТ СН'!$G$11+СВЦЭМ!$D$10+'СЕТ СН'!$G$5-'СЕТ СН'!$G$21</f>
        <v>4050.6065296299994</v>
      </c>
      <c r="Q63" s="36">
        <f>SUMIFS(СВЦЭМ!$D$34:$D$777,СВЦЭМ!$A$34:$A$777,$A63,СВЦЭМ!$B$34:$B$777,Q$47)+'СЕТ СН'!$G$11+СВЦЭМ!$D$10+'СЕТ СН'!$G$5-'СЕТ СН'!$G$21</f>
        <v>4054.0701623699997</v>
      </c>
      <c r="R63" s="36">
        <f>SUMIFS(СВЦЭМ!$D$34:$D$777,СВЦЭМ!$A$34:$A$777,$A63,СВЦЭМ!$B$34:$B$777,R$47)+'СЕТ СН'!$G$11+СВЦЭМ!$D$10+'СЕТ СН'!$G$5-'СЕТ СН'!$G$21</f>
        <v>4037.4844891799994</v>
      </c>
      <c r="S63" s="36">
        <f>SUMIFS(СВЦЭМ!$D$34:$D$777,СВЦЭМ!$A$34:$A$777,$A63,СВЦЭМ!$B$34:$B$777,S$47)+'СЕТ СН'!$G$11+СВЦЭМ!$D$10+'СЕТ СН'!$G$5-'СЕТ СН'!$G$21</f>
        <v>4030.6829332699999</v>
      </c>
      <c r="T63" s="36">
        <f>SUMIFS(СВЦЭМ!$D$34:$D$777,СВЦЭМ!$A$34:$A$777,$A63,СВЦЭМ!$B$34:$B$777,T$47)+'СЕТ СН'!$G$11+СВЦЭМ!$D$10+'СЕТ СН'!$G$5-'СЕТ СН'!$G$21</f>
        <v>4034.7100329199993</v>
      </c>
      <c r="U63" s="36">
        <f>SUMIFS(СВЦЭМ!$D$34:$D$777,СВЦЭМ!$A$34:$A$777,$A63,СВЦЭМ!$B$34:$B$777,U$47)+'СЕТ СН'!$G$11+СВЦЭМ!$D$10+'СЕТ СН'!$G$5-'СЕТ СН'!$G$21</f>
        <v>3998.5887775199999</v>
      </c>
      <c r="V63" s="36">
        <f>SUMIFS(СВЦЭМ!$D$34:$D$777,СВЦЭМ!$A$34:$A$777,$A63,СВЦЭМ!$B$34:$B$777,V$47)+'СЕТ СН'!$G$11+СВЦЭМ!$D$10+'СЕТ СН'!$G$5-'СЕТ СН'!$G$21</f>
        <v>3975.1142134900001</v>
      </c>
      <c r="W63" s="36">
        <f>SUMIFS(СВЦЭМ!$D$34:$D$777,СВЦЭМ!$A$34:$A$777,$A63,СВЦЭМ!$B$34:$B$777,W$47)+'СЕТ СН'!$G$11+СВЦЭМ!$D$10+'СЕТ СН'!$G$5-'СЕТ СН'!$G$21</f>
        <v>3979.4332500999999</v>
      </c>
      <c r="X63" s="36">
        <f>SUMIFS(СВЦЭМ!$D$34:$D$777,СВЦЭМ!$A$34:$A$777,$A63,СВЦЭМ!$B$34:$B$777,X$47)+'СЕТ СН'!$G$11+СВЦЭМ!$D$10+'СЕТ СН'!$G$5-'СЕТ СН'!$G$21</f>
        <v>4018.01867752</v>
      </c>
      <c r="Y63" s="36">
        <f>SUMIFS(СВЦЭМ!$D$34:$D$777,СВЦЭМ!$A$34:$A$777,$A63,СВЦЭМ!$B$34:$B$777,Y$47)+'СЕТ СН'!$G$11+СВЦЭМ!$D$10+'СЕТ СН'!$G$5-'СЕТ СН'!$G$21</f>
        <v>4127.2247558199997</v>
      </c>
    </row>
    <row r="64" spans="1:25" ht="15.75" x14ac:dyDescent="0.2">
      <c r="A64" s="35">
        <f t="shared" si="1"/>
        <v>43360</v>
      </c>
      <c r="B64" s="36">
        <f>SUMIFS(СВЦЭМ!$D$34:$D$777,СВЦЭМ!$A$34:$A$777,$A64,СВЦЭМ!$B$34:$B$777,B$47)+'СЕТ СН'!$G$11+СВЦЭМ!$D$10+'СЕТ СН'!$G$5-'СЕТ СН'!$G$21</f>
        <v>4296.1605834800002</v>
      </c>
      <c r="C64" s="36">
        <f>SUMIFS(СВЦЭМ!$D$34:$D$777,СВЦЭМ!$A$34:$A$777,$A64,СВЦЭМ!$B$34:$B$777,C$47)+'СЕТ СН'!$G$11+СВЦЭМ!$D$10+'СЕТ СН'!$G$5-'СЕТ СН'!$G$21</f>
        <v>4381.79783933</v>
      </c>
      <c r="D64" s="36">
        <f>SUMIFS(СВЦЭМ!$D$34:$D$777,СВЦЭМ!$A$34:$A$777,$A64,СВЦЭМ!$B$34:$B$777,D$47)+'СЕТ СН'!$G$11+СВЦЭМ!$D$10+'СЕТ СН'!$G$5-'СЕТ СН'!$G$21</f>
        <v>4490.6898507599999</v>
      </c>
      <c r="E64" s="36">
        <f>SUMIFS(СВЦЭМ!$D$34:$D$777,СВЦЭМ!$A$34:$A$777,$A64,СВЦЭМ!$B$34:$B$777,E$47)+'СЕТ СН'!$G$11+СВЦЭМ!$D$10+'СЕТ СН'!$G$5-'СЕТ СН'!$G$21</f>
        <v>4538.6166948299997</v>
      </c>
      <c r="F64" s="36">
        <f>SUMIFS(СВЦЭМ!$D$34:$D$777,СВЦЭМ!$A$34:$A$777,$A64,СВЦЭМ!$B$34:$B$777,F$47)+'СЕТ СН'!$G$11+СВЦЭМ!$D$10+'СЕТ СН'!$G$5-'СЕТ СН'!$G$21</f>
        <v>4519.6477023799998</v>
      </c>
      <c r="G64" s="36">
        <f>SUMIFS(СВЦЭМ!$D$34:$D$777,СВЦЭМ!$A$34:$A$777,$A64,СВЦЭМ!$B$34:$B$777,G$47)+'СЕТ СН'!$G$11+СВЦЭМ!$D$10+'СЕТ СН'!$G$5-'СЕТ СН'!$G$21</f>
        <v>4536.3652382</v>
      </c>
      <c r="H64" s="36">
        <f>SUMIFS(СВЦЭМ!$D$34:$D$777,СВЦЭМ!$A$34:$A$777,$A64,СВЦЭМ!$B$34:$B$777,H$47)+'СЕТ СН'!$G$11+СВЦЭМ!$D$10+'СЕТ СН'!$G$5-'СЕТ СН'!$G$21</f>
        <v>4545.7224605700003</v>
      </c>
      <c r="I64" s="36">
        <f>SUMIFS(СВЦЭМ!$D$34:$D$777,СВЦЭМ!$A$34:$A$777,$A64,СВЦЭМ!$B$34:$B$777,I$47)+'СЕТ СН'!$G$11+СВЦЭМ!$D$10+'СЕТ СН'!$G$5-'СЕТ СН'!$G$21</f>
        <v>4486.7350224499996</v>
      </c>
      <c r="J64" s="36">
        <f>SUMIFS(СВЦЭМ!$D$34:$D$777,СВЦЭМ!$A$34:$A$777,$A64,СВЦЭМ!$B$34:$B$777,J$47)+'СЕТ СН'!$G$11+СВЦЭМ!$D$10+'СЕТ СН'!$G$5-'СЕТ СН'!$G$21</f>
        <v>4447.4260510800004</v>
      </c>
      <c r="K64" s="36">
        <f>SUMIFS(СВЦЭМ!$D$34:$D$777,СВЦЭМ!$A$34:$A$777,$A64,СВЦЭМ!$B$34:$B$777,K$47)+'СЕТ СН'!$G$11+СВЦЭМ!$D$10+'СЕТ СН'!$G$5-'СЕТ СН'!$G$21</f>
        <v>4406.43808403</v>
      </c>
      <c r="L64" s="36">
        <f>SUMIFS(СВЦЭМ!$D$34:$D$777,СВЦЭМ!$A$34:$A$777,$A64,СВЦЭМ!$B$34:$B$777,L$47)+'СЕТ СН'!$G$11+СВЦЭМ!$D$10+'СЕТ СН'!$G$5-'СЕТ СН'!$G$21</f>
        <v>4330.0679123599994</v>
      </c>
      <c r="M64" s="36">
        <f>SUMIFS(СВЦЭМ!$D$34:$D$777,СВЦЭМ!$A$34:$A$777,$A64,СВЦЭМ!$B$34:$B$777,M$47)+'СЕТ СН'!$G$11+СВЦЭМ!$D$10+'СЕТ СН'!$G$5-'СЕТ СН'!$G$21</f>
        <v>4267.7203246299996</v>
      </c>
      <c r="N64" s="36">
        <f>SUMIFS(СВЦЭМ!$D$34:$D$777,СВЦЭМ!$A$34:$A$777,$A64,СВЦЭМ!$B$34:$B$777,N$47)+'СЕТ СН'!$G$11+СВЦЭМ!$D$10+'СЕТ СН'!$G$5-'СЕТ СН'!$G$21</f>
        <v>4147.5711382399995</v>
      </c>
      <c r="O64" s="36">
        <f>SUMIFS(СВЦЭМ!$D$34:$D$777,СВЦЭМ!$A$34:$A$777,$A64,СВЦЭМ!$B$34:$B$777,O$47)+'СЕТ СН'!$G$11+СВЦЭМ!$D$10+'СЕТ СН'!$G$5-'СЕТ СН'!$G$21</f>
        <v>4063.3004965499995</v>
      </c>
      <c r="P64" s="36">
        <f>SUMIFS(СВЦЭМ!$D$34:$D$777,СВЦЭМ!$A$34:$A$777,$A64,СВЦЭМ!$B$34:$B$777,P$47)+'СЕТ СН'!$G$11+СВЦЭМ!$D$10+'СЕТ СН'!$G$5-'СЕТ СН'!$G$21</f>
        <v>4054.34940878</v>
      </c>
      <c r="Q64" s="36">
        <f>SUMIFS(СВЦЭМ!$D$34:$D$777,СВЦЭМ!$A$34:$A$777,$A64,СВЦЭМ!$B$34:$B$777,Q$47)+'СЕТ СН'!$G$11+СВЦЭМ!$D$10+'СЕТ СН'!$G$5-'СЕТ СН'!$G$21</f>
        <v>4057.1990052199999</v>
      </c>
      <c r="R64" s="36">
        <f>SUMIFS(СВЦЭМ!$D$34:$D$777,СВЦЭМ!$A$34:$A$777,$A64,СВЦЭМ!$B$34:$B$777,R$47)+'СЕТ СН'!$G$11+СВЦЭМ!$D$10+'СЕТ СН'!$G$5-'СЕТ СН'!$G$21</f>
        <v>4050.41956278</v>
      </c>
      <c r="S64" s="36">
        <f>SUMIFS(СВЦЭМ!$D$34:$D$777,СВЦЭМ!$A$34:$A$777,$A64,СВЦЭМ!$B$34:$B$777,S$47)+'СЕТ СН'!$G$11+СВЦЭМ!$D$10+'СЕТ СН'!$G$5-'СЕТ СН'!$G$21</f>
        <v>4049.3637501900002</v>
      </c>
      <c r="T64" s="36">
        <f>SUMIFS(СВЦЭМ!$D$34:$D$777,СВЦЭМ!$A$34:$A$777,$A64,СВЦЭМ!$B$34:$B$777,T$47)+'СЕТ СН'!$G$11+СВЦЭМ!$D$10+'СЕТ СН'!$G$5-'СЕТ СН'!$G$21</f>
        <v>4043.9202155100002</v>
      </c>
      <c r="U64" s="36">
        <f>SUMIFS(СВЦЭМ!$D$34:$D$777,СВЦЭМ!$A$34:$A$777,$A64,СВЦЭМ!$B$34:$B$777,U$47)+'СЕТ СН'!$G$11+СВЦЭМ!$D$10+'СЕТ СН'!$G$5-'СЕТ СН'!$G$21</f>
        <v>4026.2801615500002</v>
      </c>
      <c r="V64" s="36">
        <f>SUMIFS(СВЦЭМ!$D$34:$D$777,СВЦЭМ!$A$34:$A$777,$A64,СВЦЭМ!$B$34:$B$777,V$47)+'СЕТ СН'!$G$11+СВЦЭМ!$D$10+'СЕТ СН'!$G$5-'СЕТ СН'!$G$21</f>
        <v>3987.0502664799997</v>
      </c>
      <c r="W64" s="36">
        <f>SUMIFS(СВЦЭМ!$D$34:$D$777,СВЦЭМ!$A$34:$A$777,$A64,СВЦЭМ!$B$34:$B$777,W$47)+'СЕТ СН'!$G$11+СВЦЭМ!$D$10+'СЕТ СН'!$G$5-'СЕТ СН'!$G$21</f>
        <v>4000.17881278</v>
      </c>
      <c r="X64" s="36">
        <f>SUMIFS(СВЦЭМ!$D$34:$D$777,СВЦЭМ!$A$34:$A$777,$A64,СВЦЭМ!$B$34:$B$777,X$47)+'СЕТ СН'!$G$11+СВЦЭМ!$D$10+'СЕТ СН'!$G$5-'СЕТ СН'!$G$21</f>
        <v>4031.1448740999995</v>
      </c>
      <c r="Y64" s="36">
        <f>SUMIFS(СВЦЭМ!$D$34:$D$777,СВЦЭМ!$A$34:$A$777,$A64,СВЦЭМ!$B$34:$B$777,Y$47)+'СЕТ СН'!$G$11+СВЦЭМ!$D$10+'СЕТ СН'!$G$5-'СЕТ СН'!$G$21</f>
        <v>4125.6481797999995</v>
      </c>
    </row>
    <row r="65" spans="1:26" ht="15.75" x14ac:dyDescent="0.2">
      <c r="A65" s="35">
        <f t="shared" si="1"/>
        <v>43361</v>
      </c>
      <c r="B65" s="36">
        <f>SUMIFS(СВЦЭМ!$D$34:$D$777,СВЦЭМ!$A$34:$A$777,$A65,СВЦЭМ!$B$34:$B$777,B$47)+'СЕТ СН'!$G$11+СВЦЭМ!$D$10+'СЕТ СН'!$G$5-'СЕТ СН'!$G$21</f>
        <v>4306.4126571699999</v>
      </c>
      <c r="C65" s="36">
        <f>SUMIFS(СВЦЭМ!$D$34:$D$777,СВЦЭМ!$A$34:$A$777,$A65,СВЦЭМ!$B$34:$B$777,C$47)+'СЕТ СН'!$G$11+СВЦЭМ!$D$10+'СЕТ СН'!$G$5-'СЕТ СН'!$G$21</f>
        <v>4452.0529341800002</v>
      </c>
      <c r="D65" s="36">
        <f>SUMIFS(СВЦЭМ!$D$34:$D$777,СВЦЭМ!$A$34:$A$777,$A65,СВЦЭМ!$B$34:$B$777,D$47)+'СЕТ СН'!$G$11+СВЦЭМ!$D$10+'СЕТ СН'!$G$5-'СЕТ СН'!$G$21</f>
        <v>4511.3571593799998</v>
      </c>
      <c r="E65" s="36">
        <f>SUMIFS(СВЦЭМ!$D$34:$D$777,СВЦЭМ!$A$34:$A$777,$A65,СВЦЭМ!$B$34:$B$777,E$47)+'СЕТ СН'!$G$11+СВЦЭМ!$D$10+'СЕТ СН'!$G$5-'СЕТ СН'!$G$21</f>
        <v>4568.4290526499999</v>
      </c>
      <c r="F65" s="36">
        <f>SUMIFS(СВЦЭМ!$D$34:$D$777,СВЦЭМ!$A$34:$A$777,$A65,СВЦЭМ!$B$34:$B$777,F$47)+'СЕТ СН'!$G$11+СВЦЭМ!$D$10+'СЕТ СН'!$G$5-'СЕТ СН'!$G$21</f>
        <v>4567.3695310900002</v>
      </c>
      <c r="G65" s="36">
        <f>SUMIFS(СВЦЭМ!$D$34:$D$777,СВЦЭМ!$A$34:$A$777,$A65,СВЦЭМ!$B$34:$B$777,G$47)+'СЕТ СН'!$G$11+СВЦЭМ!$D$10+'СЕТ СН'!$G$5-'СЕТ СН'!$G$21</f>
        <v>4565.8696313499995</v>
      </c>
      <c r="H65" s="36">
        <f>SUMIFS(СВЦЭМ!$D$34:$D$777,СВЦЭМ!$A$34:$A$777,$A65,СВЦЭМ!$B$34:$B$777,H$47)+'СЕТ СН'!$G$11+СВЦЭМ!$D$10+'СЕТ СН'!$G$5-'СЕТ СН'!$G$21</f>
        <v>4556.6612222800004</v>
      </c>
      <c r="I65" s="36">
        <f>SUMIFS(СВЦЭМ!$D$34:$D$777,СВЦЭМ!$A$34:$A$777,$A65,СВЦЭМ!$B$34:$B$777,I$47)+'СЕТ СН'!$G$11+СВЦЭМ!$D$10+'СЕТ СН'!$G$5-'СЕТ СН'!$G$21</f>
        <v>4445.2660115199997</v>
      </c>
      <c r="J65" s="36">
        <f>SUMIFS(СВЦЭМ!$D$34:$D$777,СВЦЭМ!$A$34:$A$777,$A65,СВЦЭМ!$B$34:$B$777,J$47)+'СЕТ СН'!$G$11+СВЦЭМ!$D$10+'СЕТ СН'!$G$5-'СЕТ СН'!$G$21</f>
        <v>4369.0114741299994</v>
      </c>
      <c r="K65" s="36">
        <f>SUMIFS(СВЦЭМ!$D$34:$D$777,СВЦЭМ!$A$34:$A$777,$A65,СВЦЭМ!$B$34:$B$777,K$47)+'СЕТ СН'!$G$11+СВЦЭМ!$D$10+'СЕТ СН'!$G$5-'СЕТ СН'!$G$21</f>
        <v>4370.7901308499995</v>
      </c>
      <c r="L65" s="36">
        <f>SUMIFS(СВЦЭМ!$D$34:$D$777,СВЦЭМ!$A$34:$A$777,$A65,СВЦЭМ!$B$34:$B$777,L$47)+'СЕТ СН'!$G$11+СВЦЭМ!$D$10+'СЕТ СН'!$G$5-'СЕТ СН'!$G$21</f>
        <v>4313.5237828299996</v>
      </c>
      <c r="M65" s="36">
        <f>SUMIFS(СВЦЭМ!$D$34:$D$777,СВЦЭМ!$A$34:$A$777,$A65,СВЦЭМ!$B$34:$B$777,M$47)+'СЕТ СН'!$G$11+СВЦЭМ!$D$10+'СЕТ СН'!$G$5-'СЕТ СН'!$G$21</f>
        <v>4229.8181407000002</v>
      </c>
      <c r="N65" s="36">
        <f>SUMIFS(СВЦЭМ!$D$34:$D$777,СВЦЭМ!$A$34:$A$777,$A65,СВЦЭМ!$B$34:$B$777,N$47)+'СЕТ СН'!$G$11+СВЦЭМ!$D$10+'СЕТ СН'!$G$5-'СЕТ СН'!$G$21</f>
        <v>4123.54711477</v>
      </c>
      <c r="O65" s="36">
        <f>SUMIFS(СВЦЭМ!$D$34:$D$777,СВЦЭМ!$A$34:$A$777,$A65,СВЦЭМ!$B$34:$B$777,O$47)+'СЕТ СН'!$G$11+СВЦЭМ!$D$10+'СЕТ СН'!$G$5-'СЕТ СН'!$G$21</f>
        <v>4019.2183171899997</v>
      </c>
      <c r="P65" s="36">
        <f>SUMIFS(СВЦЭМ!$D$34:$D$777,СВЦЭМ!$A$34:$A$777,$A65,СВЦЭМ!$B$34:$B$777,P$47)+'СЕТ СН'!$G$11+СВЦЭМ!$D$10+'СЕТ СН'!$G$5-'СЕТ СН'!$G$21</f>
        <v>4030.09649868</v>
      </c>
      <c r="Q65" s="36">
        <f>SUMIFS(СВЦЭМ!$D$34:$D$777,СВЦЭМ!$A$34:$A$777,$A65,СВЦЭМ!$B$34:$B$777,Q$47)+'СЕТ СН'!$G$11+СВЦЭМ!$D$10+'СЕТ СН'!$G$5-'СЕТ СН'!$G$21</f>
        <v>4038.7660817099995</v>
      </c>
      <c r="R65" s="36">
        <f>SUMIFS(СВЦЭМ!$D$34:$D$777,СВЦЭМ!$A$34:$A$777,$A65,СВЦЭМ!$B$34:$B$777,R$47)+'СЕТ СН'!$G$11+СВЦЭМ!$D$10+'СЕТ СН'!$G$5-'СЕТ СН'!$G$21</f>
        <v>4058.2941923099997</v>
      </c>
      <c r="S65" s="36">
        <f>SUMIFS(СВЦЭМ!$D$34:$D$777,СВЦЭМ!$A$34:$A$777,$A65,СВЦЭМ!$B$34:$B$777,S$47)+'СЕТ СН'!$G$11+СВЦЭМ!$D$10+'СЕТ СН'!$G$5-'СЕТ СН'!$G$21</f>
        <v>4080.8943222500002</v>
      </c>
      <c r="T65" s="36">
        <f>SUMIFS(СВЦЭМ!$D$34:$D$777,СВЦЭМ!$A$34:$A$777,$A65,СВЦЭМ!$B$34:$B$777,T$47)+'СЕТ СН'!$G$11+СВЦЭМ!$D$10+'СЕТ СН'!$G$5-'СЕТ СН'!$G$21</f>
        <v>4084.4991921499995</v>
      </c>
      <c r="U65" s="36">
        <f>SUMIFS(СВЦЭМ!$D$34:$D$777,СВЦЭМ!$A$34:$A$777,$A65,СВЦЭМ!$B$34:$B$777,U$47)+'СЕТ СН'!$G$11+СВЦЭМ!$D$10+'СЕТ СН'!$G$5-'СЕТ СН'!$G$21</f>
        <v>4080.7747848899999</v>
      </c>
      <c r="V65" s="36">
        <f>SUMIFS(СВЦЭМ!$D$34:$D$777,СВЦЭМ!$A$34:$A$777,$A65,СВЦЭМ!$B$34:$B$777,V$47)+'СЕТ СН'!$G$11+СВЦЭМ!$D$10+'СЕТ СН'!$G$5-'СЕТ СН'!$G$21</f>
        <v>4079.3985980099997</v>
      </c>
      <c r="W65" s="36">
        <f>SUMIFS(СВЦЭМ!$D$34:$D$777,СВЦЭМ!$A$34:$A$777,$A65,СВЦЭМ!$B$34:$B$777,W$47)+'СЕТ СН'!$G$11+СВЦЭМ!$D$10+'СЕТ СН'!$G$5-'СЕТ СН'!$G$21</f>
        <v>4083.0356841900002</v>
      </c>
      <c r="X65" s="36">
        <f>SUMIFS(СВЦЭМ!$D$34:$D$777,СВЦЭМ!$A$34:$A$777,$A65,СВЦЭМ!$B$34:$B$777,X$47)+'СЕТ СН'!$G$11+СВЦЭМ!$D$10+'СЕТ СН'!$G$5-'СЕТ СН'!$G$21</f>
        <v>4046.2651637499994</v>
      </c>
      <c r="Y65" s="36">
        <f>SUMIFS(СВЦЭМ!$D$34:$D$777,СВЦЭМ!$A$34:$A$777,$A65,СВЦЭМ!$B$34:$B$777,Y$47)+'СЕТ СН'!$G$11+СВЦЭМ!$D$10+'СЕТ СН'!$G$5-'СЕТ СН'!$G$21</f>
        <v>4143.3395162400002</v>
      </c>
    </row>
    <row r="66" spans="1:26" ht="15.75" x14ac:dyDescent="0.2">
      <c r="A66" s="35">
        <f t="shared" si="1"/>
        <v>43362</v>
      </c>
      <c r="B66" s="36">
        <f>SUMIFS(СВЦЭМ!$D$34:$D$777,СВЦЭМ!$A$34:$A$777,$A66,СВЦЭМ!$B$34:$B$777,B$47)+'СЕТ СН'!$G$11+СВЦЭМ!$D$10+'СЕТ СН'!$G$5-'СЕТ СН'!$G$21</f>
        <v>4203.1402597899996</v>
      </c>
      <c r="C66" s="36">
        <f>SUMIFS(СВЦЭМ!$D$34:$D$777,СВЦЭМ!$A$34:$A$777,$A66,СВЦЭМ!$B$34:$B$777,C$47)+'СЕТ СН'!$G$11+СВЦЭМ!$D$10+'СЕТ СН'!$G$5-'СЕТ СН'!$G$21</f>
        <v>4360.95026667</v>
      </c>
      <c r="D66" s="36">
        <f>SUMIFS(СВЦЭМ!$D$34:$D$777,СВЦЭМ!$A$34:$A$777,$A66,СВЦЭМ!$B$34:$B$777,D$47)+'СЕТ СН'!$G$11+СВЦЭМ!$D$10+'СЕТ СН'!$G$5-'СЕТ СН'!$G$21</f>
        <v>4474.8289336600001</v>
      </c>
      <c r="E66" s="36">
        <f>SUMIFS(СВЦЭМ!$D$34:$D$777,СВЦЭМ!$A$34:$A$777,$A66,СВЦЭМ!$B$34:$B$777,E$47)+'СЕТ СН'!$G$11+СВЦЭМ!$D$10+'СЕТ СН'!$G$5-'СЕТ СН'!$G$21</f>
        <v>4547.9970918499994</v>
      </c>
      <c r="F66" s="36">
        <f>SUMIFS(СВЦЭМ!$D$34:$D$777,СВЦЭМ!$A$34:$A$777,$A66,СВЦЭМ!$B$34:$B$777,F$47)+'СЕТ СН'!$G$11+СВЦЭМ!$D$10+'СЕТ СН'!$G$5-'СЕТ СН'!$G$21</f>
        <v>4544.2664616600005</v>
      </c>
      <c r="G66" s="36">
        <f>SUMIFS(СВЦЭМ!$D$34:$D$777,СВЦЭМ!$A$34:$A$777,$A66,СВЦЭМ!$B$34:$B$777,G$47)+'СЕТ СН'!$G$11+СВЦЭМ!$D$10+'СЕТ СН'!$G$5-'СЕТ СН'!$G$21</f>
        <v>4562.3055871400002</v>
      </c>
      <c r="H66" s="36">
        <f>SUMIFS(СВЦЭМ!$D$34:$D$777,СВЦЭМ!$A$34:$A$777,$A66,СВЦЭМ!$B$34:$B$777,H$47)+'СЕТ СН'!$G$11+СВЦЭМ!$D$10+'СЕТ СН'!$G$5-'СЕТ СН'!$G$21</f>
        <v>4507.0432767699995</v>
      </c>
      <c r="I66" s="36">
        <f>SUMIFS(СВЦЭМ!$D$34:$D$777,СВЦЭМ!$A$34:$A$777,$A66,СВЦЭМ!$B$34:$B$777,I$47)+'СЕТ СН'!$G$11+СВЦЭМ!$D$10+'СЕТ СН'!$G$5-'СЕТ СН'!$G$21</f>
        <v>4395.1380888499998</v>
      </c>
      <c r="J66" s="36">
        <f>SUMIFS(СВЦЭМ!$D$34:$D$777,СВЦЭМ!$A$34:$A$777,$A66,СВЦЭМ!$B$34:$B$777,J$47)+'СЕТ СН'!$G$11+СВЦЭМ!$D$10+'СЕТ СН'!$G$5-'СЕТ СН'!$G$21</f>
        <v>4402.7532601399998</v>
      </c>
      <c r="K66" s="36">
        <f>SUMIFS(СВЦЭМ!$D$34:$D$777,СВЦЭМ!$A$34:$A$777,$A66,СВЦЭМ!$B$34:$B$777,K$47)+'СЕТ СН'!$G$11+СВЦЭМ!$D$10+'СЕТ СН'!$G$5-'СЕТ СН'!$G$21</f>
        <v>4373.4892885199997</v>
      </c>
      <c r="L66" s="36">
        <f>SUMIFS(СВЦЭМ!$D$34:$D$777,СВЦЭМ!$A$34:$A$777,$A66,СВЦЭМ!$B$34:$B$777,L$47)+'СЕТ СН'!$G$11+СВЦЭМ!$D$10+'СЕТ СН'!$G$5-'СЕТ СН'!$G$21</f>
        <v>4295.1072587099998</v>
      </c>
      <c r="M66" s="36">
        <f>SUMIFS(СВЦЭМ!$D$34:$D$777,СВЦЭМ!$A$34:$A$777,$A66,СВЦЭМ!$B$34:$B$777,M$47)+'СЕТ СН'!$G$11+СВЦЭМ!$D$10+'СЕТ СН'!$G$5-'СЕТ СН'!$G$21</f>
        <v>4227.0771629299998</v>
      </c>
      <c r="N66" s="36">
        <f>SUMIFS(СВЦЭМ!$D$34:$D$777,СВЦЭМ!$A$34:$A$777,$A66,СВЦЭМ!$B$34:$B$777,N$47)+'СЕТ СН'!$G$11+СВЦЭМ!$D$10+'СЕТ СН'!$G$5-'СЕТ СН'!$G$21</f>
        <v>4140.8437574399995</v>
      </c>
      <c r="O66" s="36">
        <f>SUMIFS(СВЦЭМ!$D$34:$D$777,СВЦЭМ!$A$34:$A$777,$A66,СВЦЭМ!$B$34:$B$777,O$47)+'СЕТ СН'!$G$11+СВЦЭМ!$D$10+'СЕТ СН'!$G$5-'СЕТ СН'!$G$21</f>
        <v>4083.4204402300002</v>
      </c>
      <c r="P66" s="36">
        <f>SUMIFS(СВЦЭМ!$D$34:$D$777,СВЦЭМ!$A$34:$A$777,$A66,СВЦЭМ!$B$34:$B$777,P$47)+'СЕТ СН'!$G$11+СВЦЭМ!$D$10+'СЕТ СН'!$G$5-'СЕТ СН'!$G$21</f>
        <v>4083.7272635199997</v>
      </c>
      <c r="Q66" s="36">
        <f>SUMIFS(СВЦЭМ!$D$34:$D$777,СВЦЭМ!$A$34:$A$777,$A66,СВЦЭМ!$B$34:$B$777,Q$47)+'СЕТ СН'!$G$11+СВЦЭМ!$D$10+'СЕТ СН'!$G$5-'СЕТ СН'!$G$21</f>
        <v>4082.9230285599997</v>
      </c>
      <c r="R66" s="36">
        <f>SUMIFS(СВЦЭМ!$D$34:$D$777,СВЦЭМ!$A$34:$A$777,$A66,СВЦЭМ!$B$34:$B$777,R$47)+'СЕТ СН'!$G$11+СВЦЭМ!$D$10+'СЕТ СН'!$G$5-'СЕТ СН'!$G$21</f>
        <v>4083.0604641500004</v>
      </c>
      <c r="S66" s="36">
        <f>SUMIFS(СВЦЭМ!$D$34:$D$777,СВЦЭМ!$A$34:$A$777,$A66,СВЦЭМ!$B$34:$B$777,S$47)+'СЕТ СН'!$G$11+СВЦЭМ!$D$10+'СЕТ СН'!$G$5-'СЕТ СН'!$G$21</f>
        <v>4082.0996711399994</v>
      </c>
      <c r="T66" s="36">
        <f>SUMIFS(СВЦЭМ!$D$34:$D$777,СВЦЭМ!$A$34:$A$777,$A66,СВЦЭМ!$B$34:$B$777,T$47)+'СЕТ СН'!$G$11+СВЦЭМ!$D$10+'СЕТ СН'!$G$5-'СЕТ СН'!$G$21</f>
        <v>4053.1239817899996</v>
      </c>
      <c r="U66" s="36">
        <f>SUMIFS(СВЦЭМ!$D$34:$D$777,СВЦЭМ!$A$34:$A$777,$A66,СВЦЭМ!$B$34:$B$777,U$47)+'СЕТ СН'!$G$11+СВЦЭМ!$D$10+'СЕТ СН'!$G$5-'СЕТ СН'!$G$21</f>
        <v>4077.7444857500004</v>
      </c>
      <c r="V66" s="36">
        <f>SUMIFS(СВЦЭМ!$D$34:$D$777,СВЦЭМ!$A$34:$A$777,$A66,СВЦЭМ!$B$34:$B$777,V$47)+'СЕТ СН'!$G$11+СВЦЭМ!$D$10+'СЕТ СН'!$G$5-'СЕТ СН'!$G$21</f>
        <v>4091.8867077000004</v>
      </c>
      <c r="W66" s="36">
        <f>SUMIFS(СВЦЭМ!$D$34:$D$777,СВЦЭМ!$A$34:$A$777,$A66,СВЦЭМ!$B$34:$B$777,W$47)+'СЕТ СН'!$G$11+СВЦЭМ!$D$10+'СЕТ СН'!$G$5-'СЕТ СН'!$G$21</f>
        <v>4080.6905618800001</v>
      </c>
      <c r="X66" s="36">
        <f>SUMIFS(СВЦЭМ!$D$34:$D$777,СВЦЭМ!$A$34:$A$777,$A66,СВЦЭМ!$B$34:$B$777,X$47)+'СЕТ СН'!$G$11+СВЦЭМ!$D$10+'СЕТ СН'!$G$5-'СЕТ СН'!$G$21</f>
        <v>4011.5603443199998</v>
      </c>
      <c r="Y66" s="36">
        <f>SUMIFS(СВЦЭМ!$D$34:$D$777,СВЦЭМ!$A$34:$A$777,$A66,СВЦЭМ!$B$34:$B$777,Y$47)+'СЕТ СН'!$G$11+СВЦЭМ!$D$10+'СЕТ СН'!$G$5-'СЕТ СН'!$G$21</f>
        <v>4049.1305023699997</v>
      </c>
    </row>
    <row r="67" spans="1:26" ht="15.75" x14ac:dyDescent="0.2">
      <c r="A67" s="35">
        <f t="shared" si="1"/>
        <v>43363</v>
      </c>
      <c r="B67" s="36">
        <f>SUMIFS(СВЦЭМ!$D$34:$D$777,СВЦЭМ!$A$34:$A$777,$A67,СВЦЭМ!$B$34:$B$777,B$47)+'СЕТ СН'!$G$11+СВЦЭМ!$D$10+'СЕТ СН'!$G$5-'СЕТ СН'!$G$21</f>
        <v>4326.5586544899998</v>
      </c>
      <c r="C67" s="36">
        <f>SUMIFS(СВЦЭМ!$D$34:$D$777,СВЦЭМ!$A$34:$A$777,$A67,СВЦЭМ!$B$34:$B$777,C$47)+'СЕТ СН'!$G$11+СВЦЭМ!$D$10+'СЕТ СН'!$G$5-'СЕТ СН'!$G$21</f>
        <v>4482.3776125200002</v>
      </c>
      <c r="D67" s="36">
        <f>SUMIFS(СВЦЭМ!$D$34:$D$777,СВЦЭМ!$A$34:$A$777,$A67,СВЦЭМ!$B$34:$B$777,D$47)+'СЕТ СН'!$G$11+СВЦЭМ!$D$10+'СЕТ СН'!$G$5-'СЕТ СН'!$G$21</f>
        <v>4485.7008792200004</v>
      </c>
      <c r="E67" s="36">
        <f>SUMIFS(СВЦЭМ!$D$34:$D$777,СВЦЭМ!$A$34:$A$777,$A67,СВЦЭМ!$B$34:$B$777,E$47)+'СЕТ СН'!$G$11+СВЦЭМ!$D$10+'СЕТ СН'!$G$5-'СЕТ СН'!$G$21</f>
        <v>4540.26102928</v>
      </c>
      <c r="F67" s="36">
        <f>SUMIFS(СВЦЭМ!$D$34:$D$777,СВЦЭМ!$A$34:$A$777,$A67,СВЦЭМ!$B$34:$B$777,F$47)+'СЕТ СН'!$G$11+СВЦЭМ!$D$10+'СЕТ СН'!$G$5-'СЕТ СН'!$G$21</f>
        <v>4538.0845190800001</v>
      </c>
      <c r="G67" s="36">
        <f>SUMIFS(СВЦЭМ!$D$34:$D$777,СВЦЭМ!$A$34:$A$777,$A67,СВЦЭМ!$B$34:$B$777,G$47)+'СЕТ СН'!$G$11+СВЦЭМ!$D$10+'СЕТ СН'!$G$5-'СЕТ СН'!$G$21</f>
        <v>4542.3669980900004</v>
      </c>
      <c r="H67" s="36">
        <f>SUMIFS(СВЦЭМ!$D$34:$D$777,СВЦЭМ!$A$34:$A$777,$A67,СВЦЭМ!$B$34:$B$777,H$47)+'СЕТ СН'!$G$11+СВЦЭМ!$D$10+'СЕТ СН'!$G$5-'СЕТ СН'!$G$21</f>
        <v>4537.7164518600002</v>
      </c>
      <c r="I67" s="36">
        <f>SUMIFS(СВЦЭМ!$D$34:$D$777,СВЦЭМ!$A$34:$A$777,$A67,СВЦЭМ!$B$34:$B$777,I$47)+'СЕТ СН'!$G$11+СВЦЭМ!$D$10+'СЕТ СН'!$G$5-'СЕТ СН'!$G$21</f>
        <v>4477.9041682699999</v>
      </c>
      <c r="J67" s="36">
        <f>SUMIFS(СВЦЭМ!$D$34:$D$777,СВЦЭМ!$A$34:$A$777,$A67,СВЦЭМ!$B$34:$B$777,J$47)+'СЕТ СН'!$G$11+СВЦЭМ!$D$10+'СЕТ СН'!$G$5-'СЕТ СН'!$G$21</f>
        <v>4415.7486693299998</v>
      </c>
      <c r="K67" s="36">
        <f>SUMIFS(СВЦЭМ!$D$34:$D$777,СВЦЭМ!$A$34:$A$777,$A67,СВЦЭМ!$B$34:$B$777,K$47)+'СЕТ СН'!$G$11+СВЦЭМ!$D$10+'СЕТ СН'!$G$5-'СЕТ СН'!$G$21</f>
        <v>4370.3186028099999</v>
      </c>
      <c r="L67" s="36">
        <f>SUMIFS(СВЦЭМ!$D$34:$D$777,СВЦЭМ!$A$34:$A$777,$A67,СВЦЭМ!$B$34:$B$777,L$47)+'СЕТ СН'!$G$11+СВЦЭМ!$D$10+'СЕТ СН'!$G$5-'СЕТ СН'!$G$21</f>
        <v>4265.9411722300001</v>
      </c>
      <c r="M67" s="36">
        <f>SUMIFS(СВЦЭМ!$D$34:$D$777,СВЦЭМ!$A$34:$A$777,$A67,СВЦЭМ!$B$34:$B$777,M$47)+'СЕТ СН'!$G$11+СВЦЭМ!$D$10+'СЕТ СН'!$G$5-'СЕТ СН'!$G$21</f>
        <v>4190.7063612800002</v>
      </c>
      <c r="N67" s="36">
        <f>SUMIFS(СВЦЭМ!$D$34:$D$777,СВЦЭМ!$A$34:$A$777,$A67,СВЦЭМ!$B$34:$B$777,N$47)+'СЕТ СН'!$G$11+СВЦЭМ!$D$10+'СЕТ СН'!$G$5-'СЕТ СН'!$G$21</f>
        <v>4106.7524737499998</v>
      </c>
      <c r="O67" s="36">
        <f>SUMIFS(СВЦЭМ!$D$34:$D$777,СВЦЭМ!$A$34:$A$777,$A67,СВЦЭМ!$B$34:$B$777,O$47)+'СЕТ СН'!$G$11+СВЦЭМ!$D$10+'СЕТ СН'!$G$5-'СЕТ СН'!$G$21</f>
        <v>4047.6431604099998</v>
      </c>
      <c r="P67" s="36">
        <f>SUMIFS(СВЦЭМ!$D$34:$D$777,СВЦЭМ!$A$34:$A$777,$A67,СВЦЭМ!$B$34:$B$777,P$47)+'СЕТ СН'!$G$11+СВЦЭМ!$D$10+'СЕТ СН'!$G$5-'СЕТ СН'!$G$21</f>
        <v>4033.6049804599998</v>
      </c>
      <c r="Q67" s="36">
        <f>SUMIFS(СВЦЭМ!$D$34:$D$777,СВЦЭМ!$A$34:$A$777,$A67,СВЦЭМ!$B$34:$B$777,Q$47)+'СЕТ СН'!$G$11+СВЦЭМ!$D$10+'СЕТ СН'!$G$5-'СЕТ СН'!$G$21</f>
        <v>4041.0409100299994</v>
      </c>
      <c r="R67" s="36">
        <f>SUMIFS(СВЦЭМ!$D$34:$D$777,СВЦЭМ!$A$34:$A$777,$A67,СВЦЭМ!$B$34:$B$777,R$47)+'СЕТ СН'!$G$11+СВЦЭМ!$D$10+'СЕТ СН'!$G$5-'СЕТ СН'!$G$21</f>
        <v>4031.4475939100003</v>
      </c>
      <c r="S67" s="36">
        <f>SUMIFS(СВЦЭМ!$D$34:$D$777,СВЦЭМ!$A$34:$A$777,$A67,СВЦЭМ!$B$34:$B$777,S$47)+'СЕТ СН'!$G$11+СВЦЭМ!$D$10+'СЕТ СН'!$G$5-'СЕТ СН'!$G$21</f>
        <v>4035.0692961499999</v>
      </c>
      <c r="T67" s="36">
        <f>SUMIFS(СВЦЭМ!$D$34:$D$777,СВЦЭМ!$A$34:$A$777,$A67,СВЦЭМ!$B$34:$B$777,T$47)+'СЕТ СН'!$G$11+СВЦЭМ!$D$10+'СЕТ СН'!$G$5-'СЕТ СН'!$G$21</f>
        <v>4049.7766455299998</v>
      </c>
      <c r="U67" s="36">
        <f>SUMIFS(СВЦЭМ!$D$34:$D$777,СВЦЭМ!$A$34:$A$777,$A67,СВЦЭМ!$B$34:$B$777,U$47)+'СЕТ СН'!$G$11+СВЦЭМ!$D$10+'СЕТ СН'!$G$5-'СЕТ СН'!$G$21</f>
        <v>4076.1649170299997</v>
      </c>
      <c r="V67" s="36">
        <f>SUMIFS(СВЦЭМ!$D$34:$D$777,СВЦЭМ!$A$34:$A$777,$A67,СВЦЭМ!$B$34:$B$777,V$47)+'СЕТ СН'!$G$11+СВЦЭМ!$D$10+'СЕТ СН'!$G$5-'СЕТ СН'!$G$21</f>
        <v>4087.6632922199997</v>
      </c>
      <c r="W67" s="36">
        <f>SUMIFS(СВЦЭМ!$D$34:$D$777,СВЦЭМ!$A$34:$A$777,$A67,СВЦЭМ!$B$34:$B$777,W$47)+'СЕТ СН'!$G$11+СВЦЭМ!$D$10+'СЕТ СН'!$G$5-'СЕТ СН'!$G$21</f>
        <v>4078.9723293899997</v>
      </c>
      <c r="X67" s="36">
        <f>SUMIFS(СВЦЭМ!$D$34:$D$777,СВЦЭМ!$A$34:$A$777,$A67,СВЦЭМ!$B$34:$B$777,X$47)+'СЕТ СН'!$G$11+СВЦЭМ!$D$10+'СЕТ СН'!$G$5-'СЕТ СН'!$G$21</f>
        <v>4024.5991015</v>
      </c>
      <c r="Y67" s="36">
        <f>SUMIFS(СВЦЭМ!$D$34:$D$777,СВЦЭМ!$A$34:$A$777,$A67,СВЦЭМ!$B$34:$B$777,Y$47)+'СЕТ СН'!$G$11+СВЦЭМ!$D$10+'СЕТ СН'!$G$5-'СЕТ СН'!$G$21</f>
        <v>4119.8110597799996</v>
      </c>
    </row>
    <row r="68" spans="1:26" ht="15.75" x14ac:dyDescent="0.2">
      <c r="A68" s="35">
        <f t="shared" si="1"/>
        <v>43364</v>
      </c>
      <c r="B68" s="36">
        <f>SUMIFS(СВЦЭМ!$D$34:$D$777,СВЦЭМ!$A$34:$A$777,$A68,СВЦЭМ!$B$34:$B$777,B$47)+'СЕТ СН'!$G$11+СВЦЭМ!$D$10+'СЕТ СН'!$G$5-'СЕТ СН'!$G$21</f>
        <v>4112.3847169000001</v>
      </c>
      <c r="C68" s="36">
        <f>SUMIFS(СВЦЭМ!$D$34:$D$777,СВЦЭМ!$A$34:$A$777,$A68,СВЦЭМ!$B$34:$B$777,C$47)+'СЕТ СН'!$G$11+СВЦЭМ!$D$10+'СЕТ СН'!$G$5-'СЕТ СН'!$G$21</f>
        <v>4254.8269126499999</v>
      </c>
      <c r="D68" s="36">
        <f>SUMIFS(СВЦЭМ!$D$34:$D$777,СВЦЭМ!$A$34:$A$777,$A68,СВЦЭМ!$B$34:$B$777,D$47)+'СЕТ СН'!$G$11+СВЦЭМ!$D$10+'СЕТ СН'!$G$5-'СЕТ СН'!$G$21</f>
        <v>4359.6711912299997</v>
      </c>
      <c r="E68" s="36">
        <f>SUMIFS(СВЦЭМ!$D$34:$D$777,СВЦЭМ!$A$34:$A$777,$A68,СВЦЭМ!$B$34:$B$777,E$47)+'СЕТ СН'!$G$11+СВЦЭМ!$D$10+'СЕТ СН'!$G$5-'СЕТ СН'!$G$21</f>
        <v>4443.9605166600004</v>
      </c>
      <c r="F68" s="36">
        <f>SUMIFS(СВЦЭМ!$D$34:$D$777,СВЦЭМ!$A$34:$A$777,$A68,СВЦЭМ!$B$34:$B$777,F$47)+'СЕТ СН'!$G$11+СВЦЭМ!$D$10+'СЕТ СН'!$G$5-'СЕТ СН'!$G$21</f>
        <v>4455.1021470699998</v>
      </c>
      <c r="G68" s="36">
        <f>SUMIFS(СВЦЭМ!$D$34:$D$777,СВЦЭМ!$A$34:$A$777,$A68,СВЦЭМ!$B$34:$B$777,G$47)+'СЕТ СН'!$G$11+СВЦЭМ!$D$10+'СЕТ СН'!$G$5-'СЕТ СН'!$G$21</f>
        <v>4436.0966413300002</v>
      </c>
      <c r="H68" s="36">
        <f>SUMIFS(СВЦЭМ!$D$34:$D$777,СВЦЭМ!$A$34:$A$777,$A68,СВЦЭМ!$B$34:$B$777,H$47)+'СЕТ СН'!$G$11+СВЦЭМ!$D$10+'СЕТ СН'!$G$5-'СЕТ СН'!$G$21</f>
        <v>4398.8548812299996</v>
      </c>
      <c r="I68" s="36">
        <f>SUMIFS(СВЦЭМ!$D$34:$D$777,СВЦЭМ!$A$34:$A$777,$A68,СВЦЭМ!$B$34:$B$777,I$47)+'СЕТ СН'!$G$11+СВЦЭМ!$D$10+'СЕТ СН'!$G$5-'СЕТ СН'!$G$21</f>
        <v>4317.9332763499997</v>
      </c>
      <c r="J68" s="36">
        <f>SUMIFS(СВЦЭМ!$D$34:$D$777,СВЦЭМ!$A$34:$A$777,$A68,СВЦЭМ!$B$34:$B$777,J$47)+'СЕТ СН'!$G$11+СВЦЭМ!$D$10+'СЕТ СН'!$G$5-'СЕТ СН'!$G$21</f>
        <v>4262.6351522699997</v>
      </c>
      <c r="K68" s="36">
        <f>SUMIFS(СВЦЭМ!$D$34:$D$777,СВЦЭМ!$A$34:$A$777,$A68,СВЦЭМ!$B$34:$B$777,K$47)+'СЕТ СН'!$G$11+СВЦЭМ!$D$10+'СЕТ СН'!$G$5-'СЕТ СН'!$G$21</f>
        <v>4229.9695231400001</v>
      </c>
      <c r="L68" s="36">
        <f>SUMIFS(СВЦЭМ!$D$34:$D$777,СВЦЭМ!$A$34:$A$777,$A68,СВЦЭМ!$B$34:$B$777,L$47)+'СЕТ СН'!$G$11+СВЦЭМ!$D$10+'СЕТ СН'!$G$5-'СЕТ СН'!$G$21</f>
        <v>4139.9652688099995</v>
      </c>
      <c r="M68" s="36">
        <f>SUMIFS(СВЦЭМ!$D$34:$D$777,СВЦЭМ!$A$34:$A$777,$A68,СВЦЭМ!$B$34:$B$777,M$47)+'СЕТ СН'!$G$11+СВЦЭМ!$D$10+'СЕТ СН'!$G$5-'СЕТ СН'!$G$21</f>
        <v>4073.6008743499997</v>
      </c>
      <c r="N68" s="36">
        <f>SUMIFS(СВЦЭМ!$D$34:$D$777,СВЦЭМ!$A$34:$A$777,$A68,СВЦЭМ!$B$34:$B$777,N$47)+'СЕТ СН'!$G$11+СВЦЭМ!$D$10+'СЕТ СН'!$G$5-'СЕТ СН'!$G$21</f>
        <v>3963.6564250800002</v>
      </c>
      <c r="O68" s="36">
        <f>SUMIFS(СВЦЭМ!$D$34:$D$777,СВЦЭМ!$A$34:$A$777,$A68,СВЦЭМ!$B$34:$B$777,O$47)+'СЕТ СН'!$G$11+СВЦЭМ!$D$10+'СЕТ СН'!$G$5-'СЕТ СН'!$G$21</f>
        <v>3906.8613858600002</v>
      </c>
      <c r="P68" s="36">
        <f>SUMIFS(СВЦЭМ!$D$34:$D$777,СВЦЭМ!$A$34:$A$777,$A68,СВЦЭМ!$B$34:$B$777,P$47)+'СЕТ СН'!$G$11+СВЦЭМ!$D$10+'СЕТ СН'!$G$5-'СЕТ СН'!$G$21</f>
        <v>3893.0910358199999</v>
      </c>
      <c r="Q68" s="36">
        <f>SUMIFS(СВЦЭМ!$D$34:$D$777,СВЦЭМ!$A$34:$A$777,$A68,СВЦЭМ!$B$34:$B$777,Q$47)+'СЕТ СН'!$G$11+СВЦЭМ!$D$10+'СЕТ СН'!$G$5-'СЕТ СН'!$G$21</f>
        <v>3898.4495249000001</v>
      </c>
      <c r="R68" s="36">
        <f>SUMIFS(СВЦЭМ!$D$34:$D$777,СВЦЭМ!$A$34:$A$777,$A68,СВЦЭМ!$B$34:$B$777,R$47)+'СЕТ СН'!$G$11+СВЦЭМ!$D$10+'СЕТ СН'!$G$5-'СЕТ СН'!$G$21</f>
        <v>3900.7471335599994</v>
      </c>
      <c r="S68" s="36">
        <f>SUMIFS(СВЦЭМ!$D$34:$D$777,СВЦЭМ!$A$34:$A$777,$A68,СВЦЭМ!$B$34:$B$777,S$47)+'СЕТ СН'!$G$11+СВЦЭМ!$D$10+'СЕТ СН'!$G$5-'СЕТ СН'!$G$21</f>
        <v>3904.7267217600001</v>
      </c>
      <c r="T68" s="36">
        <f>SUMIFS(СВЦЭМ!$D$34:$D$777,СВЦЭМ!$A$34:$A$777,$A68,СВЦЭМ!$B$34:$B$777,T$47)+'СЕТ СН'!$G$11+СВЦЭМ!$D$10+'СЕТ СН'!$G$5-'СЕТ СН'!$G$21</f>
        <v>3914.4666926800001</v>
      </c>
      <c r="U68" s="36">
        <f>SUMIFS(СВЦЭМ!$D$34:$D$777,СВЦЭМ!$A$34:$A$777,$A68,СВЦЭМ!$B$34:$B$777,U$47)+'СЕТ СН'!$G$11+СВЦЭМ!$D$10+'СЕТ СН'!$G$5-'СЕТ СН'!$G$21</f>
        <v>3946.6159919900001</v>
      </c>
      <c r="V68" s="36">
        <f>SUMIFS(СВЦЭМ!$D$34:$D$777,СВЦЭМ!$A$34:$A$777,$A68,СВЦЭМ!$B$34:$B$777,V$47)+'СЕТ СН'!$G$11+СВЦЭМ!$D$10+'СЕТ СН'!$G$5-'СЕТ СН'!$G$21</f>
        <v>3960.3449699900002</v>
      </c>
      <c r="W68" s="36">
        <f>SUMIFS(СВЦЭМ!$D$34:$D$777,СВЦЭМ!$A$34:$A$777,$A68,СВЦЭМ!$B$34:$B$777,W$47)+'СЕТ СН'!$G$11+СВЦЭМ!$D$10+'СЕТ СН'!$G$5-'СЕТ СН'!$G$21</f>
        <v>3944.4299357299997</v>
      </c>
      <c r="X68" s="36">
        <f>SUMIFS(СВЦЭМ!$D$34:$D$777,СВЦЭМ!$A$34:$A$777,$A68,СВЦЭМ!$B$34:$B$777,X$47)+'СЕТ СН'!$G$11+СВЦЭМ!$D$10+'СЕТ СН'!$G$5-'СЕТ СН'!$G$21</f>
        <v>3917.1325876999999</v>
      </c>
      <c r="Y68" s="36">
        <f>SUMIFS(СВЦЭМ!$D$34:$D$777,СВЦЭМ!$A$34:$A$777,$A68,СВЦЭМ!$B$34:$B$777,Y$47)+'СЕТ СН'!$G$11+СВЦЭМ!$D$10+'СЕТ СН'!$G$5-'СЕТ СН'!$G$21</f>
        <v>3950.6284577699998</v>
      </c>
    </row>
    <row r="69" spans="1:26" ht="15.75" x14ac:dyDescent="0.2">
      <c r="A69" s="35">
        <f t="shared" si="1"/>
        <v>43365</v>
      </c>
      <c r="B69" s="36">
        <f>SUMIFS(СВЦЭМ!$D$34:$D$777,СВЦЭМ!$A$34:$A$777,$A69,СВЦЭМ!$B$34:$B$777,B$47)+'СЕТ СН'!$G$11+СВЦЭМ!$D$10+'СЕТ СН'!$G$5-'СЕТ СН'!$G$21</f>
        <v>4099.2297023700003</v>
      </c>
      <c r="C69" s="36">
        <f>SUMIFS(СВЦЭМ!$D$34:$D$777,СВЦЭМ!$A$34:$A$777,$A69,СВЦЭМ!$B$34:$B$777,C$47)+'СЕТ СН'!$G$11+СВЦЭМ!$D$10+'СЕТ СН'!$G$5-'СЕТ СН'!$G$21</f>
        <v>4234.303347</v>
      </c>
      <c r="D69" s="36">
        <f>SUMIFS(СВЦЭМ!$D$34:$D$777,СВЦЭМ!$A$34:$A$777,$A69,СВЦЭМ!$B$34:$B$777,D$47)+'СЕТ СН'!$G$11+СВЦЭМ!$D$10+'СЕТ СН'!$G$5-'СЕТ СН'!$G$21</f>
        <v>4328.2368320699998</v>
      </c>
      <c r="E69" s="36">
        <f>SUMIFS(СВЦЭМ!$D$34:$D$777,СВЦЭМ!$A$34:$A$777,$A69,СВЦЭМ!$B$34:$B$777,E$47)+'СЕТ СН'!$G$11+СВЦЭМ!$D$10+'СЕТ СН'!$G$5-'СЕТ СН'!$G$21</f>
        <v>4406.1376657199999</v>
      </c>
      <c r="F69" s="36">
        <f>SUMIFS(СВЦЭМ!$D$34:$D$777,СВЦЭМ!$A$34:$A$777,$A69,СВЦЭМ!$B$34:$B$777,F$47)+'СЕТ СН'!$G$11+СВЦЭМ!$D$10+'СЕТ СН'!$G$5-'СЕТ СН'!$G$21</f>
        <v>4407.2718284599996</v>
      </c>
      <c r="G69" s="36">
        <f>SUMIFS(СВЦЭМ!$D$34:$D$777,СВЦЭМ!$A$34:$A$777,$A69,СВЦЭМ!$B$34:$B$777,G$47)+'СЕТ СН'!$G$11+СВЦЭМ!$D$10+'СЕТ СН'!$G$5-'СЕТ СН'!$G$21</f>
        <v>4399.8311595499999</v>
      </c>
      <c r="H69" s="36">
        <f>SUMIFS(СВЦЭМ!$D$34:$D$777,СВЦЭМ!$A$34:$A$777,$A69,СВЦЭМ!$B$34:$B$777,H$47)+'СЕТ СН'!$G$11+СВЦЭМ!$D$10+'СЕТ СН'!$G$5-'СЕТ СН'!$G$21</f>
        <v>4376.5076400600001</v>
      </c>
      <c r="I69" s="36">
        <f>SUMIFS(СВЦЭМ!$D$34:$D$777,СВЦЭМ!$A$34:$A$777,$A69,СВЦЭМ!$B$34:$B$777,I$47)+'СЕТ СН'!$G$11+СВЦЭМ!$D$10+'СЕТ СН'!$G$5-'СЕТ СН'!$G$21</f>
        <v>4312.4816647899997</v>
      </c>
      <c r="J69" s="36">
        <f>SUMIFS(СВЦЭМ!$D$34:$D$777,СВЦЭМ!$A$34:$A$777,$A69,СВЦЭМ!$B$34:$B$777,J$47)+'СЕТ СН'!$G$11+СВЦЭМ!$D$10+'СЕТ СН'!$G$5-'СЕТ СН'!$G$21</f>
        <v>4270.8580056399996</v>
      </c>
      <c r="K69" s="36">
        <f>SUMIFS(СВЦЭМ!$D$34:$D$777,СВЦЭМ!$A$34:$A$777,$A69,СВЦЭМ!$B$34:$B$777,K$47)+'СЕТ СН'!$G$11+СВЦЭМ!$D$10+'СЕТ СН'!$G$5-'СЕТ СН'!$G$21</f>
        <v>4225.8297196599997</v>
      </c>
      <c r="L69" s="36">
        <f>SUMIFS(СВЦЭМ!$D$34:$D$777,СВЦЭМ!$A$34:$A$777,$A69,СВЦЭМ!$B$34:$B$777,L$47)+'СЕТ СН'!$G$11+СВЦЭМ!$D$10+'СЕТ СН'!$G$5-'СЕТ СН'!$G$21</f>
        <v>4151.9553224900001</v>
      </c>
      <c r="M69" s="36">
        <f>SUMIFS(СВЦЭМ!$D$34:$D$777,СВЦЭМ!$A$34:$A$777,$A69,СВЦЭМ!$B$34:$B$777,M$47)+'СЕТ СН'!$G$11+СВЦЭМ!$D$10+'СЕТ СН'!$G$5-'СЕТ СН'!$G$21</f>
        <v>4052.6645298399999</v>
      </c>
      <c r="N69" s="36">
        <f>SUMIFS(СВЦЭМ!$D$34:$D$777,СВЦЭМ!$A$34:$A$777,$A69,СВЦЭМ!$B$34:$B$777,N$47)+'СЕТ СН'!$G$11+СВЦЭМ!$D$10+'СЕТ СН'!$G$5-'СЕТ СН'!$G$21</f>
        <v>3968.6987459000002</v>
      </c>
      <c r="O69" s="36">
        <f>SUMIFS(СВЦЭМ!$D$34:$D$777,СВЦЭМ!$A$34:$A$777,$A69,СВЦЭМ!$B$34:$B$777,O$47)+'СЕТ СН'!$G$11+СВЦЭМ!$D$10+'СЕТ СН'!$G$5-'СЕТ СН'!$G$21</f>
        <v>3894.3900633900003</v>
      </c>
      <c r="P69" s="36">
        <f>SUMIFS(СВЦЭМ!$D$34:$D$777,СВЦЭМ!$A$34:$A$777,$A69,СВЦЭМ!$B$34:$B$777,P$47)+'СЕТ СН'!$G$11+СВЦЭМ!$D$10+'СЕТ СН'!$G$5-'СЕТ СН'!$G$21</f>
        <v>3901.8870980499996</v>
      </c>
      <c r="Q69" s="36">
        <f>SUMIFS(СВЦЭМ!$D$34:$D$777,СВЦЭМ!$A$34:$A$777,$A69,СВЦЭМ!$B$34:$B$777,Q$47)+'СЕТ СН'!$G$11+СВЦЭМ!$D$10+'СЕТ СН'!$G$5-'СЕТ СН'!$G$21</f>
        <v>3907.4529813600002</v>
      </c>
      <c r="R69" s="36">
        <f>SUMIFS(СВЦЭМ!$D$34:$D$777,СВЦЭМ!$A$34:$A$777,$A69,СВЦЭМ!$B$34:$B$777,R$47)+'СЕТ СН'!$G$11+СВЦЭМ!$D$10+'СЕТ СН'!$G$5-'СЕТ СН'!$G$21</f>
        <v>3902.5513234999999</v>
      </c>
      <c r="S69" s="36">
        <f>SUMIFS(СВЦЭМ!$D$34:$D$777,СВЦЭМ!$A$34:$A$777,$A69,СВЦЭМ!$B$34:$B$777,S$47)+'СЕТ СН'!$G$11+СВЦЭМ!$D$10+'СЕТ СН'!$G$5-'СЕТ СН'!$G$21</f>
        <v>3913.9339780700002</v>
      </c>
      <c r="T69" s="36">
        <f>SUMIFS(СВЦЭМ!$D$34:$D$777,СВЦЭМ!$A$34:$A$777,$A69,СВЦЭМ!$B$34:$B$777,T$47)+'СЕТ СН'!$G$11+СВЦЭМ!$D$10+'СЕТ СН'!$G$5-'СЕТ СН'!$G$21</f>
        <v>3919.7649689</v>
      </c>
      <c r="U69" s="36">
        <f>SUMIFS(СВЦЭМ!$D$34:$D$777,СВЦЭМ!$A$34:$A$777,$A69,СВЦЭМ!$B$34:$B$777,U$47)+'СЕТ СН'!$G$11+СВЦЭМ!$D$10+'СЕТ СН'!$G$5-'СЕТ СН'!$G$21</f>
        <v>3945.6332979099998</v>
      </c>
      <c r="V69" s="36">
        <f>SUMIFS(СВЦЭМ!$D$34:$D$777,СВЦЭМ!$A$34:$A$777,$A69,СВЦЭМ!$B$34:$B$777,V$47)+'СЕТ СН'!$G$11+СВЦЭМ!$D$10+'СЕТ СН'!$G$5-'СЕТ СН'!$G$21</f>
        <v>3952.8087156499996</v>
      </c>
      <c r="W69" s="36">
        <f>SUMIFS(СВЦЭМ!$D$34:$D$777,СВЦЭМ!$A$34:$A$777,$A69,СВЦЭМ!$B$34:$B$777,W$47)+'СЕТ СН'!$G$11+СВЦЭМ!$D$10+'СЕТ СН'!$G$5-'СЕТ СН'!$G$21</f>
        <v>3926.58770972</v>
      </c>
      <c r="X69" s="36">
        <f>SUMIFS(СВЦЭМ!$D$34:$D$777,СВЦЭМ!$A$34:$A$777,$A69,СВЦЭМ!$B$34:$B$777,X$47)+'СЕТ СН'!$G$11+СВЦЭМ!$D$10+'СЕТ СН'!$G$5-'СЕТ СН'!$G$21</f>
        <v>3889.6399547499996</v>
      </c>
      <c r="Y69" s="36">
        <f>SUMIFS(СВЦЭМ!$D$34:$D$777,СВЦЭМ!$A$34:$A$777,$A69,СВЦЭМ!$B$34:$B$777,Y$47)+'СЕТ СН'!$G$11+СВЦЭМ!$D$10+'СЕТ СН'!$G$5-'СЕТ СН'!$G$21</f>
        <v>3947.1139630199996</v>
      </c>
    </row>
    <row r="70" spans="1:26" ht="15.75" x14ac:dyDescent="0.2">
      <c r="A70" s="35">
        <f t="shared" si="1"/>
        <v>43366</v>
      </c>
      <c r="B70" s="36">
        <f>SUMIFS(СВЦЭМ!$D$34:$D$777,СВЦЭМ!$A$34:$A$777,$A70,СВЦЭМ!$B$34:$B$777,B$47)+'СЕТ СН'!$G$11+СВЦЭМ!$D$10+'СЕТ СН'!$G$5-'СЕТ СН'!$G$21</f>
        <v>4101.0046718799995</v>
      </c>
      <c r="C70" s="36">
        <f>SUMIFS(СВЦЭМ!$D$34:$D$777,СВЦЭМ!$A$34:$A$777,$A70,СВЦЭМ!$B$34:$B$777,C$47)+'СЕТ СН'!$G$11+СВЦЭМ!$D$10+'СЕТ СН'!$G$5-'СЕТ СН'!$G$21</f>
        <v>4261.3144009999996</v>
      </c>
      <c r="D70" s="36">
        <f>SUMIFS(СВЦЭМ!$D$34:$D$777,СВЦЭМ!$A$34:$A$777,$A70,СВЦЭМ!$B$34:$B$777,D$47)+'СЕТ СН'!$G$11+СВЦЭМ!$D$10+'СЕТ СН'!$G$5-'СЕТ СН'!$G$21</f>
        <v>4383.0616289</v>
      </c>
      <c r="E70" s="36">
        <f>SUMIFS(СВЦЭМ!$D$34:$D$777,СВЦЭМ!$A$34:$A$777,$A70,СВЦЭМ!$B$34:$B$777,E$47)+'СЕТ СН'!$G$11+СВЦЭМ!$D$10+'СЕТ СН'!$G$5-'СЕТ СН'!$G$21</f>
        <v>4471.2548157600004</v>
      </c>
      <c r="F70" s="36">
        <f>SUMIFS(СВЦЭМ!$D$34:$D$777,СВЦЭМ!$A$34:$A$777,$A70,СВЦЭМ!$B$34:$B$777,F$47)+'СЕТ СН'!$G$11+СВЦЭМ!$D$10+'СЕТ СН'!$G$5-'СЕТ СН'!$G$21</f>
        <v>4494.2320377899996</v>
      </c>
      <c r="G70" s="36">
        <f>SUMIFS(СВЦЭМ!$D$34:$D$777,СВЦЭМ!$A$34:$A$777,$A70,СВЦЭМ!$B$34:$B$777,G$47)+'СЕТ СН'!$G$11+СВЦЭМ!$D$10+'СЕТ СН'!$G$5-'СЕТ СН'!$G$21</f>
        <v>4467.4714388799994</v>
      </c>
      <c r="H70" s="36">
        <f>SUMIFS(СВЦЭМ!$D$34:$D$777,СВЦЭМ!$A$34:$A$777,$A70,СВЦЭМ!$B$34:$B$777,H$47)+'СЕТ СН'!$G$11+СВЦЭМ!$D$10+'СЕТ СН'!$G$5-'СЕТ СН'!$G$21</f>
        <v>4451.8350885600003</v>
      </c>
      <c r="I70" s="36">
        <f>SUMIFS(СВЦЭМ!$D$34:$D$777,СВЦЭМ!$A$34:$A$777,$A70,СВЦЭМ!$B$34:$B$777,I$47)+'СЕТ СН'!$G$11+СВЦЭМ!$D$10+'СЕТ СН'!$G$5-'СЕТ СН'!$G$21</f>
        <v>4390.6275238600001</v>
      </c>
      <c r="J70" s="36">
        <f>SUMIFS(СВЦЭМ!$D$34:$D$777,СВЦЭМ!$A$34:$A$777,$A70,СВЦЭМ!$B$34:$B$777,J$47)+'СЕТ СН'!$G$11+СВЦЭМ!$D$10+'СЕТ СН'!$G$5-'СЕТ СН'!$G$21</f>
        <v>4312.1865517699998</v>
      </c>
      <c r="K70" s="36">
        <f>SUMIFS(СВЦЭМ!$D$34:$D$777,СВЦЭМ!$A$34:$A$777,$A70,СВЦЭМ!$B$34:$B$777,K$47)+'СЕТ СН'!$G$11+СВЦЭМ!$D$10+'СЕТ СН'!$G$5-'СЕТ СН'!$G$21</f>
        <v>4234.6694164299997</v>
      </c>
      <c r="L70" s="36">
        <f>SUMIFS(СВЦЭМ!$D$34:$D$777,СВЦЭМ!$A$34:$A$777,$A70,СВЦЭМ!$B$34:$B$777,L$47)+'СЕТ СН'!$G$11+СВЦЭМ!$D$10+'СЕТ СН'!$G$5-'СЕТ СН'!$G$21</f>
        <v>4128.9102626200001</v>
      </c>
      <c r="M70" s="36">
        <f>SUMIFS(СВЦЭМ!$D$34:$D$777,СВЦЭМ!$A$34:$A$777,$A70,СВЦЭМ!$B$34:$B$777,M$47)+'СЕТ СН'!$G$11+СВЦЭМ!$D$10+'СЕТ СН'!$G$5-'СЕТ СН'!$G$21</f>
        <v>4041.9951093499994</v>
      </c>
      <c r="N70" s="36">
        <f>SUMIFS(СВЦЭМ!$D$34:$D$777,СВЦЭМ!$A$34:$A$777,$A70,СВЦЭМ!$B$34:$B$777,N$47)+'СЕТ СН'!$G$11+СВЦЭМ!$D$10+'СЕТ СН'!$G$5-'СЕТ СН'!$G$21</f>
        <v>3960.1005518599995</v>
      </c>
      <c r="O70" s="36">
        <f>SUMIFS(СВЦЭМ!$D$34:$D$777,СВЦЭМ!$A$34:$A$777,$A70,СВЦЭМ!$B$34:$B$777,O$47)+'СЕТ СН'!$G$11+СВЦЭМ!$D$10+'СЕТ СН'!$G$5-'СЕТ СН'!$G$21</f>
        <v>3915.7388096599998</v>
      </c>
      <c r="P70" s="36">
        <f>SUMIFS(СВЦЭМ!$D$34:$D$777,СВЦЭМ!$A$34:$A$777,$A70,СВЦЭМ!$B$34:$B$777,P$47)+'СЕТ СН'!$G$11+СВЦЭМ!$D$10+'СЕТ СН'!$G$5-'СЕТ СН'!$G$21</f>
        <v>3905.6605429700003</v>
      </c>
      <c r="Q70" s="36">
        <f>SUMIFS(СВЦЭМ!$D$34:$D$777,СВЦЭМ!$A$34:$A$777,$A70,СВЦЭМ!$B$34:$B$777,Q$47)+'СЕТ СН'!$G$11+СВЦЭМ!$D$10+'СЕТ СН'!$G$5-'СЕТ СН'!$G$21</f>
        <v>3898.5596987299996</v>
      </c>
      <c r="R70" s="36">
        <f>SUMIFS(СВЦЭМ!$D$34:$D$777,СВЦЭМ!$A$34:$A$777,$A70,СВЦЭМ!$B$34:$B$777,R$47)+'СЕТ СН'!$G$11+СВЦЭМ!$D$10+'СЕТ СН'!$G$5-'СЕТ СН'!$G$21</f>
        <v>3899.23301042</v>
      </c>
      <c r="S70" s="36">
        <f>SUMIFS(СВЦЭМ!$D$34:$D$777,СВЦЭМ!$A$34:$A$777,$A70,СВЦЭМ!$B$34:$B$777,S$47)+'СЕТ СН'!$G$11+СВЦЭМ!$D$10+'СЕТ СН'!$G$5-'СЕТ СН'!$G$21</f>
        <v>3908.6400796299995</v>
      </c>
      <c r="T70" s="36">
        <f>SUMIFS(СВЦЭМ!$D$34:$D$777,СВЦЭМ!$A$34:$A$777,$A70,СВЦЭМ!$B$34:$B$777,T$47)+'СЕТ СН'!$G$11+СВЦЭМ!$D$10+'СЕТ СН'!$G$5-'СЕТ СН'!$G$21</f>
        <v>3919.26778569</v>
      </c>
      <c r="U70" s="36">
        <f>SUMIFS(СВЦЭМ!$D$34:$D$777,СВЦЭМ!$A$34:$A$777,$A70,СВЦЭМ!$B$34:$B$777,U$47)+'СЕТ СН'!$G$11+СВЦЭМ!$D$10+'СЕТ СН'!$G$5-'СЕТ СН'!$G$21</f>
        <v>3936.2217332700002</v>
      </c>
      <c r="V70" s="36">
        <f>SUMIFS(СВЦЭМ!$D$34:$D$777,СВЦЭМ!$A$34:$A$777,$A70,СВЦЭМ!$B$34:$B$777,V$47)+'СЕТ СН'!$G$11+СВЦЭМ!$D$10+'СЕТ СН'!$G$5-'СЕТ СН'!$G$21</f>
        <v>3973.9232017900003</v>
      </c>
      <c r="W70" s="36">
        <f>SUMIFS(СВЦЭМ!$D$34:$D$777,СВЦЭМ!$A$34:$A$777,$A70,СВЦЭМ!$B$34:$B$777,W$47)+'СЕТ СН'!$G$11+СВЦЭМ!$D$10+'СЕТ СН'!$G$5-'СЕТ СН'!$G$21</f>
        <v>3957.66576334</v>
      </c>
      <c r="X70" s="36">
        <f>SUMIFS(СВЦЭМ!$D$34:$D$777,СВЦЭМ!$A$34:$A$777,$A70,СВЦЭМ!$B$34:$B$777,X$47)+'СЕТ СН'!$G$11+СВЦЭМ!$D$10+'СЕТ СН'!$G$5-'СЕТ СН'!$G$21</f>
        <v>3922.8078007899994</v>
      </c>
      <c r="Y70" s="36">
        <f>SUMIFS(СВЦЭМ!$D$34:$D$777,СВЦЭМ!$A$34:$A$777,$A70,СВЦЭМ!$B$34:$B$777,Y$47)+'СЕТ СН'!$G$11+СВЦЭМ!$D$10+'СЕТ СН'!$G$5-'СЕТ СН'!$G$21</f>
        <v>3971.7462057700004</v>
      </c>
    </row>
    <row r="71" spans="1:26" ht="15.75" x14ac:dyDescent="0.2">
      <c r="A71" s="35">
        <f t="shared" si="1"/>
        <v>43367</v>
      </c>
      <c r="B71" s="36">
        <f>SUMIFS(СВЦЭМ!$D$34:$D$777,СВЦЭМ!$A$34:$A$777,$A71,СВЦЭМ!$B$34:$B$777,B$47)+'СЕТ СН'!$G$11+СВЦЭМ!$D$10+'СЕТ СН'!$G$5-'СЕТ СН'!$G$21</f>
        <v>4084.01248201</v>
      </c>
      <c r="C71" s="36">
        <f>SUMIFS(СВЦЭМ!$D$34:$D$777,СВЦЭМ!$A$34:$A$777,$A71,СВЦЭМ!$B$34:$B$777,C$47)+'СЕТ СН'!$G$11+СВЦЭМ!$D$10+'СЕТ СН'!$G$5-'СЕТ СН'!$G$21</f>
        <v>4250.4135555599996</v>
      </c>
      <c r="D71" s="36">
        <f>SUMIFS(СВЦЭМ!$D$34:$D$777,СВЦЭМ!$A$34:$A$777,$A71,СВЦЭМ!$B$34:$B$777,D$47)+'СЕТ СН'!$G$11+СВЦЭМ!$D$10+'СЕТ СН'!$G$5-'СЕТ СН'!$G$21</f>
        <v>4366.6722619700004</v>
      </c>
      <c r="E71" s="36">
        <f>SUMIFS(СВЦЭМ!$D$34:$D$777,СВЦЭМ!$A$34:$A$777,$A71,СВЦЭМ!$B$34:$B$777,E$47)+'СЕТ СН'!$G$11+СВЦЭМ!$D$10+'СЕТ СН'!$G$5-'СЕТ СН'!$G$21</f>
        <v>4448.7274654700004</v>
      </c>
      <c r="F71" s="36">
        <f>SUMIFS(СВЦЭМ!$D$34:$D$777,СВЦЭМ!$A$34:$A$777,$A71,СВЦЭМ!$B$34:$B$777,F$47)+'СЕТ СН'!$G$11+СВЦЭМ!$D$10+'СЕТ СН'!$G$5-'СЕТ СН'!$G$21</f>
        <v>4437.9322499</v>
      </c>
      <c r="G71" s="36">
        <f>SUMIFS(СВЦЭМ!$D$34:$D$777,СВЦЭМ!$A$34:$A$777,$A71,СВЦЭМ!$B$34:$B$777,G$47)+'СЕТ СН'!$G$11+СВЦЭМ!$D$10+'СЕТ СН'!$G$5-'СЕТ СН'!$G$21</f>
        <v>4410.8825727800004</v>
      </c>
      <c r="H71" s="36">
        <f>SUMIFS(СВЦЭМ!$D$34:$D$777,СВЦЭМ!$A$34:$A$777,$A71,СВЦЭМ!$B$34:$B$777,H$47)+'СЕТ СН'!$G$11+СВЦЭМ!$D$10+'СЕТ СН'!$G$5-'СЕТ СН'!$G$21</f>
        <v>4358.0520008599997</v>
      </c>
      <c r="I71" s="36">
        <f>SUMIFS(СВЦЭМ!$D$34:$D$777,СВЦЭМ!$A$34:$A$777,$A71,СВЦЭМ!$B$34:$B$777,I$47)+'СЕТ СН'!$G$11+СВЦЭМ!$D$10+'СЕТ СН'!$G$5-'СЕТ СН'!$G$21</f>
        <v>4327.88905987</v>
      </c>
      <c r="J71" s="36">
        <f>SUMIFS(СВЦЭМ!$D$34:$D$777,СВЦЭМ!$A$34:$A$777,$A71,СВЦЭМ!$B$34:$B$777,J$47)+'СЕТ СН'!$G$11+СВЦЭМ!$D$10+'СЕТ СН'!$G$5-'СЕТ СН'!$G$21</f>
        <v>4350.6200904199995</v>
      </c>
      <c r="K71" s="36">
        <f>SUMIFS(СВЦЭМ!$D$34:$D$777,СВЦЭМ!$A$34:$A$777,$A71,СВЦЭМ!$B$34:$B$777,K$47)+'СЕТ СН'!$G$11+СВЦЭМ!$D$10+'СЕТ СН'!$G$5-'СЕТ СН'!$G$21</f>
        <v>4331.9891459599994</v>
      </c>
      <c r="L71" s="36">
        <f>SUMIFS(СВЦЭМ!$D$34:$D$777,СВЦЭМ!$A$34:$A$777,$A71,СВЦЭМ!$B$34:$B$777,L$47)+'СЕТ СН'!$G$11+СВЦЭМ!$D$10+'СЕТ СН'!$G$5-'СЕТ СН'!$G$21</f>
        <v>4255.4110143600001</v>
      </c>
      <c r="M71" s="36">
        <f>SUMIFS(СВЦЭМ!$D$34:$D$777,СВЦЭМ!$A$34:$A$777,$A71,СВЦЭМ!$B$34:$B$777,M$47)+'СЕТ СН'!$G$11+СВЦЭМ!$D$10+'СЕТ СН'!$G$5-'СЕТ СН'!$G$21</f>
        <v>4170.5860622800001</v>
      </c>
      <c r="N71" s="36">
        <f>SUMIFS(СВЦЭМ!$D$34:$D$777,СВЦЭМ!$A$34:$A$777,$A71,СВЦЭМ!$B$34:$B$777,N$47)+'СЕТ СН'!$G$11+СВЦЭМ!$D$10+'СЕТ СН'!$G$5-'СЕТ СН'!$G$21</f>
        <v>4056.9143163299996</v>
      </c>
      <c r="O71" s="36">
        <f>SUMIFS(СВЦЭМ!$D$34:$D$777,СВЦЭМ!$A$34:$A$777,$A71,СВЦЭМ!$B$34:$B$777,O$47)+'СЕТ СН'!$G$11+СВЦЭМ!$D$10+'СЕТ СН'!$G$5-'СЕТ СН'!$G$21</f>
        <v>3960.8537124599998</v>
      </c>
      <c r="P71" s="36">
        <f>SUMIFS(СВЦЭМ!$D$34:$D$777,СВЦЭМ!$A$34:$A$777,$A71,СВЦЭМ!$B$34:$B$777,P$47)+'СЕТ СН'!$G$11+СВЦЭМ!$D$10+'СЕТ СН'!$G$5-'СЕТ СН'!$G$21</f>
        <v>3948.4667246299996</v>
      </c>
      <c r="Q71" s="36">
        <f>SUMIFS(СВЦЭМ!$D$34:$D$777,СВЦЭМ!$A$34:$A$777,$A71,СВЦЭМ!$B$34:$B$777,Q$47)+'СЕТ СН'!$G$11+СВЦЭМ!$D$10+'СЕТ СН'!$G$5-'СЕТ СН'!$G$21</f>
        <v>3945.6704261200002</v>
      </c>
      <c r="R71" s="36">
        <f>SUMIFS(СВЦЭМ!$D$34:$D$777,СВЦЭМ!$A$34:$A$777,$A71,СВЦЭМ!$B$34:$B$777,R$47)+'СЕТ СН'!$G$11+СВЦЭМ!$D$10+'СЕТ СН'!$G$5-'СЕТ СН'!$G$21</f>
        <v>3943.9888124099998</v>
      </c>
      <c r="S71" s="36">
        <f>SUMIFS(СВЦЭМ!$D$34:$D$777,СВЦЭМ!$A$34:$A$777,$A71,СВЦЭМ!$B$34:$B$777,S$47)+'СЕТ СН'!$G$11+СВЦЭМ!$D$10+'СЕТ СН'!$G$5-'СЕТ СН'!$G$21</f>
        <v>3951.8240555900002</v>
      </c>
      <c r="T71" s="36">
        <f>SUMIFS(СВЦЭМ!$D$34:$D$777,СВЦЭМ!$A$34:$A$777,$A71,СВЦЭМ!$B$34:$B$777,T$47)+'СЕТ СН'!$G$11+СВЦЭМ!$D$10+'СЕТ СН'!$G$5-'СЕТ СН'!$G$21</f>
        <v>3962.47553573</v>
      </c>
      <c r="U71" s="36">
        <f>SUMIFS(СВЦЭМ!$D$34:$D$777,СВЦЭМ!$A$34:$A$777,$A71,СВЦЭМ!$B$34:$B$777,U$47)+'СЕТ СН'!$G$11+СВЦЭМ!$D$10+'СЕТ СН'!$G$5-'СЕТ СН'!$G$21</f>
        <v>3984.4722521800004</v>
      </c>
      <c r="V71" s="36">
        <f>SUMIFS(СВЦЭМ!$D$34:$D$777,СВЦЭМ!$A$34:$A$777,$A71,СВЦЭМ!$B$34:$B$777,V$47)+'СЕТ СН'!$G$11+СВЦЭМ!$D$10+'СЕТ СН'!$G$5-'СЕТ СН'!$G$21</f>
        <v>3990.4893222500004</v>
      </c>
      <c r="W71" s="36">
        <f>SUMIFS(СВЦЭМ!$D$34:$D$777,СВЦЭМ!$A$34:$A$777,$A71,СВЦЭМ!$B$34:$B$777,W$47)+'СЕТ СН'!$G$11+СВЦЭМ!$D$10+'СЕТ СН'!$G$5-'СЕТ СН'!$G$21</f>
        <v>3971.7116666000002</v>
      </c>
      <c r="X71" s="36">
        <f>SUMIFS(СВЦЭМ!$D$34:$D$777,СВЦЭМ!$A$34:$A$777,$A71,СВЦЭМ!$B$34:$B$777,X$47)+'СЕТ СН'!$G$11+СВЦЭМ!$D$10+'СЕТ СН'!$G$5-'СЕТ СН'!$G$21</f>
        <v>3940.7901411299999</v>
      </c>
      <c r="Y71" s="36">
        <f>SUMIFS(СВЦЭМ!$D$34:$D$777,СВЦЭМ!$A$34:$A$777,$A71,СВЦЭМ!$B$34:$B$777,Y$47)+'СЕТ СН'!$G$11+СВЦЭМ!$D$10+'СЕТ СН'!$G$5-'СЕТ СН'!$G$21</f>
        <v>3978.0289594199994</v>
      </c>
    </row>
    <row r="72" spans="1:26" ht="15.75" x14ac:dyDescent="0.2">
      <c r="A72" s="35">
        <f t="shared" si="1"/>
        <v>43368</v>
      </c>
      <c r="B72" s="36">
        <f>SUMIFS(СВЦЭМ!$D$34:$D$777,СВЦЭМ!$A$34:$A$777,$A72,СВЦЭМ!$B$34:$B$777,B$47)+'СЕТ СН'!$G$11+СВЦЭМ!$D$10+'СЕТ СН'!$G$5-'СЕТ СН'!$G$21</f>
        <v>4136.3119291499997</v>
      </c>
      <c r="C72" s="36">
        <f>SUMIFS(СВЦЭМ!$D$34:$D$777,СВЦЭМ!$A$34:$A$777,$A72,СВЦЭМ!$B$34:$B$777,C$47)+'СЕТ СН'!$G$11+СВЦЭМ!$D$10+'СЕТ СН'!$G$5-'СЕТ СН'!$G$21</f>
        <v>4301.5533550399996</v>
      </c>
      <c r="D72" s="36">
        <f>SUMIFS(СВЦЭМ!$D$34:$D$777,СВЦЭМ!$A$34:$A$777,$A72,СВЦЭМ!$B$34:$B$777,D$47)+'СЕТ СН'!$G$11+СВЦЭМ!$D$10+'СЕТ СН'!$G$5-'СЕТ СН'!$G$21</f>
        <v>4403.5006649500001</v>
      </c>
      <c r="E72" s="36">
        <f>SUMIFS(СВЦЭМ!$D$34:$D$777,СВЦЭМ!$A$34:$A$777,$A72,СВЦЭМ!$B$34:$B$777,E$47)+'СЕТ СН'!$G$11+СВЦЭМ!$D$10+'СЕТ СН'!$G$5-'СЕТ СН'!$G$21</f>
        <v>4490.5964460999994</v>
      </c>
      <c r="F72" s="36">
        <f>SUMIFS(СВЦЭМ!$D$34:$D$777,СВЦЭМ!$A$34:$A$777,$A72,СВЦЭМ!$B$34:$B$777,F$47)+'СЕТ СН'!$G$11+СВЦЭМ!$D$10+'СЕТ СН'!$G$5-'СЕТ СН'!$G$21</f>
        <v>4488.1208124899995</v>
      </c>
      <c r="G72" s="36">
        <f>SUMIFS(СВЦЭМ!$D$34:$D$777,СВЦЭМ!$A$34:$A$777,$A72,СВЦЭМ!$B$34:$B$777,G$47)+'СЕТ СН'!$G$11+СВЦЭМ!$D$10+'СЕТ СН'!$G$5-'СЕТ СН'!$G$21</f>
        <v>4457.23666486</v>
      </c>
      <c r="H72" s="36">
        <f>SUMIFS(СВЦЭМ!$D$34:$D$777,СВЦЭМ!$A$34:$A$777,$A72,СВЦЭМ!$B$34:$B$777,H$47)+'СЕТ СН'!$G$11+СВЦЭМ!$D$10+'СЕТ СН'!$G$5-'СЕТ СН'!$G$21</f>
        <v>4378.2994574499999</v>
      </c>
      <c r="I72" s="36">
        <f>SUMIFS(СВЦЭМ!$D$34:$D$777,СВЦЭМ!$A$34:$A$777,$A72,СВЦЭМ!$B$34:$B$777,I$47)+'СЕТ СН'!$G$11+СВЦЭМ!$D$10+'СЕТ СН'!$G$5-'СЕТ СН'!$G$21</f>
        <v>4329.0878711100004</v>
      </c>
      <c r="J72" s="36">
        <f>SUMIFS(СВЦЭМ!$D$34:$D$777,СВЦЭМ!$A$34:$A$777,$A72,СВЦЭМ!$B$34:$B$777,J$47)+'СЕТ СН'!$G$11+СВЦЭМ!$D$10+'СЕТ СН'!$G$5-'СЕТ СН'!$G$21</f>
        <v>4330.2238176700002</v>
      </c>
      <c r="K72" s="36">
        <f>SUMIFS(СВЦЭМ!$D$34:$D$777,СВЦЭМ!$A$34:$A$777,$A72,СВЦЭМ!$B$34:$B$777,K$47)+'СЕТ СН'!$G$11+СВЦЭМ!$D$10+'СЕТ СН'!$G$5-'СЕТ СН'!$G$21</f>
        <v>4314.5306869699998</v>
      </c>
      <c r="L72" s="36">
        <f>SUMIFS(СВЦЭМ!$D$34:$D$777,СВЦЭМ!$A$34:$A$777,$A72,СВЦЭМ!$B$34:$B$777,L$47)+'СЕТ СН'!$G$11+СВЦЭМ!$D$10+'СЕТ СН'!$G$5-'СЕТ СН'!$G$21</f>
        <v>4239.0878763399996</v>
      </c>
      <c r="M72" s="36">
        <f>SUMIFS(СВЦЭМ!$D$34:$D$777,СВЦЭМ!$A$34:$A$777,$A72,СВЦЭМ!$B$34:$B$777,M$47)+'СЕТ СН'!$G$11+СВЦЭМ!$D$10+'СЕТ СН'!$G$5-'СЕТ СН'!$G$21</f>
        <v>4158.3645390699994</v>
      </c>
      <c r="N72" s="36">
        <f>SUMIFS(СВЦЭМ!$D$34:$D$777,СВЦЭМ!$A$34:$A$777,$A72,СВЦЭМ!$B$34:$B$777,N$47)+'СЕТ СН'!$G$11+СВЦЭМ!$D$10+'СЕТ СН'!$G$5-'СЕТ СН'!$G$21</f>
        <v>4058.4939630999997</v>
      </c>
      <c r="O72" s="36">
        <f>SUMIFS(СВЦЭМ!$D$34:$D$777,СВЦЭМ!$A$34:$A$777,$A72,СВЦЭМ!$B$34:$B$777,O$47)+'СЕТ СН'!$G$11+СВЦЭМ!$D$10+'СЕТ СН'!$G$5-'СЕТ СН'!$G$21</f>
        <v>3987.8840726899998</v>
      </c>
      <c r="P72" s="36">
        <f>SUMIFS(СВЦЭМ!$D$34:$D$777,СВЦЭМ!$A$34:$A$777,$A72,СВЦЭМ!$B$34:$B$777,P$47)+'СЕТ СН'!$G$11+СВЦЭМ!$D$10+'СЕТ СН'!$G$5-'СЕТ СН'!$G$21</f>
        <v>3979.8522853300001</v>
      </c>
      <c r="Q72" s="36">
        <f>SUMIFS(СВЦЭМ!$D$34:$D$777,СВЦЭМ!$A$34:$A$777,$A72,СВЦЭМ!$B$34:$B$777,Q$47)+'СЕТ СН'!$G$11+СВЦЭМ!$D$10+'СЕТ СН'!$G$5-'СЕТ СН'!$G$21</f>
        <v>3971.7027460899999</v>
      </c>
      <c r="R72" s="36">
        <f>SUMIFS(СВЦЭМ!$D$34:$D$777,СВЦЭМ!$A$34:$A$777,$A72,СВЦЭМ!$B$34:$B$777,R$47)+'СЕТ СН'!$G$11+СВЦЭМ!$D$10+'СЕТ СН'!$G$5-'СЕТ СН'!$G$21</f>
        <v>3960.06951192</v>
      </c>
      <c r="S72" s="36">
        <f>SUMIFS(СВЦЭМ!$D$34:$D$777,СВЦЭМ!$A$34:$A$777,$A72,СВЦЭМ!$B$34:$B$777,S$47)+'СЕТ СН'!$G$11+СВЦЭМ!$D$10+'СЕТ СН'!$G$5-'СЕТ СН'!$G$21</f>
        <v>3966.5253705900004</v>
      </c>
      <c r="T72" s="36">
        <f>SUMIFS(СВЦЭМ!$D$34:$D$777,СВЦЭМ!$A$34:$A$777,$A72,СВЦЭМ!$B$34:$B$777,T$47)+'СЕТ СН'!$G$11+СВЦЭМ!$D$10+'СЕТ СН'!$G$5-'СЕТ СН'!$G$21</f>
        <v>3973.8701920100002</v>
      </c>
      <c r="U72" s="36">
        <f>SUMIFS(СВЦЭМ!$D$34:$D$777,СВЦЭМ!$A$34:$A$777,$A72,СВЦЭМ!$B$34:$B$777,U$47)+'СЕТ СН'!$G$11+СВЦЭМ!$D$10+'СЕТ СН'!$G$5-'СЕТ СН'!$G$21</f>
        <v>3980.0077608299998</v>
      </c>
      <c r="V72" s="36">
        <f>SUMIFS(СВЦЭМ!$D$34:$D$777,СВЦЭМ!$A$34:$A$777,$A72,СВЦЭМ!$B$34:$B$777,V$47)+'СЕТ СН'!$G$11+СВЦЭМ!$D$10+'СЕТ СН'!$G$5-'СЕТ СН'!$G$21</f>
        <v>3984.7671813299994</v>
      </c>
      <c r="W72" s="36">
        <f>SUMIFS(СВЦЭМ!$D$34:$D$777,СВЦЭМ!$A$34:$A$777,$A72,СВЦЭМ!$B$34:$B$777,W$47)+'СЕТ СН'!$G$11+СВЦЭМ!$D$10+'СЕТ СН'!$G$5-'СЕТ СН'!$G$21</f>
        <v>3980.3406184300002</v>
      </c>
      <c r="X72" s="36">
        <f>SUMIFS(СВЦЭМ!$D$34:$D$777,СВЦЭМ!$A$34:$A$777,$A72,СВЦЭМ!$B$34:$B$777,X$47)+'СЕТ СН'!$G$11+СВЦЭМ!$D$10+'СЕТ СН'!$G$5-'СЕТ СН'!$G$21</f>
        <v>3945.2028984399994</v>
      </c>
      <c r="Y72" s="36">
        <f>SUMIFS(СВЦЭМ!$D$34:$D$777,СВЦЭМ!$A$34:$A$777,$A72,СВЦЭМ!$B$34:$B$777,Y$47)+'СЕТ СН'!$G$11+СВЦЭМ!$D$10+'СЕТ СН'!$G$5-'СЕТ СН'!$G$21</f>
        <v>4003.6943892299996</v>
      </c>
    </row>
    <row r="73" spans="1:26" ht="15.75" x14ac:dyDescent="0.2">
      <c r="A73" s="35">
        <f t="shared" si="1"/>
        <v>43369</v>
      </c>
      <c r="B73" s="36">
        <f>SUMIFS(СВЦЭМ!$D$34:$D$777,СВЦЭМ!$A$34:$A$777,$A73,СВЦЭМ!$B$34:$B$777,B$47)+'СЕТ СН'!$G$11+СВЦЭМ!$D$10+'СЕТ СН'!$G$5-'СЕТ СН'!$G$21</f>
        <v>4195.7700396399996</v>
      </c>
      <c r="C73" s="36">
        <f>SUMIFS(СВЦЭМ!$D$34:$D$777,СВЦЭМ!$A$34:$A$777,$A73,СВЦЭМ!$B$34:$B$777,C$47)+'СЕТ СН'!$G$11+СВЦЭМ!$D$10+'СЕТ СН'!$G$5-'СЕТ СН'!$G$21</f>
        <v>4372.7957638399994</v>
      </c>
      <c r="D73" s="36">
        <f>SUMIFS(СВЦЭМ!$D$34:$D$777,СВЦЭМ!$A$34:$A$777,$A73,СВЦЭМ!$B$34:$B$777,D$47)+'СЕТ СН'!$G$11+СВЦЭМ!$D$10+'СЕТ СН'!$G$5-'СЕТ СН'!$G$21</f>
        <v>4526.9498702600004</v>
      </c>
      <c r="E73" s="36">
        <f>SUMIFS(СВЦЭМ!$D$34:$D$777,СВЦЭМ!$A$34:$A$777,$A73,СВЦЭМ!$B$34:$B$777,E$47)+'СЕТ СН'!$G$11+СВЦЭМ!$D$10+'СЕТ СН'!$G$5-'СЕТ СН'!$G$21</f>
        <v>4633.93495429</v>
      </c>
      <c r="F73" s="36">
        <f>SUMIFS(СВЦЭМ!$D$34:$D$777,СВЦЭМ!$A$34:$A$777,$A73,СВЦЭМ!$B$34:$B$777,F$47)+'СЕТ СН'!$G$11+СВЦЭМ!$D$10+'СЕТ СН'!$G$5-'СЕТ СН'!$G$21</f>
        <v>4637.2052118000001</v>
      </c>
      <c r="G73" s="36">
        <f>SUMIFS(СВЦЭМ!$D$34:$D$777,СВЦЭМ!$A$34:$A$777,$A73,СВЦЭМ!$B$34:$B$777,G$47)+'СЕТ СН'!$G$11+СВЦЭМ!$D$10+'СЕТ СН'!$G$5-'СЕТ СН'!$G$21</f>
        <v>4611.4194480100005</v>
      </c>
      <c r="H73" s="36">
        <f>SUMIFS(СВЦЭМ!$D$34:$D$777,СВЦЭМ!$A$34:$A$777,$A73,СВЦЭМ!$B$34:$B$777,H$47)+'СЕТ СН'!$G$11+СВЦЭМ!$D$10+'СЕТ СН'!$G$5-'СЕТ СН'!$G$21</f>
        <v>4508.8209900800002</v>
      </c>
      <c r="I73" s="36">
        <f>SUMIFS(СВЦЭМ!$D$34:$D$777,СВЦЭМ!$A$34:$A$777,$A73,СВЦЭМ!$B$34:$B$777,I$47)+'СЕТ СН'!$G$11+СВЦЭМ!$D$10+'СЕТ СН'!$G$5-'СЕТ СН'!$G$21</f>
        <v>4417.6703598800004</v>
      </c>
      <c r="J73" s="36">
        <f>SUMIFS(СВЦЭМ!$D$34:$D$777,СВЦЭМ!$A$34:$A$777,$A73,СВЦЭМ!$B$34:$B$777,J$47)+'СЕТ СН'!$G$11+СВЦЭМ!$D$10+'СЕТ СН'!$G$5-'СЕТ СН'!$G$21</f>
        <v>4403.2908800499999</v>
      </c>
      <c r="K73" s="36">
        <f>SUMIFS(СВЦЭМ!$D$34:$D$777,СВЦЭМ!$A$34:$A$777,$A73,СВЦЭМ!$B$34:$B$777,K$47)+'СЕТ СН'!$G$11+СВЦЭМ!$D$10+'СЕТ СН'!$G$5-'СЕТ СН'!$G$21</f>
        <v>4387.5683055399995</v>
      </c>
      <c r="L73" s="36">
        <f>SUMIFS(СВЦЭМ!$D$34:$D$777,СВЦЭМ!$A$34:$A$777,$A73,СВЦЭМ!$B$34:$B$777,L$47)+'СЕТ СН'!$G$11+СВЦЭМ!$D$10+'СЕТ СН'!$G$5-'СЕТ СН'!$G$21</f>
        <v>4311.0174675400003</v>
      </c>
      <c r="M73" s="36">
        <f>SUMIFS(СВЦЭМ!$D$34:$D$777,СВЦЭМ!$A$34:$A$777,$A73,СВЦЭМ!$B$34:$B$777,M$47)+'СЕТ СН'!$G$11+СВЦЭМ!$D$10+'СЕТ СН'!$G$5-'СЕТ СН'!$G$21</f>
        <v>4242.6836896100003</v>
      </c>
      <c r="N73" s="36">
        <f>SUMIFS(СВЦЭМ!$D$34:$D$777,СВЦЭМ!$A$34:$A$777,$A73,СВЦЭМ!$B$34:$B$777,N$47)+'СЕТ СН'!$G$11+СВЦЭМ!$D$10+'СЕТ СН'!$G$5-'СЕТ СН'!$G$21</f>
        <v>4127.2524558899995</v>
      </c>
      <c r="O73" s="36">
        <f>SUMIFS(СВЦЭМ!$D$34:$D$777,СВЦЭМ!$A$34:$A$777,$A73,СВЦЭМ!$B$34:$B$777,O$47)+'СЕТ СН'!$G$11+СВЦЭМ!$D$10+'СЕТ СН'!$G$5-'СЕТ СН'!$G$21</f>
        <v>4028.8146133399996</v>
      </c>
      <c r="P73" s="36">
        <f>SUMIFS(СВЦЭМ!$D$34:$D$777,СВЦЭМ!$A$34:$A$777,$A73,СВЦЭМ!$B$34:$B$777,P$47)+'СЕТ СН'!$G$11+СВЦЭМ!$D$10+'СЕТ СН'!$G$5-'СЕТ СН'!$G$21</f>
        <v>4024.8967204299997</v>
      </c>
      <c r="Q73" s="36">
        <f>SUMIFS(СВЦЭМ!$D$34:$D$777,СВЦЭМ!$A$34:$A$777,$A73,СВЦЭМ!$B$34:$B$777,Q$47)+'СЕТ СН'!$G$11+СВЦЭМ!$D$10+'СЕТ СН'!$G$5-'СЕТ СН'!$G$21</f>
        <v>4033.7085837900004</v>
      </c>
      <c r="R73" s="36">
        <f>SUMIFS(СВЦЭМ!$D$34:$D$777,СВЦЭМ!$A$34:$A$777,$A73,СВЦЭМ!$B$34:$B$777,R$47)+'СЕТ СН'!$G$11+СВЦЭМ!$D$10+'СЕТ СН'!$G$5-'СЕТ СН'!$G$21</f>
        <v>4036.4583828599998</v>
      </c>
      <c r="S73" s="36">
        <f>SUMIFS(СВЦЭМ!$D$34:$D$777,СВЦЭМ!$A$34:$A$777,$A73,СВЦЭМ!$B$34:$B$777,S$47)+'СЕТ СН'!$G$11+СВЦЭМ!$D$10+'СЕТ СН'!$G$5-'СЕТ СН'!$G$21</f>
        <v>4042.3352781099993</v>
      </c>
      <c r="T73" s="36">
        <f>SUMIFS(СВЦЭМ!$D$34:$D$777,СВЦЭМ!$A$34:$A$777,$A73,СВЦЭМ!$B$34:$B$777,T$47)+'СЕТ СН'!$G$11+СВЦЭМ!$D$10+'СЕТ СН'!$G$5-'СЕТ СН'!$G$21</f>
        <v>4029.3853637599996</v>
      </c>
      <c r="U73" s="36">
        <f>SUMIFS(СВЦЭМ!$D$34:$D$777,СВЦЭМ!$A$34:$A$777,$A73,СВЦЭМ!$B$34:$B$777,U$47)+'СЕТ СН'!$G$11+СВЦЭМ!$D$10+'СЕТ СН'!$G$5-'СЕТ СН'!$G$21</f>
        <v>4050.2854928799998</v>
      </c>
      <c r="V73" s="36">
        <f>SUMIFS(СВЦЭМ!$D$34:$D$777,СВЦЭМ!$A$34:$A$777,$A73,СВЦЭМ!$B$34:$B$777,V$47)+'СЕТ СН'!$G$11+СВЦЭМ!$D$10+'СЕТ СН'!$G$5-'СЕТ СН'!$G$21</f>
        <v>4054.5243294900001</v>
      </c>
      <c r="W73" s="36">
        <f>SUMIFS(СВЦЭМ!$D$34:$D$777,СВЦЭМ!$A$34:$A$777,$A73,СВЦЭМ!$B$34:$B$777,W$47)+'СЕТ СН'!$G$11+СВЦЭМ!$D$10+'СЕТ СН'!$G$5-'СЕТ СН'!$G$21</f>
        <v>4040.2219191899994</v>
      </c>
      <c r="X73" s="36">
        <f>SUMIFS(СВЦЭМ!$D$34:$D$777,СВЦЭМ!$A$34:$A$777,$A73,СВЦЭМ!$B$34:$B$777,X$47)+'СЕТ СН'!$G$11+СВЦЭМ!$D$10+'СЕТ СН'!$G$5-'СЕТ СН'!$G$21</f>
        <v>4057.8370661099998</v>
      </c>
      <c r="Y73" s="36">
        <f>SUMIFS(СВЦЭМ!$D$34:$D$777,СВЦЭМ!$A$34:$A$777,$A73,СВЦЭМ!$B$34:$B$777,Y$47)+'СЕТ СН'!$G$11+СВЦЭМ!$D$10+'СЕТ СН'!$G$5-'СЕТ СН'!$G$21</f>
        <v>4101.3586588500002</v>
      </c>
    </row>
    <row r="74" spans="1:26" ht="15.75" x14ac:dyDescent="0.2">
      <c r="A74" s="35">
        <f t="shared" si="1"/>
        <v>43370</v>
      </c>
      <c r="B74" s="36">
        <f>SUMIFS(СВЦЭМ!$D$34:$D$777,СВЦЭМ!$A$34:$A$777,$A74,СВЦЭМ!$B$34:$B$777,B$47)+'СЕТ СН'!$G$11+СВЦЭМ!$D$10+'СЕТ СН'!$G$5-'СЕТ СН'!$G$21</f>
        <v>4210.6535798799996</v>
      </c>
      <c r="C74" s="36">
        <f>SUMIFS(СВЦЭМ!$D$34:$D$777,СВЦЭМ!$A$34:$A$777,$A74,СВЦЭМ!$B$34:$B$777,C$47)+'СЕТ СН'!$G$11+СВЦЭМ!$D$10+'СЕТ СН'!$G$5-'СЕТ СН'!$G$21</f>
        <v>4420.2005718499995</v>
      </c>
      <c r="D74" s="36">
        <f>SUMIFS(СВЦЭМ!$D$34:$D$777,СВЦЭМ!$A$34:$A$777,$A74,СВЦЭМ!$B$34:$B$777,D$47)+'СЕТ СН'!$G$11+СВЦЭМ!$D$10+'СЕТ СН'!$G$5-'СЕТ СН'!$G$21</f>
        <v>4535.00458325</v>
      </c>
      <c r="E74" s="36">
        <f>SUMIFS(СВЦЭМ!$D$34:$D$777,СВЦЭМ!$A$34:$A$777,$A74,СВЦЭМ!$B$34:$B$777,E$47)+'СЕТ СН'!$G$11+СВЦЭМ!$D$10+'СЕТ СН'!$G$5-'СЕТ СН'!$G$21</f>
        <v>4642.4210563299994</v>
      </c>
      <c r="F74" s="36">
        <f>SUMIFS(СВЦЭМ!$D$34:$D$777,СВЦЭМ!$A$34:$A$777,$A74,СВЦЭМ!$B$34:$B$777,F$47)+'СЕТ СН'!$G$11+СВЦЭМ!$D$10+'СЕТ СН'!$G$5-'СЕТ СН'!$G$21</f>
        <v>4639.6122246200002</v>
      </c>
      <c r="G74" s="36">
        <f>SUMIFS(СВЦЭМ!$D$34:$D$777,СВЦЭМ!$A$34:$A$777,$A74,СВЦЭМ!$B$34:$B$777,G$47)+'СЕТ СН'!$G$11+СВЦЭМ!$D$10+'СЕТ СН'!$G$5-'СЕТ СН'!$G$21</f>
        <v>4621.9473579199994</v>
      </c>
      <c r="H74" s="36">
        <f>SUMIFS(СВЦЭМ!$D$34:$D$777,СВЦЭМ!$A$34:$A$777,$A74,СВЦЭМ!$B$34:$B$777,H$47)+'СЕТ СН'!$G$11+СВЦЭМ!$D$10+'СЕТ СН'!$G$5-'СЕТ СН'!$G$21</f>
        <v>4527.3071564100001</v>
      </c>
      <c r="I74" s="36">
        <f>SUMIFS(СВЦЭМ!$D$34:$D$777,СВЦЭМ!$A$34:$A$777,$A74,СВЦЭМ!$B$34:$B$777,I$47)+'СЕТ СН'!$G$11+СВЦЭМ!$D$10+'СЕТ СН'!$G$5-'СЕТ СН'!$G$21</f>
        <v>4411.3258635100001</v>
      </c>
      <c r="J74" s="36">
        <f>SUMIFS(СВЦЭМ!$D$34:$D$777,СВЦЭМ!$A$34:$A$777,$A74,СВЦЭМ!$B$34:$B$777,J$47)+'СЕТ СН'!$G$11+СВЦЭМ!$D$10+'СЕТ СН'!$G$5-'СЕТ СН'!$G$21</f>
        <v>4413.0230329599999</v>
      </c>
      <c r="K74" s="36">
        <f>SUMIFS(СВЦЭМ!$D$34:$D$777,СВЦЭМ!$A$34:$A$777,$A74,СВЦЭМ!$B$34:$B$777,K$47)+'СЕТ СН'!$G$11+СВЦЭМ!$D$10+'СЕТ СН'!$G$5-'СЕТ СН'!$G$21</f>
        <v>4394.6181758900002</v>
      </c>
      <c r="L74" s="36">
        <f>SUMIFS(СВЦЭМ!$D$34:$D$777,СВЦЭМ!$A$34:$A$777,$A74,СВЦЭМ!$B$34:$B$777,L$47)+'СЕТ СН'!$G$11+СВЦЭМ!$D$10+'СЕТ СН'!$G$5-'СЕТ СН'!$G$21</f>
        <v>4315.8475311399998</v>
      </c>
      <c r="M74" s="36">
        <f>SUMIFS(СВЦЭМ!$D$34:$D$777,СВЦЭМ!$A$34:$A$777,$A74,СВЦЭМ!$B$34:$B$777,M$47)+'СЕТ СН'!$G$11+СВЦЭМ!$D$10+'СЕТ СН'!$G$5-'СЕТ СН'!$G$21</f>
        <v>4251.0607246700001</v>
      </c>
      <c r="N74" s="36">
        <f>SUMIFS(СВЦЭМ!$D$34:$D$777,СВЦЭМ!$A$34:$A$777,$A74,СВЦЭМ!$B$34:$B$777,N$47)+'СЕТ СН'!$G$11+СВЦЭМ!$D$10+'СЕТ СН'!$G$5-'СЕТ СН'!$G$21</f>
        <v>4140.6409742899996</v>
      </c>
      <c r="O74" s="36">
        <f>SUMIFS(СВЦЭМ!$D$34:$D$777,СВЦЭМ!$A$34:$A$777,$A74,СВЦЭМ!$B$34:$B$777,O$47)+'СЕТ СН'!$G$11+СВЦЭМ!$D$10+'СЕТ СН'!$G$5-'СЕТ СН'!$G$21</f>
        <v>4069.9954810899999</v>
      </c>
      <c r="P74" s="36">
        <f>SUMIFS(СВЦЭМ!$D$34:$D$777,СВЦЭМ!$A$34:$A$777,$A74,СВЦЭМ!$B$34:$B$777,P$47)+'СЕТ СН'!$G$11+СВЦЭМ!$D$10+'СЕТ СН'!$G$5-'СЕТ СН'!$G$21</f>
        <v>4059.8261949899997</v>
      </c>
      <c r="Q74" s="36">
        <f>SUMIFS(СВЦЭМ!$D$34:$D$777,СВЦЭМ!$A$34:$A$777,$A74,СВЦЭМ!$B$34:$B$777,Q$47)+'СЕТ СН'!$G$11+СВЦЭМ!$D$10+'СЕТ СН'!$G$5-'СЕТ СН'!$G$21</f>
        <v>4057.2724695799998</v>
      </c>
      <c r="R74" s="36">
        <f>SUMIFS(СВЦЭМ!$D$34:$D$777,СВЦЭМ!$A$34:$A$777,$A74,СВЦЭМ!$B$34:$B$777,R$47)+'СЕТ СН'!$G$11+СВЦЭМ!$D$10+'СЕТ СН'!$G$5-'СЕТ СН'!$G$21</f>
        <v>4054.76138068</v>
      </c>
      <c r="S74" s="36">
        <f>SUMIFS(СВЦЭМ!$D$34:$D$777,СВЦЭМ!$A$34:$A$777,$A74,СВЦЭМ!$B$34:$B$777,S$47)+'СЕТ СН'!$G$11+СВЦЭМ!$D$10+'СЕТ СН'!$G$5-'СЕТ СН'!$G$21</f>
        <v>4058.9335830199998</v>
      </c>
      <c r="T74" s="36">
        <f>SUMIFS(СВЦЭМ!$D$34:$D$777,СВЦЭМ!$A$34:$A$777,$A74,СВЦЭМ!$B$34:$B$777,T$47)+'СЕТ СН'!$G$11+СВЦЭМ!$D$10+'СЕТ СН'!$G$5-'СЕТ СН'!$G$21</f>
        <v>4063.1502418099999</v>
      </c>
      <c r="U74" s="36">
        <f>SUMIFS(СВЦЭМ!$D$34:$D$777,СВЦЭМ!$A$34:$A$777,$A74,СВЦЭМ!$B$34:$B$777,U$47)+'СЕТ СН'!$G$11+СВЦЭМ!$D$10+'СЕТ СН'!$G$5-'СЕТ СН'!$G$21</f>
        <v>4074.5256368700002</v>
      </c>
      <c r="V74" s="36">
        <f>SUMIFS(СВЦЭМ!$D$34:$D$777,СВЦЭМ!$A$34:$A$777,$A74,СВЦЭМ!$B$34:$B$777,V$47)+'СЕТ СН'!$G$11+СВЦЭМ!$D$10+'СЕТ СН'!$G$5-'СЕТ СН'!$G$21</f>
        <v>4070.9894336099997</v>
      </c>
      <c r="W74" s="36">
        <f>SUMIFS(СВЦЭМ!$D$34:$D$777,СВЦЭМ!$A$34:$A$777,$A74,СВЦЭМ!$B$34:$B$777,W$47)+'СЕТ СН'!$G$11+СВЦЭМ!$D$10+'СЕТ СН'!$G$5-'СЕТ СН'!$G$21</f>
        <v>4060.7144615500001</v>
      </c>
      <c r="X74" s="36">
        <f>SUMIFS(СВЦЭМ!$D$34:$D$777,СВЦЭМ!$A$34:$A$777,$A74,СВЦЭМ!$B$34:$B$777,X$47)+'СЕТ СН'!$G$11+СВЦЭМ!$D$10+'СЕТ СН'!$G$5-'СЕТ СН'!$G$21</f>
        <v>4066.5730023299993</v>
      </c>
      <c r="Y74" s="36">
        <f>SUMIFS(СВЦЭМ!$D$34:$D$777,СВЦЭМ!$A$34:$A$777,$A74,СВЦЭМ!$B$34:$B$777,Y$47)+'СЕТ СН'!$G$11+СВЦЭМ!$D$10+'СЕТ СН'!$G$5-'СЕТ СН'!$G$21</f>
        <v>4114.3540005200002</v>
      </c>
    </row>
    <row r="75" spans="1:26" ht="15.75" x14ac:dyDescent="0.2">
      <c r="A75" s="35">
        <f t="shared" si="1"/>
        <v>43371</v>
      </c>
      <c r="B75" s="36">
        <f>SUMIFS(СВЦЭМ!$D$34:$D$777,СВЦЭМ!$A$34:$A$777,$A75,СВЦЭМ!$B$34:$B$777,B$47)+'СЕТ СН'!$G$11+СВЦЭМ!$D$10+'СЕТ СН'!$G$5-'СЕТ СН'!$G$21</f>
        <v>4235.2710194299998</v>
      </c>
      <c r="C75" s="36">
        <f>SUMIFS(СВЦЭМ!$D$34:$D$777,СВЦЭМ!$A$34:$A$777,$A75,СВЦЭМ!$B$34:$B$777,C$47)+'СЕТ СН'!$G$11+СВЦЭМ!$D$10+'СЕТ СН'!$G$5-'СЕТ СН'!$G$21</f>
        <v>4414.6645311799994</v>
      </c>
      <c r="D75" s="36">
        <f>SUMIFS(СВЦЭМ!$D$34:$D$777,СВЦЭМ!$A$34:$A$777,$A75,СВЦЭМ!$B$34:$B$777,D$47)+'СЕТ СН'!$G$11+СВЦЭМ!$D$10+'СЕТ СН'!$G$5-'СЕТ СН'!$G$21</f>
        <v>4535.5963935700001</v>
      </c>
      <c r="E75" s="36">
        <f>SUMIFS(СВЦЭМ!$D$34:$D$777,СВЦЭМ!$A$34:$A$777,$A75,СВЦЭМ!$B$34:$B$777,E$47)+'СЕТ СН'!$G$11+СВЦЭМ!$D$10+'СЕТ СН'!$G$5-'СЕТ СН'!$G$21</f>
        <v>4616.3789101499997</v>
      </c>
      <c r="F75" s="36">
        <f>SUMIFS(СВЦЭМ!$D$34:$D$777,СВЦЭМ!$A$34:$A$777,$A75,СВЦЭМ!$B$34:$B$777,F$47)+'СЕТ СН'!$G$11+СВЦЭМ!$D$10+'СЕТ СН'!$G$5-'СЕТ СН'!$G$21</f>
        <v>4609.4991706399996</v>
      </c>
      <c r="G75" s="36">
        <f>SUMIFS(СВЦЭМ!$D$34:$D$777,СВЦЭМ!$A$34:$A$777,$A75,СВЦЭМ!$B$34:$B$777,G$47)+'СЕТ СН'!$G$11+СВЦЭМ!$D$10+'СЕТ СН'!$G$5-'СЕТ СН'!$G$21</f>
        <v>4617.1115515000001</v>
      </c>
      <c r="H75" s="36">
        <f>SUMIFS(СВЦЭМ!$D$34:$D$777,СВЦЭМ!$A$34:$A$777,$A75,СВЦЭМ!$B$34:$B$777,H$47)+'СЕТ СН'!$G$11+СВЦЭМ!$D$10+'СЕТ СН'!$G$5-'СЕТ СН'!$G$21</f>
        <v>4542.0430425799996</v>
      </c>
      <c r="I75" s="36">
        <f>SUMIFS(СВЦЭМ!$D$34:$D$777,СВЦЭМ!$A$34:$A$777,$A75,СВЦЭМ!$B$34:$B$777,I$47)+'СЕТ СН'!$G$11+СВЦЭМ!$D$10+'СЕТ СН'!$G$5-'СЕТ СН'!$G$21</f>
        <v>4412.1148702</v>
      </c>
      <c r="J75" s="36">
        <f>SUMIFS(СВЦЭМ!$D$34:$D$777,СВЦЭМ!$A$34:$A$777,$A75,СВЦЭМ!$B$34:$B$777,J$47)+'СЕТ СН'!$G$11+СВЦЭМ!$D$10+'СЕТ СН'!$G$5-'СЕТ СН'!$G$21</f>
        <v>4403.6671293199997</v>
      </c>
      <c r="K75" s="36">
        <f>SUMIFS(СВЦЭМ!$D$34:$D$777,СВЦЭМ!$A$34:$A$777,$A75,СВЦЭМ!$B$34:$B$777,K$47)+'СЕТ СН'!$G$11+СВЦЭМ!$D$10+'СЕТ СН'!$G$5-'СЕТ СН'!$G$21</f>
        <v>4390.3595833199997</v>
      </c>
      <c r="L75" s="36">
        <f>SUMIFS(СВЦЭМ!$D$34:$D$777,СВЦЭМ!$A$34:$A$777,$A75,СВЦЭМ!$B$34:$B$777,L$47)+'СЕТ СН'!$G$11+СВЦЭМ!$D$10+'СЕТ СН'!$G$5-'СЕТ СН'!$G$21</f>
        <v>4327.67934504</v>
      </c>
      <c r="M75" s="36">
        <f>SUMIFS(СВЦЭМ!$D$34:$D$777,СВЦЭМ!$A$34:$A$777,$A75,СВЦЭМ!$B$34:$B$777,M$47)+'СЕТ СН'!$G$11+СВЦЭМ!$D$10+'СЕТ СН'!$G$5-'СЕТ СН'!$G$21</f>
        <v>4245.45542639</v>
      </c>
      <c r="N75" s="36">
        <f>SUMIFS(СВЦЭМ!$D$34:$D$777,СВЦЭМ!$A$34:$A$777,$A75,СВЦЭМ!$B$34:$B$777,N$47)+'СЕТ СН'!$G$11+СВЦЭМ!$D$10+'СЕТ СН'!$G$5-'СЕТ СН'!$G$21</f>
        <v>4139.5478387200001</v>
      </c>
      <c r="O75" s="36">
        <f>SUMIFS(СВЦЭМ!$D$34:$D$777,СВЦЭМ!$A$34:$A$777,$A75,СВЦЭМ!$B$34:$B$777,O$47)+'СЕТ СН'!$G$11+СВЦЭМ!$D$10+'СЕТ СН'!$G$5-'СЕТ СН'!$G$21</f>
        <v>4042.9807856799998</v>
      </c>
      <c r="P75" s="36">
        <f>SUMIFS(СВЦЭМ!$D$34:$D$777,СВЦЭМ!$A$34:$A$777,$A75,СВЦЭМ!$B$34:$B$777,P$47)+'СЕТ СН'!$G$11+СВЦЭМ!$D$10+'СЕТ СН'!$G$5-'СЕТ СН'!$G$21</f>
        <v>4031.2954236300002</v>
      </c>
      <c r="Q75" s="36">
        <f>SUMIFS(СВЦЭМ!$D$34:$D$777,СВЦЭМ!$A$34:$A$777,$A75,СВЦЭМ!$B$34:$B$777,Q$47)+'СЕТ СН'!$G$11+СВЦЭМ!$D$10+'СЕТ СН'!$G$5-'СЕТ СН'!$G$21</f>
        <v>4039.8314322699998</v>
      </c>
      <c r="R75" s="36">
        <f>SUMIFS(СВЦЭМ!$D$34:$D$777,СВЦЭМ!$A$34:$A$777,$A75,СВЦЭМ!$B$34:$B$777,R$47)+'СЕТ СН'!$G$11+СВЦЭМ!$D$10+'СЕТ СН'!$G$5-'СЕТ СН'!$G$21</f>
        <v>4037.7864394600001</v>
      </c>
      <c r="S75" s="36">
        <f>SUMIFS(СВЦЭМ!$D$34:$D$777,СВЦЭМ!$A$34:$A$777,$A75,СВЦЭМ!$B$34:$B$777,S$47)+'СЕТ СН'!$G$11+СВЦЭМ!$D$10+'СЕТ СН'!$G$5-'СЕТ СН'!$G$21</f>
        <v>4037.1950626299995</v>
      </c>
      <c r="T75" s="36">
        <f>SUMIFS(СВЦЭМ!$D$34:$D$777,СВЦЭМ!$A$34:$A$777,$A75,СВЦЭМ!$B$34:$B$777,T$47)+'СЕТ СН'!$G$11+СВЦЭМ!$D$10+'СЕТ СН'!$G$5-'СЕТ СН'!$G$21</f>
        <v>4037.1839661000004</v>
      </c>
      <c r="U75" s="36">
        <f>SUMIFS(СВЦЭМ!$D$34:$D$777,СВЦЭМ!$A$34:$A$777,$A75,СВЦЭМ!$B$34:$B$777,U$47)+'СЕТ СН'!$G$11+СВЦЭМ!$D$10+'СЕТ СН'!$G$5-'СЕТ СН'!$G$21</f>
        <v>4060.1511434599997</v>
      </c>
      <c r="V75" s="36">
        <f>SUMIFS(СВЦЭМ!$D$34:$D$777,СВЦЭМ!$A$34:$A$777,$A75,СВЦЭМ!$B$34:$B$777,V$47)+'СЕТ СН'!$G$11+СВЦЭМ!$D$10+'СЕТ СН'!$G$5-'СЕТ СН'!$G$21</f>
        <v>4048.6689346100002</v>
      </c>
      <c r="W75" s="36">
        <f>SUMIFS(СВЦЭМ!$D$34:$D$777,СВЦЭМ!$A$34:$A$777,$A75,СВЦЭМ!$B$34:$B$777,W$47)+'СЕТ СН'!$G$11+СВЦЭМ!$D$10+'СЕТ СН'!$G$5-'СЕТ СН'!$G$21</f>
        <v>4029.5670013600002</v>
      </c>
      <c r="X75" s="36">
        <f>SUMIFS(СВЦЭМ!$D$34:$D$777,СВЦЭМ!$A$34:$A$777,$A75,СВЦЭМ!$B$34:$B$777,X$47)+'СЕТ СН'!$G$11+СВЦЭМ!$D$10+'СЕТ СН'!$G$5-'СЕТ СН'!$G$21</f>
        <v>4019.4201473399999</v>
      </c>
      <c r="Y75" s="36">
        <f>SUMIFS(СВЦЭМ!$D$34:$D$777,СВЦЭМ!$A$34:$A$777,$A75,СВЦЭМ!$B$34:$B$777,Y$47)+'СЕТ СН'!$G$11+СВЦЭМ!$D$10+'СЕТ СН'!$G$5-'СЕТ СН'!$G$21</f>
        <v>4101.8969834099998</v>
      </c>
    </row>
    <row r="76" spans="1:26" ht="15.75" x14ac:dyDescent="0.2">
      <c r="A76" s="35">
        <f t="shared" si="1"/>
        <v>43372</v>
      </c>
      <c r="B76" s="36">
        <f>SUMIFS(СВЦЭМ!$D$34:$D$777,СВЦЭМ!$A$34:$A$777,$A76,СВЦЭМ!$B$34:$B$777,B$47)+'СЕТ СН'!$G$11+СВЦЭМ!$D$10+'СЕТ СН'!$G$5-'СЕТ СН'!$G$21</f>
        <v>4307.1388633699999</v>
      </c>
      <c r="C76" s="36">
        <f>SUMIFS(СВЦЭМ!$D$34:$D$777,СВЦЭМ!$A$34:$A$777,$A76,СВЦЭМ!$B$34:$B$777,C$47)+'СЕТ СН'!$G$11+СВЦЭМ!$D$10+'СЕТ СН'!$G$5-'СЕТ СН'!$G$21</f>
        <v>4444.6515398900001</v>
      </c>
      <c r="D76" s="36">
        <f>SUMIFS(СВЦЭМ!$D$34:$D$777,СВЦЭМ!$A$34:$A$777,$A76,СВЦЭМ!$B$34:$B$777,D$47)+'СЕТ СН'!$G$11+СВЦЭМ!$D$10+'СЕТ СН'!$G$5-'СЕТ СН'!$G$21</f>
        <v>4525.5857250299996</v>
      </c>
      <c r="E76" s="36">
        <f>SUMIFS(СВЦЭМ!$D$34:$D$777,СВЦЭМ!$A$34:$A$777,$A76,СВЦЭМ!$B$34:$B$777,E$47)+'СЕТ СН'!$G$11+СВЦЭМ!$D$10+'СЕТ СН'!$G$5-'СЕТ СН'!$G$21</f>
        <v>4602.7120802700001</v>
      </c>
      <c r="F76" s="36">
        <f>SUMIFS(СВЦЭМ!$D$34:$D$777,СВЦЭМ!$A$34:$A$777,$A76,СВЦЭМ!$B$34:$B$777,F$47)+'СЕТ СН'!$G$11+СВЦЭМ!$D$10+'СЕТ СН'!$G$5-'СЕТ СН'!$G$21</f>
        <v>4605.4096919499998</v>
      </c>
      <c r="G76" s="36">
        <f>SUMIFS(СВЦЭМ!$D$34:$D$777,СВЦЭМ!$A$34:$A$777,$A76,СВЦЭМ!$B$34:$B$777,G$47)+'СЕТ СН'!$G$11+СВЦЭМ!$D$10+'СЕТ СН'!$G$5-'СЕТ СН'!$G$21</f>
        <v>4595.6241003300001</v>
      </c>
      <c r="H76" s="36">
        <f>SUMIFS(СВЦЭМ!$D$34:$D$777,СВЦЭМ!$A$34:$A$777,$A76,СВЦЭМ!$B$34:$B$777,H$47)+'СЕТ СН'!$G$11+СВЦЭМ!$D$10+'СЕТ СН'!$G$5-'СЕТ СН'!$G$21</f>
        <v>4576.8910286</v>
      </c>
      <c r="I76" s="36">
        <f>SUMIFS(СВЦЭМ!$D$34:$D$777,СВЦЭМ!$A$34:$A$777,$A76,СВЦЭМ!$B$34:$B$777,I$47)+'СЕТ СН'!$G$11+СВЦЭМ!$D$10+'СЕТ СН'!$G$5-'СЕТ СН'!$G$21</f>
        <v>4525.7029062900001</v>
      </c>
      <c r="J76" s="36">
        <f>SUMIFS(СВЦЭМ!$D$34:$D$777,СВЦЭМ!$A$34:$A$777,$A76,СВЦЭМ!$B$34:$B$777,J$47)+'СЕТ СН'!$G$11+СВЦЭМ!$D$10+'СЕТ СН'!$G$5-'СЕТ СН'!$G$21</f>
        <v>4430.0279114100003</v>
      </c>
      <c r="K76" s="36">
        <f>SUMIFS(СВЦЭМ!$D$34:$D$777,СВЦЭМ!$A$34:$A$777,$A76,СВЦЭМ!$B$34:$B$777,K$47)+'СЕТ СН'!$G$11+СВЦЭМ!$D$10+'СЕТ СН'!$G$5-'СЕТ СН'!$G$21</f>
        <v>4363.31258798</v>
      </c>
      <c r="L76" s="36">
        <f>SUMIFS(СВЦЭМ!$D$34:$D$777,СВЦЭМ!$A$34:$A$777,$A76,СВЦЭМ!$B$34:$B$777,L$47)+'СЕТ СН'!$G$11+СВЦЭМ!$D$10+'СЕТ СН'!$G$5-'СЕТ СН'!$G$21</f>
        <v>4283.8472529700002</v>
      </c>
      <c r="M76" s="36">
        <f>SUMIFS(СВЦЭМ!$D$34:$D$777,СВЦЭМ!$A$34:$A$777,$A76,СВЦЭМ!$B$34:$B$777,M$47)+'СЕТ СН'!$G$11+СВЦЭМ!$D$10+'СЕТ СН'!$G$5-'СЕТ СН'!$G$21</f>
        <v>4216.37968052</v>
      </c>
      <c r="N76" s="36">
        <f>SUMIFS(СВЦЭМ!$D$34:$D$777,СВЦЭМ!$A$34:$A$777,$A76,СВЦЭМ!$B$34:$B$777,N$47)+'СЕТ СН'!$G$11+СВЦЭМ!$D$10+'СЕТ СН'!$G$5-'СЕТ СН'!$G$21</f>
        <v>4124.6142757299995</v>
      </c>
      <c r="O76" s="36">
        <f>SUMIFS(СВЦЭМ!$D$34:$D$777,СВЦЭМ!$A$34:$A$777,$A76,СВЦЭМ!$B$34:$B$777,O$47)+'СЕТ СН'!$G$11+СВЦЭМ!$D$10+'СЕТ СН'!$G$5-'СЕТ СН'!$G$21</f>
        <v>4048.3003259500001</v>
      </c>
      <c r="P76" s="36">
        <f>SUMIFS(СВЦЭМ!$D$34:$D$777,СВЦЭМ!$A$34:$A$777,$A76,СВЦЭМ!$B$34:$B$777,P$47)+'СЕТ СН'!$G$11+СВЦЭМ!$D$10+'СЕТ СН'!$G$5-'СЕТ СН'!$G$21</f>
        <v>4033.7483456999998</v>
      </c>
      <c r="Q76" s="36">
        <f>SUMIFS(СВЦЭМ!$D$34:$D$777,СВЦЭМ!$A$34:$A$777,$A76,СВЦЭМ!$B$34:$B$777,Q$47)+'СЕТ СН'!$G$11+СВЦЭМ!$D$10+'СЕТ СН'!$G$5-'СЕТ СН'!$G$21</f>
        <v>4044.9617533199998</v>
      </c>
      <c r="R76" s="36">
        <f>SUMIFS(СВЦЭМ!$D$34:$D$777,СВЦЭМ!$A$34:$A$777,$A76,СВЦЭМ!$B$34:$B$777,R$47)+'СЕТ СН'!$G$11+СВЦЭМ!$D$10+'СЕТ СН'!$G$5-'СЕТ СН'!$G$21</f>
        <v>4046.2179967399998</v>
      </c>
      <c r="S76" s="36">
        <f>SUMIFS(СВЦЭМ!$D$34:$D$777,СВЦЭМ!$A$34:$A$777,$A76,СВЦЭМ!$B$34:$B$777,S$47)+'СЕТ СН'!$G$11+СВЦЭМ!$D$10+'СЕТ СН'!$G$5-'СЕТ СН'!$G$21</f>
        <v>4026.45544032</v>
      </c>
      <c r="T76" s="36">
        <f>SUMIFS(СВЦЭМ!$D$34:$D$777,СВЦЭМ!$A$34:$A$777,$A76,СВЦЭМ!$B$34:$B$777,T$47)+'СЕТ СН'!$G$11+СВЦЭМ!$D$10+'СЕТ СН'!$G$5-'СЕТ СН'!$G$21</f>
        <v>3984.7956045700003</v>
      </c>
      <c r="U76" s="36">
        <f>SUMIFS(СВЦЭМ!$D$34:$D$777,СВЦЭМ!$A$34:$A$777,$A76,СВЦЭМ!$B$34:$B$777,U$47)+'СЕТ СН'!$G$11+СВЦЭМ!$D$10+'СЕТ СН'!$G$5-'СЕТ СН'!$G$21</f>
        <v>3921.7031890999997</v>
      </c>
      <c r="V76" s="36">
        <f>SUMIFS(СВЦЭМ!$D$34:$D$777,СВЦЭМ!$A$34:$A$777,$A76,СВЦЭМ!$B$34:$B$777,V$47)+'СЕТ СН'!$G$11+СВЦЭМ!$D$10+'СЕТ СН'!$G$5-'СЕТ СН'!$G$21</f>
        <v>3933.4468641399999</v>
      </c>
      <c r="W76" s="36">
        <f>SUMIFS(СВЦЭМ!$D$34:$D$777,СВЦЭМ!$A$34:$A$777,$A76,СВЦЭМ!$B$34:$B$777,W$47)+'СЕТ СН'!$G$11+СВЦЭМ!$D$10+'СЕТ СН'!$G$5-'СЕТ СН'!$G$21</f>
        <v>3952.4303936400001</v>
      </c>
      <c r="X76" s="36">
        <f>SUMIFS(СВЦЭМ!$D$34:$D$777,СВЦЭМ!$A$34:$A$777,$A76,СВЦЭМ!$B$34:$B$777,X$47)+'СЕТ СН'!$G$11+СВЦЭМ!$D$10+'СЕТ СН'!$G$5-'СЕТ СН'!$G$21</f>
        <v>4003.3980305100004</v>
      </c>
      <c r="Y76" s="36">
        <f>SUMIFS(СВЦЭМ!$D$34:$D$777,СВЦЭМ!$A$34:$A$777,$A76,СВЦЭМ!$B$34:$B$777,Y$47)+'СЕТ СН'!$G$11+СВЦЭМ!$D$10+'СЕТ СН'!$G$5-'СЕТ СН'!$G$21</f>
        <v>4106.6650918400001</v>
      </c>
    </row>
    <row r="77" spans="1:26" ht="15.75" x14ac:dyDescent="0.2">
      <c r="A77" s="35">
        <f t="shared" si="1"/>
        <v>43373</v>
      </c>
      <c r="B77" s="36">
        <f>SUMIFS(СВЦЭМ!$D$34:$D$777,СВЦЭМ!$A$34:$A$777,$A77,СВЦЭМ!$B$34:$B$777,B$47)+'СЕТ СН'!$G$11+СВЦЭМ!$D$10+'СЕТ СН'!$G$5-'СЕТ СН'!$G$21</f>
        <v>4286.7098516899996</v>
      </c>
      <c r="C77" s="36">
        <f>SUMIFS(СВЦЭМ!$D$34:$D$777,СВЦЭМ!$A$34:$A$777,$A77,СВЦЭМ!$B$34:$B$777,C$47)+'СЕТ СН'!$G$11+СВЦЭМ!$D$10+'СЕТ СН'!$G$5-'СЕТ СН'!$G$21</f>
        <v>4424.6179900699999</v>
      </c>
      <c r="D77" s="36">
        <f>SUMIFS(СВЦЭМ!$D$34:$D$777,СВЦЭМ!$A$34:$A$777,$A77,СВЦЭМ!$B$34:$B$777,D$47)+'СЕТ СН'!$G$11+СВЦЭМ!$D$10+'СЕТ СН'!$G$5-'СЕТ СН'!$G$21</f>
        <v>4518.4337061199994</v>
      </c>
      <c r="E77" s="36">
        <f>SUMIFS(СВЦЭМ!$D$34:$D$777,СВЦЭМ!$A$34:$A$777,$A77,СВЦЭМ!$B$34:$B$777,E$47)+'СЕТ СН'!$G$11+СВЦЭМ!$D$10+'СЕТ СН'!$G$5-'СЕТ СН'!$G$21</f>
        <v>4596.9069027799997</v>
      </c>
      <c r="F77" s="36">
        <f>SUMIFS(СВЦЭМ!$D$34:$D$777,СВЦЭМ!$A$34:$A$777,$A77,СВЦЭМ!$B$34:$B$777,F$47)+'СЕТ СН'!$G$11+СВЦЭМ!$D$10+'СЕТ СН'!$G$5-'СЕТ СН'!$G$21</f>
        <v>4621.5263345900003</v>
      </c>
      <c r="G77" s="36">
        <f>SUMIFS(СВЦЭМ!$D$34:$D$777,СВЦЭМ!$A$34:$A$777,$A77,СВЦЭМ!$B$34:$B$777,G$47)+'СЕТ СН'!$G$11+СВЦЭМ!$D$10+'СЕТ СН'!$G$5-'СЕТ СН'!$G$21</f>
        <v>4587.0991315599995</v>
      </c>
      <c r="H77" s="36">
        <f>SUMIFS(СВЦЭМ!$D$34:$D$777,СВЦЭМ!$A$34:$A$777,$A77,СВЦЭМ!$B$34:$B$777,H$47)+'СЕТ СН'!$G$11+СВЦЭМ!$D$10+'СЕТ СН'!$G$5-'СЕТ СН'!$G$21</f>
        <v>4564.79218881</v>
      </c>
      <c r="I77" s="36">
        <f>SUMIFS(СВЦЭМ!$D$34:$D$777,СВЦЭМ!$A$34:$A$777,$A77,СВЦЭМ!$B$34:$B$777,I$47)+'СЕТ СН'!$G$11+СВЦЭМ!$D$10+'СЕТ СН'!$G$5-'СЕТ СН'!$G$21</f>
        <v>4516.4330185099998</v>
      </c>
      <c r="J77" s="36">
        <f>SUMIFS(СВЦЭМ!$D$34:$D$777,СВЦЭМ!$A$34:$A$777,$A77,СВЦЭМ!$B$34:$B$777,J$47)+'СЕТ СН'!$G$11+СВЦЭМ!$D$10+'СЕТ СН'!$G$5-'СЕТ СН'!$G$21</f>
        <v>4451.1345935399995</v>
      </c>
      <c r="K77" s="36">
        <f>SUMIFS(СВЦЭМ!$D$34:$D$777,СВЦЭМ!$A$34:$A$777,$A77,СВЦЭМ!$B$34:$B$777,K$47)+'СЕТ СН'!$G$11+СВЦЭМ!$D$10+'СЕТ СН'!$G$5-'СЕТ СН'!$G$21</f>
        <v>4363.3086181499993</v>
      </c>
      <c r="L77" s="36">
        <f>SUMIFS(СВЦЭМ!$D$34:$D$777,СВЦЭМ!$A$34:$A$777,$A77,СВЦЭМ!$B$34:$B$777,L$47)+'СЕТ СН'!$G$11+СВЦЭМ!$D$10+'СЕТ СН'!$G$5-'СЕТ СН'!$G$21</f>
        <v>4294.4973587599998</v>
      </c>
      <c r="M77" s="36">
        <f>SUMIFS(СВЦЭМ!$D$34:$D$777,СВЦЭМ!$A$34:$A$777,$A77,СВЦЭМ!$B$34:$B$777,M$47)+'СЕТ СН'!$G$11+СВЦЭМ!$D$10+'СЕТ СН'!$G$5-'СЕТ СН'!$G$21</f>
        <v>4207.10477928</v>
      </c>
      <c r="N77" s="36">
        <f>SUMIFS(СВЦЭМ!$D$34:$D$777,СВЦЭМ!$A$34:$A$777,$A77,СВЦЭМ!$B$34:$B$777,N$47)+'СЕТ СН'!$G$11+СВЦЭМ!$D$10+'СЕТ СН'!$G$5-'СЕТ СН'!$G$21</f>
        <v>4094.1924364699998</v>
      </c>
      <c r="O77" s="36">
        <f>SUMIFS(СВЦЭМ!$D$34:$D$777,СВЦЭМ!$A$34:$A$777,$A77,СВЦЭМ!$B$34:$B$777,O$47)+'СЕТ СН'!$G$11+СВЦЭМ!$D$10+'СЕТ СН'!$G$5-'СЕТ СН'!$G$21</f>
        <v>4001.6905088200001</v>
      </c>
      <c r="P77" s="36">
        <f>SUMIFS(СВЦЭМ!$D$34:$D$777,СВЦЭМ!$A$34:$A$777,$A77,СВЦЭМ!$B$34:$B$777,P$47)+'СЕТ СН'!$G$11+СВЦЭМ!$D$10+'СЕТ СН'!$G$5-'СЕТ СН'!$G$21</f>
        <v>4001.7893643999996</v>
      </c>
      <c r="Q77" s="36">
        <f>SUMIFS(СВЦЭМ!$D$34:$D$777,СВЦЭМ!$A$34:$A$777,$A77,СВЦЭМ!$B$34:$B$777,Q$47)+'СЕТ СН'!$G$11+СВЦЭМ!$D$10+'СЕТ СН'!$G$5-'СЕТ СН'!$G$21</f>
        <v>4007.1979445299994</v>
      </c>
      <c r="R77" s="36">
        <f>SUMIFS(СВЦЭМ!$D$34:$D$777,СВЦЭМ!$A$34:$A$777,$A77,СВЦЭМ!$B$34:$B$777,R$47)+'СЕТ СН'!$G$11+СВЦЭМ!$D$10+'СЕТ СН'!$G$5-'СЕТ СН'!$G$21</f>
        <v>3995.3123239899996</v>
      </c>
      <c r="S77" s="36">
        <f>SUMIFS(СВЦЭМ!$D$34:$D$777,СВЦЭМ!$A$34:$A$777,$A77,СВЦЭМ!$B$34:$B$777,S$47)+'СЕТ СН'!$G$11+СВЦЭМ!$D$10+'СЕТ СН'!$G$5-'СЕТ СН'!$G$21</f>
        <v>3985.0777280800003</v>
      </c>
      <c r="T77" s="36">
        <f>SUMIFS(СВЦЭМ!$D$34:$D$777,СВЦЭМ!$A$34:$A$777,$A77,СВЦЭМ!$B$34:$B$777,T$47)+'СЕТ СН'!$G$11+СВЦЭМ!$D$10+'СЕТ СН'!$G$5-'СЕТ СН'!$G$21</f>
        <v>3983.0043671699996</v>
      </c>
      <c r="U77" s="36">
        <f>SUMIFS(СВЦЭМ!$D$34:$D$777,СВЦЭМ!$A$34:$A$777,$A77,СВЦЭМ!$B$34:$B$777,U$47)+'СЕТ СН'!$G$11+СВЦЭМ!$D$10+'СЕТ СН'!$G$5-'СЕТ СН'!$G$21</f>
        <v>3914.7737242100002</v>
      </c>
      <c r="V77" s="36">
        <f>SUMIFS(СВЦЭМ!$D$34:$D$777,СВЦЭМ!$A$34:$A$777,$A77,СВЦЭМ!$B$34:$B$777,V$47)+'СЕТ СН'!$G$11+СВЦЭМ!$D$10+'СЕТ СН'!$G$5-'СЕТ СН'!$G$21</f>
        <v>3923.9577301600002</v>
      </c>
      <c r="W77" s="36">
        <f>SUMIFS(СВЦЭМ!$D$34:$D$777,СВЦЭМ!$A$34:$A$777,$A77,СВЦЭМ!$B$34:$B$777,W$47)+'СЕТ СН'!$G$11+СВЦЭМ!$D$10+'СЕТ СН'!$G$5-'СЕТ СН'!$G$21</f>
        <v>3929.6507471499999</v>
      </c>
      <c r="X77" s="36">
        <f>SUMIFS(СВЦЭМ!$D$34:$D$777,СВЦЭМ!$A$34:$A$777,$A77,СВЦЭМ!$B$34:$B$777,X$47)+'СЕТ СН'!$G$11+СВЦЭМ!$D$10+'СЕТ СН'!$G$5-'СЕТ СН'!$G$21</f>
        <v>3994.2958926299998</v>
      </c>
      <c r="Y77" s="36">
        <f>SUMIFS(СВЦЭМ!$D$34:$D$777,СВЦЭМ!$A$34:$A$777,$A77,СВЦЭМ!$B$34:$B$777,Y$47)+'СЕТ СН'!$G$11+СВЦЭМ!$D$10+'СЕТ СН'!$G$5-'СЕТ СН'!$G$21</f>
        <v>4169.1995909699999</v>
      </c>
    </row>
    <row r="78" spans="1:26" ht="15.75" hidden="1" x14ac:dyDescent="0.2">
      <c r="A78" s="35">
        <f t="shared" si="1"/>
        <v>43374</v>
      </c>
      <c r="B78" s="36">
        <f>SUMIFS(СВЦЭМ!$D$34:$D$777,СВЦЭМ!$A$34:$A$777,$A78,СВЦЭМ!$B$34:$B$777,B$47)+'СЕТ СН'!$G$11+СВЦЭМ!$D$10+'СЕТ СН'!$G$5-'СЕТ СН'!$G$21</f>
        <v>3435.1817019499999</v>
      </c>
      <c r="C78" s="36">
        <f>SUMIFS(СВЦЭМ!$D$34:$D$777,СВЦЭМ!$A$34:$A$777,$A78,СВЦЭМ!$B$34:$B$777,C$47)+'СЕТ СН'!$G$11+СВЦЭМ!$D$10+'СЕТ СН'!$G$5-'СЕТ СН'!$G$21</f>
        <v>3435.1817019499999</v>
      </c>
      <c r="D78" s="36">
        <f>SUMIFS(СВЦЭМ!$D$34:$D$777,СВЦЭМ!$A$34:$A$777,$A78,СВЦЭМ!$B$34:$B$777,D$47)+'СЕТ СН'!$G$11+СВЦЭМ!$D$10+'СЕТ СН'!$G$5-'СЕТ СН'!$G$21</f>
        <v>3435.1817019499999</v>
      </c>
      <c r="E78" s="36">
        <f>SUMIFS(СВЦЭМ!$D$34:$D$777,СВЦЭМ!$A$34:$A$777,$A78,СВЦЭМ!$B$34:$B$777,E$47)+'СЕТ СН'!$G$11+СВЦЭМ!$D$10+'СЕТ СН'!$G$5-'СЕТ СН'!$G$21</f>
        <v>3435.1817019499999</v>
      </c>
      <c r="F78" s="36">
        <f>SUMIFS(СВЦЭМ!$D$34:$D$777,СВЦЭМ!$A$34:$A$777,$A78,СВЦЭМ!$B$34:$B$777,F$47)+'СЕТ СН'!$G$11+СВЦЭМ!$D$10+'СЕТ СН'!$G$5-'СЕТ СН'!$G$21</f>
        <v>3435.1817019499999</v>
      </c>
      <c r="G78" s="36">
        <f>SUMIFS(СВЦЭМ!$D$34:$D$777,СВЦЭМ!$A$34:$A$777,$A78,СВЦЭМ!$B$34:$B$777,G$47)+'СЕТ СН'!$G$11+СВЦЭМ!$D$10+'СЕТ СН'!$G$5-'СЕТ СН'!$G$21</f>
        <v>3435.1817019499999</v>
      </c>
      <c r="H78" s="36">
        <f>SUMIFS(СВЦЭМ!$D$34:$D$777,СВЦЭМ!$A$34:$A$777,$A78,СВЦЭМ!$B$34:$B$777,H$47)+'СЕТ СН'!$G$11+СВЦЭМ!$D$10+'СЕТ СН'!$G$5-'СЕТ СН'!$G$21</f>
        <v>3435.1817019499999</v>
      </c>
      <c r="I78" s="36">
        <f>SUMIFS(СВЦЭМ!$D$34:$D$777,СВЦЭМ!$A$34:$A$777,$A78,СВЦЭМ!$B$34:$B$777,I$47)+'СЕТ СН'!$G$11+СВЦЭМ!$D$10+'СЕТ СН'!$G$5-'СЕТ СН'!$G$21</f>
        <v>3435.1817019499999</v>
      </c>
      <c r="J78" s="36">
        <f>SUMIFS(СВЦЭМ!$D$34:$D$777,СВЦЭМ!$A$34:$A$777,$A78,СВЦЭМ!$B$34:$B$777,J$47)+'СЕТ СН'!$G$11+СВЦЭМ!$D$10+'СЕТ СН'!$G$5-'СЕТ СН'!$G$21</f>
        <v>3435.1817019499999</v>
      </c>
      <c r="K78" s="36">
        <f>SUMIFS(СВЦЭМ!$D$34:$D$777,СВЦЭМ!$A$34:$A$777,$A78,СВЦЭМ!$B$34:$B$777,K$47)+'СЕТ СН'!$G$11+СВЦЭМ!$D$10+'СЕТ СН'!$G$5-'СЕТ СН'!$G$21</f>
        <v>3435.1817019499999</v>
      </c>
      <c r="L78" s="36">
        <f>SUMIFS(СВЦЭМ!$D$34:$D$777,СВЦЭМ!$A$34:$A$777,$A78,СВЦЭМ!$B$34:$B$777,L$47)+'СЕТ СН'!$G$11+СВЦЭМ!$D$10+'СЕТ СН'!$G$5-'СЕТ СН'!$G$21</f>
        <v>3435.1817019499999</v>
      </c>
      <c r="M78" s="36">
        <f>SUMIFS(СВЦЭМ!$D$34:$D$777,СВЦЭМ!$A$34:$A$777,$A78,СВЦЭМ!$B$34:$B$777,M$47)+'СЕТ СН'!$G$11+СВЦЭМ!$D$10+'СЕТ СН'!$G$5-'СЕТ СН'!$G$21</f>
        <v>3435.1817019499999</v>
      </c>
      <c r="N78" s="36">
        <f>SUMIFS(СВЦЭМ!$D$34:$D$777,СВЦЭМ!$A$34:$A$777,$A78,СВЦЭМ!$B$34:$B$777,N$47)+'СЕТ СН'!$G$11+СВЦЭМ!$D$10+'СЕТ СН'!$G$5-'СЕТ СН'!$G$21</f>
        <v>3435.1817019499999</v>
      </c>
      <c r="O78" s="36">
        <f>SUMIFS(СВЦЭМ!$D$34:$D$777,СВЦЭМ!$A$34:$A$777,$A78,СВЦЭМ!$B$34:$B$777,O$47)+'СЕТ СН'!$G$11+СВЦЭМ!$D$10+'СЕТ СН'!$G$5-'СЕТ СН'!$G$21</f>
        <v>3435.1817019499999</v>
      </c>
      <c r="P78" s="36">
        <f>SUMIFS(СВЦЭМ!$D$34:$D$777,СВЦЭМ!$A$34:$A$777,$A78,СВЦЭМ!$B$34:$B$777,P$47)+'СЕТ СН'!$G$11+СВЦЭМ!$D$10+'СЕТ СН'!$G$5-'СЕТ СН'!$G$21</f>
        <v>3435.1817019499999</v>
      </c>
      <c r="Q78" s="36">
        <f>SUMIFS(СВЦЭМ!$D$34:$D$777,СВЦЭМ!$A$34:$A$777,$A78,СВЦЭМ!$B$34:$B$777,Q$47)+'СЕТ СН'!$G$11+СВЦЭМ!$D$10+'СЕТ СН'!$G$5-'СЕТ СН'!$G$21</f>
        <v>3435.1817019499999</v>
      </c>
      <c r="R78" s="36">
        <f>SUMIFS(СВЦЭМ!$D$34:$D$777,СВЦЭМ!$A$34:$A$777,$A78,СВЦЭМ!$B$34:$B$777,R$47)+'СЕТ СН'!$G$11+СВЦЭМ!$D$10+'СЕТ СН'!$G$5-'СЕТ СН'!$G$21</f>
        <v>3435.1817019499999</v>
      </c>
      <c r="S78" s="36">
        <f>SUMIFS(СВЦЭМ!$D$34:$D$777,СВЦЭМ!$A$34:$A$777,$A78,СВЦЭМ!$B$34:$B$777,S$47)+'СЕТ СН'!$G$11+СВЦЭМ!$D$10+'СЕТ СН'!$G$5-'СЕТ СН'!$G$21</f>
        <v>3435.1817019499999</v>
      </c>
      <c r="T78" s="36">
        <f>SUMIFS(СВЦЭМ!$D$34:$D$777,СВЦЭМ!$A$34:$A$777,$A78,СВЦЭМ!$B$34:$B$777,T$47)+'СЕТ СН'!$G$11+СВЦЭМ!$D$10+'СЕТ СН'!$G$5-'СЕТ СН'!$G$21</f>
        <v>3435.1817019499999</v>
      </c>
      <c r="U78" s="36">
        <f>SUMIFS(СВЦЭМ!$D$34:$D$777,СВЦЭМ!$A$34:$A$777,$A78,СВЦЭМ!$B$34:$B$777,U$47)+'СЕТ СН'!$G$11+СВЦЭМ!$D$10+'СЕТ СН'!$G$5-'СЕТ СН'!$G$21</f>
        <v>3435.1817019499999</v>
      </c>
      <c r="V78" s="36">
        <f>SUMIFS(СВЦЭМ!$D$34:$D$777,СВЦЭМ!$A$34:$A$777,$A78,СВЦЭМ!$B$34:$B$777,V$47)+'СЕТ СН'!$G$11+СВЦЭМ!$D$10+'СЕТ СН'!$G$5-'СЕТ СН'!$G$21</f>
        <v>3435.1817019499999</v>
      </c>
      <c r="W78" s="36">
        <f>SUMIFS(СВЦЭМ!$D$34:$D$777,СВЦЭМ!$A$34:$A$777,$A78,СВЦЭМ!$B$34:$B$777,W$47)+'СЕТ СН'!$G$11+СВЦЭМ!$D$10+'СЕТ СН'!$G$5-'СЕТ СН'!$G$21</f>
        <v>3435.1817019499999</v>
      </c>
      <c r="X78" s="36">
        <f>SUMIFS(СВЦЭМ!$D$34:$D$777,СВЦЭМ!$A$34:$A$777,$A78,СВЦЭМ!$B$34:$B$777,X$47)+'СЕТ СН'!$G$11+СВЦЭМ!$D$10+'СЕТ СН'!$G$5-'СЕТ СН'!$G$21</f>
        <v>3435.1817019499999</v>
      </c>
      <c r="Y78" s="36">
        <f>SUMIFS(СВЦЭМ!$D$34:$D$777,СВЦЭМ!$A$34:$A$777,$A78,СВЦЭМ!$B$34:$B$777,Y$47)+'СЕТ СН'!$G$11+СВЦЭМ!$D$10+'СЕТ СН'!$G$5-'СЕТ СН'!$G$21</f>
        <v>3435.1817019499999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01.09.2018</v>
      </c>
      <c r="B84" s="36">
        <f>SUMIFS(СВЦЭМ!$D$34:$D$777,СВЦЭМ!$A$34:$A$777,$A84,СВЦЭМ!$B$34:$B$777,B$83)+'СЕТ СН'!$H$11+СВЦЭМ!$D$10+'СЕТ СН'!$H$5-'СЕТ СН'!$H$21</f>
        <v>4629.93446864</v>
      </c>
      <c r="C84" s="36">
        <f>SUMIFS(СВЦЭМ!$D$34:$D$777,СВЦЭМ!$A$34:$A$777,$A84,СВЦЭМ!$B$34:$B$777,C$83)+'СЕТ СН'!$H$11+СВЦЭМ!$D$10+'СЕТ СН'!$H$5-'СЕТ СН'!$H$21</f>
        <v>4811.32788041</v>
      </c>
      <c r="D84" s="36">
        <f>SUMIFS(СВЦЭМ!$D$34:$D$777,СВЦЭМ!$A$34:$A$777,$A84,СВЦЭМ!$B$34:$B$777,D$83)+'СЕТ СН'!$H$11+СВЦЭМ!$D$10+'СЕТ СН'!$H$5-'СЕТ СН'!$H$21</f>
        <v>4948.6987822599995</v>
      </c>
      <c r="E84" s="36">
        <f>SUMIFS(СВЦЭМ!$D$34:$D$777,СВЦЭМ!$A$34:$A$777,$A84,СВЦЭМ!$B$34:$B$777,E$83)+'СЕТ СН'!$H$11+СВЦЭМ!$D$10+'СЕТ СН'!$H$5-'СЕТ СН'!$H$21</f>
        <v>4983.9876530000001</v>
      </c>
      <c r="F84" s="36">
        <f>SUMIFS(СВЦЭМ!$D$34:$D$777,СВЦЭМ!$A$34:$A$777,$A84,СВЦЭМ!$B$34:$B$777,F$83)+'СЕТ СН'!$H$11+СВЦЭМ!$D$10+'СЕТ СН'!$H$5-'СЕТ СН'!$H$21</f>
        <v>4979.6632979099995</v>
      </c>
      <c r="G84" s="36">
        <f>SUMIFS(СВЦЭМ!$D$34:$D$777,СВЦЭМ!$A$34:$A$777,$A84,СВЦЭМ!$B$34:$B$777,G$83)+'СЕТ СН'!$H$11+СВЦЭМ!$D$10+'СЕТ СН'!$H$5-'СЕТ СН'!$H$21</f>
        <v>4984.2309232699999</v>
      </c>
      <c r="H84" s="36">
        <f>SUMIFS(СВЦЭМ!$D$34:$D$777,СВЦЭМ!$A$34:$A$777,$A84,СВЦЭМ!$B$34:$B$777,H$83)+'СЕТ СН'!$H$11+СВЦЭМ!$D$10+'СЕТ СН'!$H$5-'СЕТ СН'!$H$21</f>
        <v>4994.0693963699996</v>
      </c>
      <c r="I84" s="36">
        <f>SUMIFS(СВЦЭМ!$D$34:$D$777,СВЦЭМ!$A$34:$A$777,$A84,СВЦЭМ!$B$34:$B$777,I$83)+'СЕТ СН'!$H$11+СВЦЭМ!$D$10+'СЕТ СН'!$H$5-'СЕТ СН'!$H$21</f>
        <v>4968.6392310700003</v>
      </c>
      <c r="J84" s="36">
        <f>SUMIFS(СВЦЭМ!$D$34:$D$777,СВЦЭМ!$A$34:$A$777,$A84,СВЦЭМ!$B$34:$B$777,J$83)+'СЕТ СН'!$H$11+СВЦЭМ!$D$10+'СЕТ СН'!$H$5-'СЕТ СН'!$H$21</f>
        <v>4860.92490653</v>
      </c>
      <c r="K84" s="36">
        <f>SUMIFS(СВЦЭМ!$D$34:$D$777,СВЦЭМ!$A$34:$A$777,$A84,СВЦЭМ!$B$34:$B$777,K$83)+'СЕТ СН'!$H$11+СВЦЭМ!$D$10+'СЕТ СН'!$H$5-'СЕТ СН'!$H$21</f>
        <v>4798.34197262</v>
      </c>
      <c r="L84" s="36">
        <f>SUMIFS(СВЦЭМ!$D$34:$D$777,СВЦЭМ!$A$34:$A$777,$A84,СВЦЭМ!$B$34:$B$777,L$83)+'СЕТ СН'!$H$11+СВЦЭМ!$D$10+'СЕТ СН'!$H$5-'СЕТ СН'!$H$21</f>
        <v>4698.50907087</v>
      </c>
      <c r="M84" s="36">
        <f>SUMIFS(СВЦЭМ!$D$34:$D$777,СВЦЭМ!$A$34:$A$777,$A84,СВЦЭМ!$B$34:$B$777,M$83)+'СЕТ СН'!$H$11+СВЦЭМ!$D$10+'СЕТ СН'!$H$5-'СЕТ СН'!$H$21</f>
        <v>4594.6935267099998</v>
      </c>
      <c r="N84" s="36">
        <f>SUMIFS(СВЦЭМ!$D$34:$D$777,СВЦЭМ!$A$34:$A$777,$A84,СВЦЭМ!$B$34:$B$777,N$83)+'СЕТ СН'!$H$11+СВЦЭМ!$D$10+'СЕТ СН'!$H$5-'СЕТ СН'!$H$21</f>
        <v>4498.1824953299993</v>
      </c>
      <c r="O84" s="36">
        <f>SUMIFS(СВЦЭМ!$D$34:$D$777,СВЦЭМ!$A$34:$A$777,$A84,СВЦЭМ!$B$34:$B$777,O$83)+'СЕТ СН'!$H$11+СВЦЭМ!$D$10+'СЕТ СН'!$H$5-'СЕТ СН'!$H$21</f>
        <v>4407.9797426599998</v>
      </c>
      <c r="P84" s="36">
        <f>SUMIFS(СВЦЭМ!$D$34:$D$777,СВЦЭМ!$A$34:$A$777,$A84,СВЦЭМ!$B$34:$B$777,P$83)+'СЕТ СН'!$H$11+СВЦЭМ!$D$10+'СЕТ СН'!$H$5-'СЕТ СН'!$H$21</f>
        <v>4419.96619336</v>
      </c>
      <c r="Q84" s="36">
        <f>SUMIFS(СВЦЭМ!$D$34:$D$777,СВЦЭМ!$A$34:$A$777,$A84,СВЦЭМ!$B$34:$B$777,Q$83)+'СЕТ СН'!$H$11+СВЦЭМ!$D$10+'СЕТ СН'!$H$5-'СЕТ СН'!$H$21</f>
        <v>4435.1279920999996</v>
      </c>
      <c r="R84" s="36">
        <f>SUMIFS(СВЦЭМ!$D$34:$D$777,СВЦЭМ!$A$34:$A$777,$A84,СВЦЭМ!$B$34:$B$777,R$83)+'СЕТ СН'!$H$11+СВЦЭМ!$D$10+'СЕТ СН'!$H$5-'СЕТ СН'!$H$21</f>
        <v>4438.23974378</v>
      </c>
      <c r="S84" s="36">
        <f>SUMIFS(СВЦЭМ!$D$34:$D$777,СВЦЭМ!$A$34:$A$777,$A84,СВЦЭМ!$B$34:$B$777,S$83)+'СЕТ СН'!$H$11+СВЦЭМ!$D$10+'СЕТ СН'!$H$5-'СЕТ СН'!$H$21</f>
        <v>4428.1260984199998</v>
      </c>
      <c r="T84" s="36">
        <f>SUMIFS(СВЦЭМ!$D$34:$D$777,СВЦЭМ!$A$34:$A$777,$A84,СВЦЭМ!$B$34:$B$777,T$83)+'СЕТ СН'!$H$11+СВЦЭМ!$D$10+'СЕТ СН'!$H$5-'СЕТ СН'!$H$21</f>
        <v>4431.8898462899997</v>
      </c>
      <c r="U84" s="36">
        <f>SUMIFS(СВЦЭМ!$D$34:$D$777,СВЦЭМ!$A$34:$A$777,$A84,СВЦЭМ!$B$34:$B$777,U$83)+'СЕТ СН'!$H$11+СВЦЭМ!$D$10+'СЕТ СН'!$H$5-'СЕТ СН'!$H$21</f>
        <v>4423.4184480399999</v>
      </c>
      <c r="V84" s="36">
        <f>SUMIFS(СВЦЭМ!$D$34:$D$777,СВЦЭМ!$A$34:$A$777,$A84,СВЦЭМ!$B$34:$B$777,V$83)+'СЕТ СН'!$H$11+СВЦЭМ!$D$10+'СЕТ СН'!$H$5-'СЕТ СН'!$H$21</f>
        <v>4409.6248249800001</v>
      </c>
      <c r="W84" s="36">
        <f>SUMIFS(СВЦЭМ!$D$34:$D$777,СВЦЭМ!$A$34:$A$777,$A84,СВЦЭМ!$B$34:$B$777,W$83)+'СЕТ СН'!$H$11+СВЦЭМ!$D$10+'СЕТ СН'!$H$5-'СЕТ СН'!$H$21</f>
        <v>4402.6464325099996</v>
      </c>
      <c r="X84" s="36">
        <f>SUMIFS(СВЦЭМ!$D$34:$D$777,СВЦЭМ!$A$34:$A$777,$A84,СВЦЭМ!$B$34:$B$777,X$83)+'СЕТ СН'!$H$11+СВЦЭМ!$D$10+'СЕТ СН'!$H$5-'СЕТ СН'!$H$21</f>
        <v>4430.1235829400002</v>
      </c>
      <c r="Y84" s="36">
        <f>SUMIFS(СВЦЭМ!$D$34:$D$777,СВЦЭМ!$A$34:$A$777,$A84,СВЦЭМ!$B$34:$B$777,Y$83)+'СЕТ СН'!$H$11+СВЦЭМ!$D$10+'СЕТ СН'!$H$5-'СЕТ СН'!$H$21</f>
        <v>4509.35046324</v>
      </c>
      <c r="AA84" s="45"/>
    </row>
    <row r="85" spans="1:27" ht="15.75" x14ac:dyDescent="0.2">
      <c r="A85" s="35">
        <f>A84+1</f>
        <v>43345</v>
      </c>
      <c r="B85" s="36">
        <f>SUMIFS(СВЦЭМ!$D$34:$D$777,СВЦЭМ!$A$34:$A$777,$A85,СВЦЭМ!$B$34:$B$777,B$83)+'СЕТ СН'!$H$11+СВЦЭМ!$D$10+'СЕТ СН'!$H$5-'СЕТ СН'!$H$21</f>
        <v>4628.3570173799999</v>
      </c>
      <c r="C85" s="36">
        <f>SUMIFS(СВЦЭМ!$D$34:$D$777,СВЦЭМ!$A$34:$A$777,$A85,СВЦЭМ!$B$34:$B$777,C$83)+'СЕТ СН'!$H$11+СВЦЭМ!$D$10+'СЕТ СН'!$H$5-'СЕТ СН'!$H$21</f>
        <v>4770.5513478900002</v>
      </c>
      <c r="D85" s="36">
        <f>SUMIFS(СВЦЭМ!$D$34:$D$777,СВЦЭМ!$A$34:$A$777,$A85,СВЦЭМ!$B$34:$B$777,D$83)+'СЕТ СН'!$H$11+СВЦЭМ!$D$10+'СЕТ СН'!$H$5-'СЕТ СН'!$H$21</f>
        <v>4909.7052114799999</v>
      </c>
      <c r="E85" s="36">
        <f>SUMIFS(СВЦЭМ!$D$34:$D$777,СВЦЭМ!$A$34:$A$777,$A85,СВЦЭМ!$B$34:$B$777,E$83)+'СЕТ СН'!$H$11+СВЦЭМ!$D$10+'СЕТ СН'!$H$5-'СЕТ СН'!$H$21</f>
        <v>4972.08235737</v>
      </c>
      <c r="F85" s="36">
        <f>SUMIFS(СВЦЭМ!$D$34:$D$777,СВЦЭМ!$A$34:$A$777,$A85,СВЦЭМ!$B$34:$B$777,F$83)+'СЕТ СН'!$H$11+СВЦЭМ!$D$10+'СЕТ СН'!$H$5-'СЕТ СН'!$H$21</f>
        <v>4974.9219860699995</v>
      </c>
      <c r="G85" s="36">
        <f>SUMIFS(СВЦЭМ!$D$34:$D$777,СВЦЭМ!$A$34:$A$777,$A85,СВЦЭМ!$B$34:$B$777,G$83)+'СЕТ СН'!$H$11+СВЦЭМ!$D$10+'СЕТ СН'!$H$5-'СЕТ СН'!$H$21</f>
        <v>4977.2918043899999</v>
      </c>
      <c r="H85" s="36">
        <f>SUMIFS(СВЦЭМ!$D$34:$D$777,СВЦЭМ!$A$34:$A$777,$A85,СВЦЭМ!$B$34:$B$777,H$83)+'СЕТ СН'!$H$11+СВЦЭМ!$D$10+'СЕТ СН'!$H$5-'СЕТ СН'!$H$21</f>
        <v>4988.9599018299996</v>
      </c>
      <c r="I85" s="36">
        <f>SUMIFS(СВЦЭМ!$D$34:$D$777,СВЦЭМ!$A$34:$A$777,$A85,СВЦЭМ!$B$34:$B$777,I$83)+'СЕТ СН'!$H$11+СВЦЭМ!$D$10+'СЕТ СН'!$H$5-'СЕТ СН'!$H$21</f>
        <v>4970.03471644</v>
      </c>
      <c r="J85" s="36">
        <f>SUMIFS(СВЦЭМ!$D$34:$D$777,СВЦЭМ!$A$34:$A$777,$A85,СВЦЭМ!$B$34:$B$777,J$83)+'СЕТ СН'!$H$11+СВЦЭМ!$D$10+'СЕТ СН'!$H$5-'СЕТ СН'!$H$21</f>
        <v>4904.1855450699995</v>
      </c>
      <c r="K85" s="36">
        <f>SUMIFS(СВЦЭМ!$D$34:$D$777,СВЦЭМ!$A$34:$A$777,$A85,СВЦЭМ!$B$34:$B$777,K$83)+'СЕТ СН'!$H$11+СВЦЭМ!$D$10+'СЕТ СН'!$H$5-'СЕТ СН'!$H$21</f>
        <v>4842.3767617099993</v>
      </c>
      <c r="L85" s="36">
        <f>SUMIFS(СВЦЭМ!$D$34:$D$777,СВЦЭМ!$A$34:$A$777,$A85,СВЦЭМ!$B$34:$B$777,L$83)+'СЕТ СН'!$H$11+СВЦЭМ!$D$10+'СЕТ СН'!$H$5-'СЕТ СН'!$H$21</f>
        <v>4756.3601733699998</v>
      </c>
      <c r="M85" s="36">
        <f>SUMIFS(СВЦЭМ!$D$34:$D$777,СВЦЭМ!$A$34:$A$777,$A85,СВЦЭМ!$B$34:$B$777,M$83)+'СЕТ СН'!$H$11+СВЦЭМ!$D$10+'СЕТ СН'!$H$5-'СЕТ СН'!$H$21</f>
        <v>4659.2759205499997</v>
      </c>
      <c r="N85" s="36">
        <f>SUMIFS(СВЦЭМ!$D$34:$D$777,СВЦЭМ!$A$34:$A$777,$A85,СВЦЭМ!$B$34:$B$777,N$83)+'СЕТ СН'!$H$11+СВЦЭМ!$D$10+'СЕТ СН'!$H$5-'СЕТ СН'!$H$21</f>
        <v>4519.44007358</v>
      </c>
      <c r="O85" s="36">
        <f>SUMIFS(СВЦЭМ!$D$34:$D$777,СВЦЭМ!$A$34:$A$777,$A85,СВЦЭМ!$B$34:$B$777,O$83)+'СЕТ СН'!$H$11+СВЦЭМ!$D$10+'СЕТ СН'!$H$5-'СЕТ СН'!$H$21</f>
        <v>4451.1791307200001</v>
      </c>
      <c r="P85" s="36">
        <f>SUMIFS(СВЦЭМ!$D$34:$D$777,СВЦЭМ!$A$34:$A$777,$A85,СВЦЭМ!$B$34:$B$777,P$83)+'СЕТ СН'!$H$11+СВЦЭМ!$D$10+'СЕТ СН'!$H$5-'СЕТ СН'!$H$21</f>
        <v>4451.4157416199996</v>
      </c>
      <c r="Q85" s="36">
        <f>SUMIFS(СВЦЭМ!$D$34:$D$777,СВЦЭМ!$A$34:$A$777,$A85,СВЦЭМ!$B$34:$B$777,Q$83)+'СЕТ СН'!$H$11+СВЦЭМ!$D$10+'СЕТ СН'!$H$5-'СЕТ СН'!$H$21</f>
        <v>4456.5137298199998</v>
      </c>
      <c r="R85" s="36">
        <f>SUMIFS(СВЦЭМ!$D$34:$D$777,СВЦЭМ!$A$34:$A$777,$A85,СВЦЭМ!$B$34:$B$777,R$83)+'СЕТ СН'!$H$11+СВЦЭМ!$D$10+'СЕТ СН'!$H$5-'СЕТ СН'!$H$21</f>
        <v>4460.6476381100001</v>
      </c>
      <c r="S85" s="36">
        <f>SUMIFS(СВЦЭМ!$D$34:$D$777,СВЦЭМ!$A$34:$A$777,$A85,СВЦЭМ!$B$34:$B$777,S$83)+'СЕТ СН'!$H$11+СВЦЭМ!$D$10+'СЕТ СН'!$H$5-'СЕТ СН'!$H$21</f>
        <v>4475.7104018700002</v>
      </c>
      <c r="T85" s="36">
        <f>SUMIFS(СВЦЭМ!$D$34:$D$777,СВЦЭМ!$A$34:$A$777,$A85,СВЦЭМ!$B$34:$B$777,T$83)+'СЕТ СН'!$H$11+СВЦЭМ!$D$10+'СЕТ СН'!$H$5-'СЕТ СН'!$H$21</f>
        <v>4468.1284183799999</v>
      </c>
      <c r="U85" s="36">
        <f>SUMIFS(СВЦЭМ!$D$34:$D$777,СВЦЭМ!$A$34:$A$777,$A85,СВЦЭМ!$B$34:$B$777,U$83)+'СЕТ СН'!$H$11+СВЦЭМ!$D$10+'СЕТ СН'!$H$5-'СЕТ СН'!$H$21</f>
        <v>4435.19891044</v>
      </c>
      <c r="V85" s="36">
        <f>SUMIFS(СВЦЭМ!$D$34:$D$777,СВЦЭМ!$A$34:$A$777,$A85,СВЦЭМ!$B$34:$B$777,V$83)+'СЕТ СН'!$H$11+СВЦЭМ!$D$10+'СЕТ СН'!$H$5-'СЕТ СН'!$H$21</f>
        <v>4432.0698776999998</v>
      </c>
      <c r="W85" s="36">
        <f>SUMIFS(СВЦЭМ!$D$34:$D$777,СВЦЭМ!$A$34:$A$777,$A85,СВЦЭМ!$B$34:$B$777,W$83)+'СЕТ СН'!$H$11+СВЦЭМ!$D$10+'СЕТ СН'!$H$5-'СЕТ СН'!$H$21</f>
        <v>4433.7310267000003</v>
      </c>
      <c r="X85" s="36">
        <f>SUMIFS(СВЦЭМ!$D$34:$D$777,СВЦЭМ!$A$34:$A$777,$A85,СВЦЭМ!$B$34:$B$777,X$83)+'СЕТ СН'!$H$11+СВЦЭМ!$D$10+'СЕТ СН'!$H$5-'СЕТ СН'!$H$21</f>
        <v>4443.11816679</v>
      </c>
      <c r="Y85" s="36">
        <f>SUMIFS(СВЦЭМ!$D$34:$D$777,СВЦЭМ!$A$34:$A$777,$A85,СВЦЭМ!$B$34:$B$777,Y$83)+'СЕТ СН'!$H$11+СВЦЭМ!$D$10+'СЕТ СН'!$H$5-'СЕТ СН'!$H$21</f>
        <v>4550.0174093799997</v>
      </c>
    </row>
    <row r="86" spans="1:27" ht="15.75" x14ac:dyDescent="0.2">
      <c r="A86" s="35">
        <f t="shared" ref="A86:A114" si="2">A85+1</f>
        <v>43346</v>
      </c>
      <c r="B86" s="36">
        <f>SUMIFS(СВЦЭМ!$D$34:$D$777,СВЦЭМ!$A$34:$A$777,$A86,СВЦЭМ!$B$34:$B$777,B$83)+'СЕТ СН'!$H$11+СВЦЭМ!$D$10+'СЕТ СН'!$H$5-'СЕТ СН'!$H$21</f>
        <v>4699.0963746499992</v>
      </c>
      <c r="C86" s="36">
        <f>SUMIFS(СВЦЭМ!$D$34:$D$777,СВЦЭМ!$A$34:$A$777,$A86,СВЦЭМ!$B$34:$B$777,C$83)+'СЕТ СН'!$H$11+СВЦЭМ!$D$10+'СЕТ СН'!$H$5-'СЕТ СН'!$H$21</f>
        <v>4769.65799014</v>
      </c>
      <c r="D86" s="36">
        <f>SUMIFS(СВЦЭМ!$D$34:$D$777,СВЦЭМ!$A$34:$A$777,$A86,СВЦЭМ!$B$34:$B$777,D$83)+'СЕТ СН'!$H$11+СВЦЭМ!$D$10+'СЕТ СН'!$H$5-'СЕТ СН'!$H$21</f>
        <v>4877.6634744100002</v>
      </c>
      <c r="E86" s="36">
        <f>SUMIFS(СВЦЭМ!$D$34:$D$777,СВЦЭМ!$A$34:$A$777,$A86,СВЦЭМ!$B$34:$B$777,E$83)+'СЕТ СН'!$H$11+СВЦЭМ!$D$10+'СЕТ СН'!$H$5-'СЕТ СН'!$H$21</f>
        <v>4951.1141546600002</v>
      </c>
      <c r="F86" s="36">
        <f>SUMIFS(СВЦЭМ!$D$34:$D$777,СВЦЭМ!$A$34:$A$777,$A86,СВЦЭМ!$B$34:$B$777,F$83)+'СЕТ СН'!$H$11+СВЦЭМ!$D$10+'СЕТ СН'!$H$5-'СЕТ СН'!$H$21</f>
        <v>4948.5766078400002</v>
      </c>
      <c r="G86" s="36">
        <f>SUMIFS(СВЦЭМ!$D$34:$D$777,СВЦЭМ!$A$34:$A$777,$A86,СВЦЭМ!$B$34:$B$777,G$83)+'СЕТ СН'!$H$11+СВЦЭМ!$D$10+'СЕТ СН'!$H$5-'СЕТ СН'!$H$21</f>
        <v>4953.3958926599998</v>
      </c>
      <c r="H86" s="36">
        <f>SUMIFS(СВЦЭМ!$D$34:$D$777,СВЦЭМ!$A$34:$A$777,$A86,СВЦЭМ!$B$34:$B$777,H$83)+'СЕТ СН'!$H$11+СВЦЭМ!$D$10+'СЕТ СН'!$H$5-'СЕТ СН'!$H$21</f>
        <v>4950.4245025099999</v>
      </c>
      <c r="I86" s="36">
        <f>SUMIFS(СВЦЭМ!$D$34:$D$777,СВЦЭМ!$A$34:$A$777,$A86,СВЦЭМ!$B$34:$B$777,I$83)+'СЕТ СН'!$H$11+СВЦЭМ!$D$10+'СЕТ СН'!$H$5-'СЕТ СН'!$H$21</f>
        <v>4856.9440934099994</v>
      </c>
      <c r="J86" s="36">
        <f>SUMIFS(СВЦЭМ!$D$34:$D$777,СВЦЭМ!$A$34:$A$777,$A86,СВЦЭМ!$B$34:$B$777,J$83)+'СЕТ СН'!$H$11+СВЦЭМ!$D$10+'СЕТ СН'!$H$5-'СЕТ СН'!$H$21</f>
        <v>4839.3501666599996</v>
      </c>
      <c r="K86" s="36">
        <f>SUMIFS(СВЦЭМ!$D$34:$D$777,СВЦЭМ!$A$34:$A$777,$A86,СВЦЭМ!$B$34:$B$777,K$83)+'СЕТ СН'!$H$11+СВЦЭМ!$D$10+'СЕТ СН'!$H$5-'СЕТ СН'!$H$21</f>
        <v>4809.8646527600004</v>
      </c>
      <c r="L86" s="36">
        <f>SUMIFS(СВЦЭМ!$D$34:$D$777,СВЦЭМ!$A$34:$A$777,$A86,СВЦЭМ!$B$34:$B$777,L$83)+'СЕТ СН'!$H$11+СВЦЭМ!$D$10+'СЕТ СН'!$H$5-'СЕТ СН'!$H$21</f>
        <v>4720.6031365899998</v>
      </c>
      <c r="M86" s="36">
        <f>SUMIFS(СВЦЭМ!$D$34:$D$777,СВЦЭМ!$A$34:$A$777,$A86,СВЦЭМ!$B$34:$B$777,M$83)+'СЕТ СН'!$H$11+СВЦЭМ!$D$10+'СЕТ СН'!$H$5-'СЕТ СН'!$H$21</f>
        <v>4640.1516649599998</v>
      </c>
      <c r="N86" s="36">
        <f>SUMIFS(СВЦЭМ!$D$34:$D$777,СВЦЭМ!$A$34:$A$777,$A86,СВЦЭМ!$B$34:$B$777,N$83)+'СЕТ СН'!$H$11+СВЦЭМ!$D$10+'СЕТ СН'!$H$5-'СЕТ СН'!$H$21</f>
        <v>4524.7700127299995</v>
      </c>
      <c r="O86" s="36">
        <f>SUMIFS(СВЦЭМ!$D$34:$D$777,СВЦЭМ!$A$34:$A$777,$A86,СВЦЭМ!$B$34:$B$777,O$83)+'СЕТ СН'!$H$11+СВЦЭМ!$D$10+'СЕТ СН'!$H$5-'СЕТ СН'!$H$21</f>
        <v>4453.0995359399994</v>
      </c>
      <c r="P86" s="36">
        <f>SUMIFS(СВЦЭМ!$D$34:$D$777,СВЦЭМ!$A$34:$A$777,$A86,СВЦЭМ!$B$34:$B$777,P$83)+'СЕТ СН'!$H$11+СВЦЭМ!$D$10+'СЕТ СН'!$H$5-'СЕТ СН'!$H$21</f>
        <v>4456.8448605900003</v>
      </c>
      <c r="Q86" s="36">
        <f>SUMIFS(СВЦЭМ!$D$34:$D$777,СВЦЭМ!$A$34:$A$777,$A86,СВЦЭМ!$B$34:$B$777,Q$83)+'СЕТ СН'!$H$11+СВЦЭМ!$D$10+'СЕТ СН'!$H$5-'СЕТ СН'!$H$21</f>
        <v>4470.7732417699999</v>
      </c>
      <c r="R86" s="36">
        <f>SUMIFS(СВЦЭМ!$D$34:$D$777,СВЦЭМ!$A$34:$A$777,$A86,СВЦЭМ!$B$34:$B$777,R$83)+'СЕТ СН'!$H$11+СВЦЭМ!$D$10+'СЕТ СН'!$H$5-'СЕТ СН'!$H$21</f>
        <v>4464.87043111</v>
      </c>
      <c r="S86" s="36">
        <f>SUMIFS(СВЦЭМ!$D$34:$D$777,СВЦЭМ!$A$34:$A$777,$A86,СВЦЭМ!$B$34:$B$777,S$83)+'СЕТ СН'!$H$11+СВЦЭМ!$D$10+'СЕТ СН'!$H$5-'СЕТ СН'!$H$21</f>
        <v>4412.78689098</v>
      </c>
      <c r="T86" s="36">
        <f>SUMIFS(СВЦЭМ!$D$34:$D$777,СВЦЭМ!$A$34:$A$777,$A86,СВЦЭМ!$B$34:$B$777,T$83)+'СЕТ СН'!$H$11+СВЦЭМ!$D$10+'СЕТ СН'!$H$5-'СЕТ СН'!$H$21</f>
        <v>4409.6282044</v>
      </c>
      <c r="U86" s="36">
        <f>SUMIFS(СВЦЭМ!$D$34:$D$777,СВЦЭМ!$A$34:$A$777,$A86,СВЦЭМ!$B$34:$B$777,U$83)+'СЕТ СН'!$H$11+СВЦЭМ!$D$10+'СЕТ СН'!$H$5-'СЕТ СН'!$H$21</f>
        <v>4448.6041952200003</v>
      </c>
      <c r="V86" s="36">
        <f>SUMIFS(СВЦЭМ!$D$34:$D$777,СВЦЭМ!$A$34:$A$777,$A86,СВЦЭМ!$B$34:$B$777,V$83)+'СЕТ СН'!$H$11+СВЦЭМ!$D$10+'СЕТ СН'!$H$5-'СЕТ СН'!$H$21</f>
        <v>4494.65587297</v>
      </c>
      <c r="W86" s="36">
        <f>SUMIFS(СВЦЭМ!$D$34:$D$777,СВЦЭМ!$A$34:$A$777,$A86,СВЦЭМ!$B$34:$B$777,W$83)+'СЕТ СН'!$H$11+СВЦЭМ!$D$10+'СЕТ СН'!$H$5-'СЕТ СН'!$H$21</f>
        <v>4497.9094022299996</v>
      </c>
      <c r="X86" s="36">
        <f>SUMIFS(СВЦЭМ!$D$34:$D$777,СВЦЭМ!$A$34:$A$777,$A86,СВЦЭМ!$B$34:$B$777,X$83)+'СЕТ СН'!$H$11+СВЦЭМ!$D$10+'СЕТ СН'!$H$5-'СЕТ СН'!$H$21</f>
        <v>4450.6401379600002</v>
      </c>
      <c r="Y86" s="36">
        <f>SUMIFS(СВЦЭМ!$D$34:$D$777,СВЦЭМ!$A$34:$A$777,$A86,СВЦЭМ!$B$34:$B$777,Y$83)+'СЕТ СН'!$H$11+СВЦЭМ!$D$10+'СЕТ СН'!$H$5-'СЕТ СН'!$H$21</f>
        <v>4548.1235894699994</v>
      </c>
    </row>
    <row r="87" spans="1:27" ht="15.75" x14ac:dyDescent="0.2">
      <c r="A87" s="35">
        <f t="shared" si="2"/>
        <v>43347</v>
      </c>
      <c r="B87" s="36">
        <f>SUMIFS(СВЦЭМ!$D$34:$D$777,СВЦЭМ!$A$34:$A$777,$A87,СВЦЭМ!$B$34:$B$777,B$83)+'СЕТ СН'!$H$11+СВЦЭМ!$D$10+'СЕТ СН'!$H$5-'СЕТ СН'!$H$21</f>
        <v>4668.3949191299998</v>
      </c>
      <c r="C87" s="36">
        <f>SUMIFS(СВЦЭМ!$D$34:$D$777,СВЦЭМ!$A$34:$A$777,$A87,СВЦЭМ!$B$34:$B$777,C$83)+'СЕТ СН'!$H$11+СВЦЭМ!$D$10+'СЕТ СН'!$H$5-'СЕТ СН'!$H$21</f>
        <v>4847.57186224</v>
      </c>
      <c r="D87" s="36">
        <f>SUMIFS(СВЦЭМ!$D$34:$D$777,СВЦЭМ!$A$34:$A$777,$A87,СВЦЭМ!$B$34:$B$777,D$83)+'СЕТ СН'!$H$11+СВЦЭМ!$D$10+'СЕТ СН'!$H$5-'СЕТ СН'!$H$21</f>
        <v>4973.6784383799995</v>
      </c>
      <c r="E87" s="36">
        <f>SUMIFS(СВЦЭМ!$D$34:$D$777,СВЦЭМ!$A$34:$A$777,$A87,СВЦЭМ!$B$34:$B$777,E$83)+'СЕТ СН'!$H$11+СВЦЭМ!$D$10+'СЕТ СН'!$H$5-'СЕТ СН'!$H$21</f>
        <v>5003.8190622399998</v>
      </c>
      <c r="F87" s="36">
        <f>SUMIFS(СВЦЭМ!$D$34:$D$777,СВЦЭМ!$A$34:$A$777,$A87,СВЦЭМ!$B$34:$B$777,F$83)+'СЕТ СН'!$H$11+СВЦЭМ!$D$10+'СЕТ СН'!$H$5-'СЕТ СН'!$H$21</f>
        <v>5000.83215759</v>
      </c>
      <c r="G87" s="36">
        <f>SUMIFS(СВЦЭМ!$D$34:$D$777,СВЦЭМ!$A$34:$A$777,$A87,СВЦЭМ!$B$34:$B$777,G$83)+'СЕТ СН'!$H$11+СВЦЭМ!$D$10+'СЕТ СН'!$H$5-'СЕТ СН'!$H$21</f>
        <v>5007.8167435400001</v>
      </c>
      <c r="H87" s="36">
        <f>SUMIFS(СВЦЭМ!$D$34:$D$777,СВЦЭМ!$A$34:$A$777,$A87,СВЦЭМ!$B$34:$B$777,H$83)+'СЕТ СН'!$H$11+СВЦЭМ!$D$10+'СЕТ СН'!$H$5-'СЕТ СН'!$H$21</f>
        <v>4987.4092982900002</v>
      </c>
      <c r="I87" s="36">
        <f>SUMIFS(СВЦЭМ!$D$34:$D$777,СВЦЭМ!$A$34:$A$777,$A87,СВЦЭМ!$B$34:$B$777,I$83)+'СЕТ СН'!$H$11+СВЦЭМ!$D$10+'СЕТ СН'!$H$5-'СЕТ СН'!$H$21</f>
        <v>4936.5109509000004</v>
      </c>
      <c r="J87" s="36">
        <f>SUMIFS(СВЦЭМ!$D$34:$D$777,СВЦЭМ!$A$34:$A$777,$A87,СВЦЭМ!$B$34:$B$777,J$83)+'СЕТ СН'!$H$11+СВЦЭМ!$D$10+'СЕТ СН'!$H$5-'СЕТ СН'!$H$21</f>
        <v>4860.6375142500001</v>
      </c>
      <c r="K87" s="36">
        <f>SUMIFS(СВЦЭМ!$D$34:$D$777,СВЦЭМ!$A$34:$A$777,$A87,СВЦЭМ!$B$34:$B$777,K$83)+'СЕТ СН'!$H$11+СВЦЭМ!$D$10+'СЕТ СН'!$H$5-'СЕТ СН'!$H$21</f>
        <v>4805.0752809300002</v>
      </c>
      <c r="L87" s="36">
        <f>SUMIFS(СВЦЭМ!$D$34:$D$777,СВЦЭМ!$A$34:$A$777,$A87,СВЦЭМ!$B$34:$B$777,L$83)+'СЕТ СН'!$H$11+СВЦЭМ!$D$10+'СЕТ СН'!$H$5-'СЕТ СН'!$H$21</f>
        <v>4705.8459286299994</v>
      </c>
      <c r="M87" s="36">
        <f>SUMIFS(СВЦЭМ!$D$34:$D$777,СВЦЭМ!$A$34:$A$777,$A87,СВЦЭМ!$B$34:$B$777,M$83)+'СЕТ СН'!$H$11+СВЦЭМ!$D$10+'СЕТ СН'!$H$5-'СЕТ СН'!$H$21</f>
        <v>4621.2966814399997</v>
      </c>
      <c r="N87" s="36">
        <f>SUMIFS(СВЦЭМ!$D$34:$D$777,СВЦЭМ!$A$34:$A$777,$A87,СВЦЭМ!$B$34:$B$777,N$83)+'СЕТ СН'!$H$11+СВЦЭМ!$D$10+'СЕТ СН'!$H$5-'СЕТ СН'!$H$21</f>
        <v>4529.4850425100003</v>
      </c>
      <c r="O87" s="36">
        <f>SUMIFS(СВЦЭМ!$D$34:$D$777,СВЦЭМ!$A$34:$A$777,$A87,СВЦЭМ!$B$34:$B$777,O$83)+'СЕТ СН'!$H$11+СВЦЭМ!$D$10+'СЕТ СН'!$H$5-'СЕТ СН'!$H$21</f>
        <v>4432.7955372099996</v>
      </c>
      <c r="P87" s="36">
        <f>SUMIFS(СВЦЭМ!$D$34:$D$777,СВЦЭМ!$A$34:$A$777,$A87,СВЦЭМ!$B$34:$B$777,P$83)+'СЕТ СН'!$H$11+СВЦЭМ!$D$10+'СЕТ СН'!$H$5-'СЕТ СН'!$H$21</f>
        <v>4425.3022689299996</v>
      </c>
      <c r="Q87" s="36">
        <f>SUMIFS(СВЦЭМ!$D$34:$D$777,СВЦЭМ!$A$34:$A$777,$A87,СВЦЭМ!$B$34:$B$777,Q$83)+'СЕТ СН'!$H$11+СВЦЭМ!$D$10+'СЕТ СН'!$H$5-'СЕТ СН'!$H$21</f>
        <v>4441.0245784899998</v>
      </c>
      <c r="R87" s="36">
        <f>SUMIFS(СВЦЭМ!$D$34:$D$777,СВЦЭМ!$A$34:$A$777,$A87,СВЦЭМ!$B$34:$B$777,R$83)+'СЕТ СН'!$H$11+СВЦЭМ!$D$10+'СЕТ СН'!$H$5-'СЕТ СН'!$H$21</f>
        <v>4437.2169496899996</v>
      </c>
      <c r="S87" s="36">
        <f>SUMIFS(СВЦЭМ!$D$34:$D$777,СВЦЭМ!$A$34:$A$777,$A87,СВЦЭМ!$B$34:$B$777,S$83)+'СЕТ СН'!$H$11+СВЦЭМ!$D$10+'СЕТ СН'!$H$5-'СЕТ СН'!$H$21</f>
        <v>4428.5775755699997</v>
      </c>
      <c r="T87" s="36">
        <f>SUMIFS(СВЦЭМ!$D$34:$D$777,СВЦЭМ!$A$34:$A$777,$A87,СВЦЭМ!$B$34:$B$777,T$83)+'СЕТ СН'!$H$11+СВЦЭМ!$D$10+'СЕТ СН'!$H$5-'СЕТ СН'!$H$21</f>
        <v>4421.5559437000002</v>
      </c>
      <c r="U87" s="36">
        <f>SUMIFS(СВЦЭМ!$D$34:$D$777,СВЦЭМ!$A$34:$A$777,$A87,СВЦЭМ!$B$34:$B$777,U$83)+'СЕТ СН'!$H$11+СВЦЭМ!$D$10+'СЕТ СН'!$H$5-'СЕТ СН'!$H$21</f>
        <v>4418.3609925199999</v>
      </c>
      <c r="V87" s="36">
        <f>SUMIFS(СВЦЭМ!$D$34:$D$777,СВЦЭМ!$A$34:$A$777,$A87,СВЦЭМ!$B$34:$B$777,V$83)+'СЕТ СН'!$H$11+СВЦЭМ!$D$10+'СЕТ СН'!$H$5-'СЕТ СН'!$H$21</f>
        <v>4431.1958871199995</v>
      </c>
      <c r="W87" s="36">
        <f>SUMIFS(СВЦЭМ!$D$34:$D$777,СВЦЭМ!$A$34:$A$777,$A87,СВЦЭМ!$B$34:$B$777,W$83)+'СЕТ СН'!$H$11+СВЦЭМ!$D$10+'СЕТ СН'!$H$5-'СЕТ СН'!$H$21</f>
        <v>4406.0282591499999</v>
      </c>
      <c r="X87" s="36">
        <f>SUMIFS(СВЦЭМ!$D$34:$D$777,СВЦЭМ!$A$34:$A$777,$A87,СВЦЭМ!$B$34:$B$777,X$83)+'СЕТ СН'!$H$11+СВЦЭМ!$D$10+'СЕТ СН'!$H$5-'СЕТ СН'!$H$21</f>
        <v>4403.4670337299995</v>
      </c>
      <c r="Y87" s="36">
        <f>SUMIFS(СВЦЭМ!$D$34:$D$777,СВЦЭМ!$A$34:$A$777,$A87,СВЦЭМ!$B$34:$B$777,Y$83)+'СЕТ СН'!$H$11+СВЦЭМ!$D$10+'СЕТ СН'!$H$5-'СЕТ СН'!$H$21</f>
        <v>4504.1328955299996</v>
      </c>
    </row>
    <row r="88" spans="1:27" ht="15.75" x14ac:dyDescent="0.2">
      <c r="A88" s="35">
        <f t="shared" si="2"/>
        <v>43348</v>
      </c>
      <c r="B88" s="36">
        <f>SUMIFS(СВЦЭМ!$D$34:$D$777,СВЦЭМ!$A$34:$A$777,$A88,СВЦЭМ!$B$34:$B$777,B$83)+'СЕТ СН'!$H$11+СВЦЭМ!$D$10+'СЕТ СН'!$H$5-'СЕТ СН'!$H$21</f>
        <v>4665.0501612899998</v>
      </c>
      <c r="C88" s="36">
        <f>SUMIFS(СВЦЭМ!$D$34:$D$777,СВЦЭМ!$A$34:$A$777,$A88,СВЦЭМ!$B$34:$B$777,C$83)+'СЕТ СН'!$H$11+СВЦЭМ!$D$10+'СЕТ СН'!$H$5-'СЕТ СН'!$H$21</f>
        <v>4865.37387975</v>
      </c>
      <c r="D88" s="36">
        <f>SUMIFS(СВЦЭМ!$D$34:$D$777,СВЦЭМ!$A$34:$A$777,$A88,СВЦЭМ!$B$34:$B$777,D$83)+'СЕТ СН'!$H$11+СВЦЭМ!$D$10+'СЕТ СН'!$H$5-'СЕТ СН'!$H$21</f>
        <v>4960.40295788</v>
      </c>
      <c r="E88" s="36">
        <f>SUMIFS(СВЦЭМ!$D$34:$D$777,СВЦЭМ!$A$34:$A$777,$A88,СВЦЭМ!$B$34:$B$777,E$83)+'СЕТ СН'!$H$11+СВЦЭМ!$D$10+'СЕТ СН'!$H$5-'СЕТ СН'!$H$21</f>
        <v>4999.3472942899998</v>
      </c>
      <c r="F88" s="36">
        <f>SUMIFS(СВЦЭМ!$D$34:$D$777,СВЦЭМ!$A$34:$A$777,$A88,СВЦЭМ!$B$34:$B$777,F$83)+'СЕТ СН'!$H$11+СВЦЭМ!$D$10+'СЕТ СН'!$H$5-'СЕТ СН'!$H$21</f>
        <v>4992.6836795600002</v>
      </c>
      <c r="G88" s="36">
        <f>SUMIFS(СВЦЭМ!$D$34:$D$777,СВЦЭМ!$A$34:$A$777,$A88,СВЦЭМ!$B$34:$B$777,G$83)+'СЕТ СН'!$H$11+СВЦЭМ!$D$10+'СЕТ СН'!$H$5-'СЕТ СН'!$H$21</f>
        <v>5001.9736558899995</v>
      </c>
      <c r="H88" s="36">
        <f>SUMIFS(СВЦЭМ!$D$34:$D$777,СВЦЭМ!$A$34:$A$777,$A88,СВЦЭМ!$B$34:$B$777,H$83)+'СЕТ СН'!$H$11+СВЦЭМ!$D$10+'СЕТ СН'!$H$5-'СЕТ СН'!$H$21</f>
        <v>4979.3427141499997</v>
      </c>
      <c r="I88" s="36">
        <f>SUMIFS(СВЦЭМ!$D$34:$D$777,СВЦЭМ!$A$34:$A$777,$A88,СВЦЭМ!$B$34:$B$777,I$83)+'СЕТ СН'!$H$11+СВЦЭМ!$D$10+'СЕТ СН'!$H$5-'СЕТ СН'!$H$21</f>
        <v>4953.5241187499996</v>
      </c>
      <c r="J88" s="36">
        <f>SUMIFS(СВЦЭМ!$D$34:$D$777,СВЦЭМ!$A$34:$A$777,$A88,СВЦЭМ!$B$34:$B$777,J$83)+'СЕТ СН'!$H$11+СВЦЭМ!$D$10+'СЕТ СН'!$H$5-'СЕТ СН'!$H$21</f>
        <v>4891.0197987900001</v>
      </c>
      <c r="K88" s="36">
        <f>SUMIFS(СВЦЭМ!$D$34:$D$777,СВЦЭМ!$A$34:$A$777,$A88,СВЦЭМ!$B$34:$B$777,K$83)+'СЕТ СН'!$H$11+СВЦЭМ!$D$10+'СЕТ СН'!$H$5-'СЕТ СН'!$H$21</f>
        <v>4855.0208088299996</v>
      </c>
      <c r="L88" s="36">
        <f>SUMIFS(СВЦЭМ!$D$34:$D$777,СВЦЭМ!$A$34:$A$777,$A88,СВЦЭМ!$B$34:$B$777,L$83)+'СЕТ СН'!$H$11+СВЦЭМ!$D$10+'СЕТ СН'!$H$5-'СЕТ СН'!$H$21</f>
        <v>4753.3250970299996</v>
      </c>
      <c r="M88" s="36">
        <f>SUMIFS(СВЦЭМ!$D$34:$D$777,СВЦЭМ!$A$34:$A$777,$A88,СВЦЭМ!$B$34:$B$777,M$83)+'СЕТ СН'!$H$11+СВЦЭМ!$D$10+'СЕТ СН'!$H$5-'СЕТ СН'!$H$21</f>
        <v>4673.4469036199998</v>
      </c>
      <c r="N88" s="36">
        <f>SUMIFS(СВЦЭМ!$D$34:$D$777,СВЦЭМ!$A$34:$A$777,$A88,СВЦЭМ!$B$34:$B$777,N$83)+'СЕТ СН'!$H$11+СВЦЭМ!$D$10+'СЕТ СН'!$H$5-'СЕТ СН'!$H$21</f>
        <v>4543.3161880799998</v>
      </c>
      <c r="O88" s="36">
        <f>SUMIFS(СВЦЭМ!$D$34:$D$777,СВЦЭМ!$A$34:$A$777,$A88,СВЦЭМ!$B$34:$B$777,O$83)+'СЕТ СН'!$H$11+СВЦЭМ!$D$10+'СЕТ СН'!$H$5-'СЕТ СН'!$H$21</f>
        <v>4446.1109604399999</v>
      </c>
      <c r="P88" s="36">
        <f>SUMIFS(СВЦЭМ!$D$34:$D$777,СВЦЭМ!$A$34:$A$777,$A88,СВЦЭМ!$B$34:$B$777,P$83)+'СЕТ СН'!$H$11+СВЦЭМ!$D$10+'СЕТ СН'!$H$5-'СЕТ СН'!$H$21</f>
        <v>4432.5513330099993</v>
      </c>
      <c r="Q88" s="36">
        <f>SUMIFS(СВЦЭМ!$D$34:$D$777,СВЦЭМ!$A$34:$A$777,$A88,СВЦЭМ!$B$34:$B$777,Q$83)+'СЕТ СН'!$H$11+СВЦЭМ!$D$10+'СЕТ СН'!$H$5-'СЕТ СН'!$H$21</f>
        <v>4433.9826638999994</v>
      </c>
      <c r="R88" s="36">
        <f>SUMIFS(СВЦЭМ!$D$34:$D$777,СВЦЭМ!$A$34:$A$777,$A88,СВЦЭМ!$B$34:$B$777,R$83)+'СЕТ СН'!$H$11+СВЦЭМ!$D$10+'СЕТ СН'!$H$5-'СЕТ СН'!$H$21</f>
        <v>4435.3801360899997</v>
      </c>
      <c r="S88" s="36">
        <f>SUMIFS(СВЦЭМ!$D$34:$D$777,СВЦЭМ!$A$34:$A$777,$A88,СВЦЭМ!$B$34:$B$777,S$83)+'СЕТ СН'!$H$11+СВЦЭМ!$D$10+'СЕТ СН'!$H$5-'СЕТ СН'!$H$21</f>
        <v>4434.2266167400003</v>
      </c>
      <c r="T88" s="36">
        <f>SUMIFS(СВЦЭМ!$D$34:$D$777,СВЦЭМ!$A$34:$A$777,$A88,СВЦЭМ!$B$34:$B$777,T$83)+'СЕТ СН'!$H$11+СВЦЭМ!$D$10+'СЕТ СН'!$H$5-'СЕТ СН'!$H$21</f>
        <v>4431.5097131899993</v>
      </c>
      <c r="U88" s="36">
        <f>SUMIFS(СВЦЭМ!$D$34:$D$777,СВЦЭМ!$A$34:$A$777,$A88,СВЦЭМ!$B$34:$B$777,U$83)+'СЕТ СН'!$H$11+СВЦЭМ!$D$10+'СЕТ СН'!$H$5-'СЕТ СН'!$H$21</f>
        <v>4426.7511475900001</v>
      </c>
      <c r="V88" s="36">
        <f>SUMIFS(СВЦЭМ!$D$34:$D$777,СВЦЭМ!$A$34:$A$777,$A88,СВЦЭМ!$B$34:$B$777,V$83)+'СЕТ СН'!$H$11+СВЦЭМ!$D$10+'СЕТ СН'!$H$5-'СЕТ СН'!$H$21</f>
        <v>4433.6418468599995</v>
      </c>
      <c r="W88" s="36">
        <f>SUMIFS(СВЦЭМ!$D$34:$D$777,СВЦЭМ!$A$34:$A$777,$A88,СВЦЭМ!$B$34:$B$777,W$83)+'СЕТ СН'!$H$11+СВЦЭМ!$D$10+'СЕТ СН'!$H$5-'СЕТ СН'!$H$21</f>
        <v>4422.19127192</v>
      </c>
      <c r="X88" s="36">
        <f>SUMIFS(СВЦЭМ!$D$34:$D$777,СВЦЭМ!$A$34:$A$777,$A88,СВЦЭМ!$B$34:$B$777,X$83)+'СЕТ СН'!$H$11+СВЦЭМ!$D$10+'СЕТ СН'!$H$5-'СЕТ СН'!$H$21</f>
        <v>4407.1186207399996</v>
      </c>
      <c r="Y88" s="36">
        <f>SUMIFS(СВЦЭМ!$D$34:$D$777,СВЦЭМ!$A$34:$A$777,$A88,СВЦЭМ!$B$34:$B$777,Y$83)+'СЕТ СН'!$H$11+СВЦЭМ!$D$10+'СЕТ СН'!$H$5-'СЕТ СН'!$H$21</f>
        <v>4497.2703983399997</v>
      </c>
    </row>
    <row r="89" spans="1:27" ht="15.75" x14ac:dyDescent="0.2">
      <c r="A89" s="35">
        <f t="shared" si="2"/>
        <v>43349</v>
      </c>
      <c r="B89" s="36">
        <f>SUMIFS(СВЦЭМ!$D$34:$D$777,СВЦЭМ!$A$34:$A$777,$A89,СВЦЭМ!$B$34:$B$777,B$83)+'СЕТ СН'!$H$11+СВЦЭМ!$D$10+'СЕТ СН'!$H$5-'СЕТ СН'!$H$21</f>
        <v>4691.3482221300001</v>
      </c>
      <c r="C89" s="36">
        <f>SUMIFS(СВЦЭМ!$D$34:$D$777,СВЦЭМ!$A$34:$A$777,$A89,СВЦЭМ!$B$34:$B$777,C$83)+'СЕТ СН'!$H$11+СВЦЭМ!$D$10+'СЕТ СН'!$H$5-'СЕТ СН'!$H$21</f>
        <v>4914.9422121399994</v>
      </c>
      <c r="D89" s="36">
        <f>SUMIFS(СВЦЭМ!$D$34:$D$777,СВЦЭМ!$A$34:$A$777,$A89,СВЦЭМ!$B$34:$B$777,D$83)+'СЕТ СН'!$H$11+СВЦЭМ!$D$10+'СЕТ СН'!$H$5-'СЕТ СН'!$H$21</f>
        <v>5030.0839890300003</v>
      </c>
      <c r="E89" s="36">
        <f>SUMIFS(СВЦЭМ!$D$34:$D$777,СВЦЭМ!$A$34:$A$777,$A89,СВЦЭМ!$B$34:$B$777,E$83)+'СЕТ СН'!$H$11+СВЦЭМ!$D$10+'СЕТ СН'!$H$5-'СЕТ СН'!$H$21</f>
        <v>5048.0682903099996</v>
      </c>
      <c r="F89" s="36">
        <f>SUMIFS(СВЦЭМ!$D$34:$D$777,СВЦЭМ!$A$34:$A$777,$A89,СВЦЭМ!$B$34:$B$777,F$83)+'СЕТ СН'!$H$11+СВЦЭМ!$D$10+'СЕТ СН'!$H$5-'СЕТ СН'!$H$21</f>
        <v>5045.2489700400001</v>
      </c>
      <c r="G89" s="36">
        <f>SUMIFS(СВЦЭМ!$D$34:$D$777,СВЦЭМ!$A$34:$A$777,$A89,СВЦЭМ!$B$34:$B$777,G$83)+'СЕТ СН'!$H$11+СВЦЭМ!$D$10+'СЕТ СН'!$H$5-'СЕТ СН'!$H$21</f>
        <v>5052.2604286099995</v>
      </c>
      <c r="H89" s="36">
        <f>SUMIFS(СВЦЭМ!$D$34:$D$777,СВЦЭМ!$A$34:$A$777,$A89,СВЦЭМ!$B$34:$B$777,H$83)+'СЕТ СН'!$H$11+СВЦЭМ!$D$10+'СЕТ СН'!$H$5-'СЕТ СН'!$H$21</f>
        <v>5036.9095503600001</v>
      </c>
      <c r="I89" s="36">
        <f>SUMIFS(СВЦЭМ!$D$34:$D$777,СВЦЭМ!$A$34:$A$777,$A89,СВЦЭМ!$B$34:$B$777,I$83)+'СЕТ СН'!$H$11+СВЦЭМ!$D$10+'СЕТ СН'!$H$5-'СЕТ СН'!$H$21</f>
        <v>4965.6722780600003</v>
      </c>
      <c r="J89" s="36">
        <f>SUMIFS(СВЦЭМ!$D$34:$D$777,СВЦЭМ!$A$34:$A$777,$A89,СВЦЭМ!$B$34:$B$777,J$83)+'СЕТ СН'!$H$11+СВЦЭМ!$D$10+'СЕТ СН'!$H$5-'СЕТ СН'!$H$21</f>
        <v>4882.1421119899996</v>
      </c>
      <c r="K89" s="36">
        <f>SUMIFS(СВЦЭМ!$D$34:$D$777,СВЦЭМ!$A$34:$A$777,$A89,СВЦЭМ!$B$34:$B$777,K$83)+'СЕТ СН'!$H$11+СВЦЭМ!$D$10+'СЕТ СН'!$H$5-'СЕТ СН'!$H$21</f>
        <v>4812.8811933799998</v>
      </c>
      <c r="L89" s="36">
        <f>SUMIFS(СВЦЭМ!$D$34:$D$777,СВЦЭМ!$A$34:$A$777,$A89,СВЦЭМ!$B$34:$B$777,L$83)+'СЕТ СН'!$H$11+СВЦЭМ!$D$10+'СЕТ СН'!$H$5-'СЕТ СН'!$H$21</f>
        <v>4728.1751310499994</v>
      </c>
      <c r="M89" s="36">
        <f>SUMIFS(СВЦЭМ!$D$34:$D$777,СВЦЭМ!$A$34:$A$777,$A89,СВЦЭМ!$B$34:$B$777,M$83)+'СЕТ СН'!$H$11+СВЦЭМ!$D$10+'СЕТ СН'!$H$5-'СЕТ СН'!$H$21</f>
        <v>4590.7245856599993</v>
      </c>
      <c r="N89" s="36">
        <f>SUMIFS(СВЦЭМ!$D$34:$D$777,СВЦЭМ!$A$34:$A$777,$A89,СВЦЭМ!$B$34:$B$777,N$83)+'СЕТ СН'!$H$11+СВЦЭМ!$D$10+'СЕТ СН'!$H$5-'СЕТ СН'!$H$21</f>
        <v>4490.0379602200001</v>
      </c>
      <c r="O89" s="36">
        <f>SUMIFS(СВЦЭМ!$D$34:$D$777,СВЦЭМ!$A$34:$A$777,$A89,СВЦЭМ!$B$34:$B$777,O$83)+'СЕТ СН'!$H$11+СВЦЭМ!$D$10+'СЕТ СН'!$H$5-'СЕТ СН'!$H$21</f>
        <v>4391.4202322000001</v>
      </c>
      <c r="P89" s="36">
        <f>SUMIFS(СВЦЭМ!$D$34:$D$777,СВЦЭМ!$A$34:$A$777,$A89,СВЦЭМ!$B$34:$B$777,P$83)+'СЕТ СН'!$H$11+СВЦЭМ!$D$10+'СЕТ СН'!$H$5-'СЕТ СН'!$H$21</f>
        <v>4375.7392243200002</v>
      </c>
      <c r="Q89" s="36">
        <f>SUMIFS(СВЦЭМ!$D$34:$D$777,СВЦЭМ!$A$34:$A$777,$A89,СВЦЭМ!$B$34:$B$777,Q$83)+'СЕТ СН'!$H$11+СВЦЭМ!$D$10+'СЕТ СН'!$H$5-'СЕТ СН'!$H$21</f>
        <v>4381.0540117399996</v>
      </c>
      <c r="R89" s="36">
        <f>SUMIFS(СВЦЭМ!$D$34:$D$777,СВЦЭМ!$A$34:$A$777,$A89,СВЦЭМ!$B$34:$B$777,R$83)+'СЕТ СН'!$H$11+СВЦЭМ!$D$10+'СЕТ СН'!$H$5-'СЕТ СН'!$H$21</f>
        <v>4402.0249856399996</v>
      </c>
      <c r="S89" s="36">
        <f>SUMIFS(СВЦЭМ!$D$34:$D$777,СВЦЭМ!$A$34:$A$777,$A89,СВЦЭМ!$B$34:$B$777,S$83)+'СЕТ СН'!$H$11+СВЦЭМ!$D$10+'СЕТ СН'!$H$5-'СЕТ СН'!$H$21</f>
        <v>4399.6299288800001</v>
      </c>
      <c r="T89" s="36">
        <f>SUMIFS(СВЦЭМ!$D$34:$D$777,СВЦЭМ!$A$34:$A$777,$A89,СВЦЭМ!$B$34:$B$777,T$83)+'СЕТ СН'!$H$11+СВЦЭМ!$D$10+'СЕТ СН'!$H$5-'СЕТ СН'!$H$21</f>
        <v>4403.4970508500001</v>
      </c>
      <c r="U89" s="36">
        <f>SUMIFS(СВЦЭМ!$D$34:$D$777,СВЦЭМ!$A$34:$A$777,$A89,СВЦЭМ!$B$34:$B$777,U$83)+'СЕТ СН'!$H$11+СВЦЭМ!$D$10+'СЕТ СН'!$H$5-'СЕТ СН'!$H$21</f>
        <v>4401.3082810899996</v>
      </c>
      <c r="V89" s="36">
        <f>SUMIFS(СВЦЭМ!$D$34:$D$777,СВЦЭМ!$A$34:$A$777,$A89,СВЦЭМ!$B$34:$B$777,V$83)+'СЕТ СН'!$H$11+СВЦЭМ!$D$10+'СЕТ СН'!$H$5-'СЕТ СН'!$H$21</f>
        <v>4408.43844816</v>
      </c>
      <c r="W89" s="36">
        <f>SUMIFS(СВЦЭМ!$D$34:$D$777,СВЦЭМ!$A$34:$A$777,$A89,СВЦЭМ!$B$34:$B$777,W$83)+'СЕТ СН'!$H$11+СВЦЭМ!$D$10+'СЕТ СН'!$H$5-'СЕТ СН'!$H$21</f>
        <v>4407.6212916599998</v>
      </c>
      <c r="X89" s="36">
        <f>SUMIFS(СВЦЭМ!$D$34:$D$777,СВЦЭМ!$A$34:$A$777,$A89,СВЦЭМ!$B$34:$B$777,X$83)+'СЕТ СН'!$H$11+СВЦЭМ!$D$10+'СЕТ СН'!$H$5-'СЕТ СН'!$H$21</f>
        <v>4401.3644911599995</v>
      </c>
      <c r="Y89" s="36">
        <f>SUMIFS(СВЦЭМ!$D$34:$D$777,СВЦЭМ!$A$34:$A$777,$A89,СВЦЭМ!$B$34:$B$777,Y$83)+'СЕТ СН'!$H$11+СВЦЭМ!$D$10+'СЕТ СН'!$H$5-'СЕТ СН'!$H$21</f>
        <v>4521.44835616</v>
      </c>
    </row>
    <row r="90" spans="1:27" ht="15.75" x14ac:dyDescent="0.2">
      <c r="A90" s="35">
        <f t="shared" si="2"/>
        <v>43350</v>
      </c>
      <c r="B90" s="36">
        <f>SUMIFS(СВЦЭМ!$D$34:$D$777,СВЦЭМ!$A$34:$A$777,$A90,СВЦЭМ!$B$34:$B$777,B$83)+'СЕТ СН'!$H$11+СВЦЭМ!$D$10+'СЕТ СН'!$H$5-'СЕТ СН'!$H$21</f>
        <v>4710.2269753099999</v>
      </c>
      <c r="C90" s="36">
        <f>SUMIFS(СВЦЭМ!$D$34:$D$777,СВЦЭМ!$A$34:$A$777,$A90,СВЦЭМ!$B$34:$B$777,C$83)+'СЕТ СН'!$H$11+СВЦЭМ!$D$10+'СЕТ СН'!$H$5-'СЕТ СН'!$H$21</f>
        <v>4870.2723824199993</v>
      </c>
      <c r="D90" s="36">
        <f>SUMIFS(СВЦЭМ!$D$34:$D$777,СВЦЭМ!$A$34:$A$777,$A90,СВЦЭМ!$B$34:$B$777,D$83)+'СЕТ СН'!$H$11+СВЦЭМ!$D$10+'СЕТ СН'!$H$5-'СЕТ СН'!$H$21</f>
        <v>4986.8831398900002</v>
      </c>
      <c r="E90" s="36">
        <f>SUMIFS(СВЦЭМ!$D$34:$D$777,СВЦЭМ!$A$34:$A$777,$A90,СВЦЭМ!$B$34:$B$777,E$83)+'СЕТ СН'!$H$11+СВЦЭМ!$D$10+'СЕТ СН'!$H$5-'СЕТ СН'!$H$21</f>
        <v>5039.5135775099998</v>
      </c>
      <c r="F90" s="36">
        <f>SUMIFS(СВЦЭМ!$D$34:$D$777,СВЦЭМ!$A$34:$A$777,$A90,СВЦЭМ!$B$34:$B$777,F$83)+'СЕТ СН'!$H$11+СВЦЭМ!$D$10+'СЕТ СН'!$H$5-'СЕТ СН'!$H$21</f>
        <v>5037.5460340399995</v>
      </c>
      <c r="G90" s="36">
        <f>SUMIFS(СВЦЭМ!$D$34:$D$777,СВЦЭМ!$A$34:$A$777,$A90,СВЦЭМ!$B$34:$B$777,G$83)+'СЕТ СН'!$H$11+СВЦЭМ!$D$10+'СЕТ СН'!$H$5-'СЕТ СН'!$H$21</f>
        <v>5040.2994942300002</v>
      </c>
      <c r="H90" s="36">
        <f>SUMIFS(СВЦЭМ!$D$34:$D$777,СВЦЭМ!$A$34:$A$777,$A90,СВЦЭМ!$B$34:$B$777,H$83)+'СЕТ СН'!$H$11+СВЦЭМ!$D$10+'СЕТ СН'!$H$5-'СЕТ СН'!$H$21</f>
        <v>5041.9360612199998</v>
      </c>
      <c r="I90" s="36">
        <f>SUMIFS(СВЦЭМ!$D$34:$D$777,СВЦЭМ!$A$34:$A$777,$A90,СВЦЭМ!$B$34:$B$777,I$83)+'СЕТ СН'!$H$11+СВЦЭМ!$D$10+'СЕТ СН'!$H$5-'СЕТ СН'!$H$21</f>
        <v>4979.5859154700001</v>
      </c>
      <c r="J90" s="36">
        <f>SUMIFS(СВЦЭМ!$D$34:$D$777,СВЦЭМ!$A$34:$A$777,$A90,СВЦЭМ!$B$34:$B$777,J$83)+'СЕТ СН'!$H$11+СВЦЭМ!$D$10+'СЕТ СН'!$H$5-'СЕТ СН'!$H$21</f>
        <v>4886.9625788900003</v>
      </c>
      <c r="K90" s="36">
        <f>SUMIFS(СВЦЭМ!$D$34:$D$777,СВЦЭМ!$A$34:$A$777,$A90,СВЦЭМ!$B$34:$B$777,K$83)+'СЕТ СН'!$H$11+СВЦЭМ!$D$10+'СЕТ СН'!$H$5-'СЕТ СН'!$H$21</f>
        <v>4840.8967821300002</v>
      </c>
      <c r="L90" s="36">
        <f>SUMIFS(СВЦЭМ!$D$34:$D$777,СВЦЭМ!$A$34:$A$777,$A90,СВЦЭМ!$B$34:$B$777,L$83)+'СЕТ СН'!$H$11+СВЦЭМ!$D$10+'СЕТ СН'!$H$5-'СЕТ СН'!$H$21</f>
        <v>4711.66402191</v>
      </c>
      <c r="M90" s="36">
        <f>SUMIFS(СВЦЭМ!$D$34:$D$777,СВЦЭМ!$A$34:$A$777,$A90,СВЦЭМ!$B$34:$B$777,M$83)+'СЕТ СН'!$H$11+СВЦЭМ!$D$10+'СЕТ СН'!$H$5-'СЕТ СН'!$H$21</f>
        <v>4615.73023973</v>
      </c>
      <c r="N90" s="36">
        <f>SUMIFS(СВЦЭМ!$D$34:$D$777,СВЦЭМ!$A$34:$A$777,$A90,СВЦЭМ!$B$34:$B$777,N$83)+'СЕТ СН'!$H$11+СВЦЭМ!$D$10+'СЕТ СН'!$H$5-'СЕТ СН'!$H$21</f>
        <v>4484.2879906199996</v>
      </c>
      <c r="O90" s="36">
        <f>SUMIFS(СВЦЭМ!$D$34:$D$777,СВЦЭМ!$A$34:$A$777,$A90,СВЦЭМ!$B$34:$B$777,O$83)+'СЕТ СН'!$H$11+СВЦЭМ!$D$10+'СЕТ СН'!$H$5-'СЕТ СН'!$H$21</f>
        <v>4410.2733121800002</v>
      </c>
      <c r="P90" s="36">
        <f>SUMIFS(СВЦЭМ!$D$34:$D$777,СВЦЭМ!$A$34:$A$777,$A90,СВЦЭМ!$B$34:$B$777,P$83)+'СЕТ СН'!$H$11+СВЦЭМ!$D$10+'СЕТ СН'!$H$5-'СЕТ СН'!$H$21</f>
        <v>4401.4498577599998</v>
      </c>
      <c r="Q90" s="36">
        <f>SUMIFS(СВЦЭМ!$D$34:$D$777,СВЦЭМ!$A$34:$A$777,$A90,СВЦЭМ!$B$34:$B$777,Q$83)+'СЕТ СН'!$H$11+СВЦЭМ!$D$10+'СЕТ СН'!$H$5-'СЕТ СН'!$H$21</f>
        <v>4365.1155498099997</v>
      </c>
      <c r="R90" s="36">
        <f>SUMIFS(СВЦЭМ!$D$34:$D$777,СВЦЭМ!$A$34:$A$777,$A90,СВЦЭМ!$B$34:$B$777,R$83)+'СЕТ СН'!$H$11+СВЦЭМ!$D$10+'СЕТ СН'!$H$5-'СЕТ СН'!$H$21</f>
        <v>4392.7309361899997</v>
      </c>
      <c r="S90" s="36">
        <f>SUMIFS(СВЦЭМ!$D$34:$D$777,СВЦЭМ!$A$34:$A$777,$A90,СВЦЭМ!$B$34:$B$777,S$83)+'СЕТ СН'!$H$11+СВЦЭМ!$D$10+'СЕТ СН'!$H$5-'СЕТ СН'!$H$21</f>
        <v>4405.7097645799995</v>
      </c>
      <c r="T90" s="36">
        <f>SUMIFS(СВЦЭМ!$D$34:$D$777,СВЦЭМ!$A$34:$A$777,$A90,СВЦЭМ!$B$34:$B$777,T$83)+'СЕТ СН'!$H$11+СВЦЭМ!$D$10+'СЕТ СН'!$H$5-'СЕТ СН'!$H$21</f>
        <v>4396.66831568</v>
      </c>
      <c r="U90" s="36">
        <f>SUMIFS(СВЦЭМ!$D$34:$D$777,СВЦЭМ!$A$34:$A$777,$A90,СВЦЭМ!$B$34:$B$777,U$83)+'СЕТ СН'!$H$11+СВЦЭМ!$D$10+'СЕТ СН'!$H$5-'СЕТ СН'!$H$21</f>
        <v>4406.98406393</v>
      </c>
      <c r="V90" s="36">
        <f>SUMIFS(СВЦЭМ!$D$34:$D$777,СВЦЭМ!$A$34:$A$777,$A90,СВЦЭМ!$B$34:$B$777,V$83)+'СЕТ СН'!$H$11+СВЦЭМ!$D$10+'СЕТ СН'!$H$5-'СЕТ СН'!$H$21</f>
        <v>4397.6623052699997</v>
      </c>
      <c r="W90" s="36">
        <f>SUMIFS(СВЦЭМ!$D$34:$D$777,СВЦЭМ!$A$34:$A$777,$A90,СВЦЭМ!$B$34:$B$777,W$83)+'СЕТ СН'!$H$11+СВЦЭМ!$D$10+'СЕТ СН'!$H$5-'СЕТ СН'!$H$21</f>
        <v>4430.6509590699998</v>
      </c>
      <c r="X90" s="36">
        <f>SUMIFS(СВЦЭМ!$D$34:$D$777,СВЦЭМ!$A$34:$A$777,$A90,СВЦЭМ!$B$34:$B$777,X$83)+'СЕТ СН'!$H$11+СВЦЭМ!$D$10+'СЕТ СН'!$H$5-'СЕТ СН'!$H$21</f>
        <v>4419.0061658899995</v>
      </c>
      <c r="Y90" s="36">
        <f>SUMIFS(СВЦЭМ!$D$34:$D$777,СВЦЭМ!$A$34:$A$777,$A90,СВЦЭМ!$B$34:$B$777,Y$83)+'СЕТ СН'!$H$11+СВЦЭМ!$D$10+'СЕТ СН'!$H$5-'СЕТ СН'!$H$21</f>
        <v>4473.1951686000002</v>
      </c>
    </row>
    <row r="91" spans="1:27" ht="15.75" x14ac:dyDescent="0.2">
      <c r="A91" s="35">
        <f t="shared" si="2"/>
        <v>43351</v>
      </c>
      <c r="B91" s="36">
        <f>SUMIFS(СВЦЭМ!$D$34:$D$777,СВЦЭМ!$A$34:$A$777,$A91,СВЦЭМ!$B$34:$B$777,B$83)+'СЕТ СН'!$H$11+СВЦЭМ!$D$10+'СЕТ СН'!$H$5-'СЕТ СН'!$H$21</f>
        <v>4675.1969429000001</v>
      </c>
      <c r="C91" s="36">
        <f>SUMIFS(СВЦЭМ!$D$34:$D$777,СВЦЭМ!$A$34:$A$777,$A91,СВЦЭМ!$B$34:$B$777,C$83)+'СЕТ СН'!$H$11+СВЦЭМ!$D$10+'СЕТ СН'!$H$5-'СЕТ СН'!$H$21</f>
        <v>4850.6939368599997</v>
      </c>
      <c r="D91" s="36">
        <f>SUMIFS(СВЦЭМ!$D$34:$D$777,СВЦЭМ!$A$34:$A$777,$A91,СВЦЭМ!$B$34:$B$777,D$83)+'СЕТ СН'!$H$11+СВЦЭМ!$D$10+'СЕТ СН'!$H$5-'СЕТ СН'!$H$21</f>
        <v>4963.9518955899994</v>
      </c>
      <c r="E91" s="36">
        <f>SUMIFS(СВЦЭМ!$D$34:$D$777,СВЦЭМ!$A$34:$A$777,$A91,СВЦЭМ!$B$34:$B$777,E$83)+'СЕТ СН'!$H$11+СВЦЭМ!$D$10+'СЕТ СН'!$H$5-'СЕТ СН'!$H$21</f>
        <v>5012.9971266000002</v>
      </c>
      <c r="F91" s="36">
        <f>SUMIFS(СВЦЭМ!$D$34:$D$777,СВЦЭМ!$A$34:$A$777,$A91,СВЦЭМ!$B$34:$B$777,F$83)+'СЕТ СН'!$H$11+СВЦЭМ!$D$10+'СЕТ СН'!$H$5-'СЕТ СН'!$H$21</f>
        <v>4970.5423250800004</v>
      </c>
      <c r="G91" s="36">
        <f>SUMIFS(СВЦЭМ!$D$34:$D$777,СВЦЭМ!$A$34:$A$777,$A91,СВЦЭМ!$B$34:$B$777,G$83)+'СЕТ СН'!$H$11+СВЦЭМ!$D$10+'СЕТ СН'!$H$5-'СЕТ СН'!$H$21</f>
        <v>4975.04664435</v>
      </c>
      <c r="H91" s="36">
        <f>SUMIFS(СВЦЭМ!$D$34:$D$777,СВЦЭМ!$A$34:$A$777,$A91,СВЦЭМ!$B$34:$B$777,H$83)+'СЕТ СН'!$H$11+СВЦЭМ!$D$10+'СЕТ СН'!$H$5-'СЕТ СН'!$H$21</f>
        <v>4974.53386151</v>
      </c>
      <c r="I91" s="36">
        <f>SUMIFS(СВЦЭМ!$D$34:$D$777,СВЦЭМ!$A$34:$A$777,$A91,СВЦЭМ!$B$34:$B$777,I$83)+'СЕТ СН'!$H$11+СВЦЭМ!$D$10+'СЕТ СН'!$H$5-'СЕТ СН'!$H$21</f>
        <v>4983.3836695700002</v>
      </c>
      <c r="J91" s="36">
        <f>SUMIFS(СВЦЭМ!$D$34:$D$777,СВЦЭМ!$A$34:$A$777,$A91,СВЦЭМ!$B$34:$B$777,J$83)+'СЕТ СН'!$H$11+СВЦЭМ!$D$10+'СЕТ СН'!$H$5-'СЕТ СН'!$H$21</f>
        <v>4915.5292826499999</v>
      </c>
      <c r="K91" s="36">
        <f>SUMIFS(СВЦЭМ!$D$34:$D$777,СВЦЭМ!$A$34:$A$777,$A91,СВЦЭМ!$B$34:$B$777,K$83)+'СЕТ СН'!$H$11+СВЦЭМ!$D$10+'СЕТ СН'!$H$5-'СЕТ СН'!$H$21</f>
        <v>4839.5897313199994</v>
      </c>
      <c r="L91" s="36">
        <f>SUMIFS(СВЦЭМ!$D$34:$D$777,СВЦЭМ!$A$34:$A$777,$A91,СВЦЭМ!$B$34:$B$777,L$83)+'СЕТ СН'!$H$11+СВЦЭМ!$D$10+'СЕТ СН'!$H$5-'СЕТ СН'!$H$21</f>
        <v>4735.2682196699998</v>
      </c>
      <c r="M91" s="36">
        <f>SUMIFS(СВЦЭМ!$D$34:$D$777,СВЦЭМ!$A$34:$A$777,$A91,СВЦЭМ!$B$34:$B$777,M$83)+'СЕТ СН'!$H$11+СВЦЭМ!$D$10+'СЕТ СН'!$H$5-'СЕТ СН'!$H$21</f>
        <v>4653.1745403300001</v>
      </c>
      <c r="N91" s="36">
        <f>SUMIFS(СВЦЭМ!$D$34:$D$777,СВЦЭМ!$A$34:$A$777,$A91,СВЦЭМ!$B$34:$B$777,N$83)+'СЕТ СН'!$H$11+СВЦЭМ!$D$10+'СЕТ СН'!$H$5-'СЕТ СН'!$H$21</f>
        <v>4529.9393638599995</v>
      </c>
      <c r="O91" s="36">
        <f>SUMIFS(СВЦЭМ!$D$34:$D$777,СВЦЭМ!$A$34:$A$777,$A91,СВЦЭМ!$B$34:$B$777,O$83)+'СЕТ СН'!$H$11+СВЦЭМ!$D$10+'СЕТ СН'!$H$5-'СЕТ СН'!$H$21</f>
        <v>4448.0710856999995</v>
      </c>
      <c r="P91" s="36">
        <f>SUMIFS(СВЦЭМ!$D$34:$D$777,СВЦЭМ!$A$34:$A$777,$A91,СВЦЭМ!$B$34:$B$777,P$83)+'СЕТ СН'!$H$11+СВЦЭМ!$D$10+'СЕТ СН'!$H$5-'СЕТ СН'!$H$21</f>
        <v>4430.8968585899993</v>
      </c>
      <c r="Q91" s="36">
        <f>SUMIFS(СВЦЭМ!$D$34:$D$777,СВЦЭМ!$A$34:$A$777,$A91,СВЦЭМ!$B$34:$B$777,Q$83)+'СЕТ СН'!$H$11+СВЦЭМ!$D$10+'СЕТ СН'!$H$5-'СЕТ СН'!$H$21</f>
        <v>4441.1594703199999</v>
      </c>
      <c r="R91" s="36">
        <f>SUMIFS(СВЦЭМ!$D$34:$D$777,СВЦЭМ!$A$34:$A$777,$A91,СВЦЭМ!$B$34:$B$777,R$83)+'СЕТ СН'!$H$11+СВЦЭМ!$D$10+'СЕТ СН'!$H$5-'СЕТ СН'!$H$21</f>
        <v>4433.06308119</v>
      </c>
      <c r="S91" s="36">
        <f>SUMIFS(СВЦЭМ!$D$34:$D$777,СВЦЭМ!$A$34:$A$777,$A91,СВЦЭМ!$B$34:$B$777,S$83)+'СЕТ СН'!$H$11+СВЦЭМ!$D$10+'СЕТ СН'!$H$5-'СЕТ СН'!$H$21</f>
        <v>4425.0891763899999</v>
      </c>
      <c r="T91" s="36">
        <f>SUMIFS(СВЦЭМ!$D$34:$D$777,СВЦЭМ!$A$34:$A$777,$A91,СВЦЭМ!$B$34:$B$777,T$83)+'СЕТ СН'!$H$11+СВЦЭМ!$D$10+'СЕТ СН'!$H$5-'СЕТ СН'!$H$21</f>
        <v>4418.7894869299998</v>
      </c>
      <c r="U91" s="36">
        <f>SUMIFS(СВЦЭМ!$D$34:$D$777,СВЦЭМ!$A$34:$A$777,$A91,СВЦЭМ!$B$34:$B$777,U$83)+'СЕТ СН'!$H$11+СВЦЭМ!$D$10+'СЕТ СН'!$H$5-'СЕТ СН'!$H$21</f>
        <v>4437.7313259299999</v>
      </c>
      <c r="V91" s="36">
        <f>SUMIFS(СВЦЭМ!$D$34:$D$777,СВЦЭМ!$A$34:$A$777,$A91,СВЦЭМ!$B$34:$B$777,V$83)+'СЕТ СН'!$H$11+СВЦЭМ!$D$10+'СЕТ СН'!$H$5-'СЕТ СН'!$H$21</f>
        <v>4441.9794416599998</v>
      </c>
      <c r="W91" s="36">
        <f>SUMIFS(СВЦЭМ!$D$34:$D$777,СВЦЭМ!$A$34:$A$777,$A91,СВЦЭМ!$B$34:$B$777,W$83)+'СЕТ СН'!$H$11+СВЦЭМ!$D$10+'СЕТ СН'!$H$5-'СЕТ СН'!$H$21</f>
        <v>4438.2660491099996</v>
      </c>
      <c r="X91" s="36">
        <f>SUMIFS(СВЦЭМ!$D$34:$D$777,СВЦЭМ!$A$34:$A$777,$A91,СВЦЭМ!$B$34:$B$777,X$83)+'СЕТ СН'!$H$11+СВЦЭМ!$D$10+'СЕТ СН'!$H$5-'СЕТ СН'!$H$21</f>
        <v>4450.6474252199996</v>
      </c>
      <c r="Y91" s="36">
        <f>SUMIFS(СВЦЭМ!$D$34:$D$777,СВЦЭМ!$A$34:$A$777,$A91,СВЦЭМ!$B$34:$B$777,Y$83)+'СЕТ СН'!$H$11+СВЦЭМ!$D$10+'СЕТ СН'!$H$5-'СЕТ СН'!$H$21</f>
        <v>4532.9250810399999</v>
      </c>
    </row>
    <row r="92" spans="1:27" ht="15.75" x14ac:dyDescent="0.2">
      <c r="A92" s="35">
        <f t="shared" si="2"/>
        <v>43352</v>
      </c>
      <c r="B92" s="36">
        <f>SUMIFS(СВЦЭМ!$D$34:$D$777,СВЦЭМ!$A$34:$A$777,$A92,СВЦЭМ!$B$34:$B$777,B$83)+'СЕТ СН'!$H$11+СВЦЭМ!$D$10+'СЕТ СН'!$H$5-'СЕТ СН'!$H$21</f>
        <v>4630.8820151800001</v>
      </c>
      <c r="C92" s="36">
        <f>SUMIFS(СВЦЭМ!$D$34:$D$777,СВЦЭМ!$A$34:$A$777,$A92,СВЦЭМ!$B$34:$B$777,C$83)+'СЕТ СН'!$H$11+СВЦЭМ!$D$10+'СЕТ СН'!$H$5-'СЕТ СН'!$H$21</f>
        <v>4783.2632178899994</v>
      </c>
      <c r="D92" s="36">
        <f>SUMIFS(СВЦЭМ!$D$34:$D$777,СВЦЭМ!$A$34:$A$777,$A92,СВЦЭМ!$B$34:$B$777,D$83)+'СЕТ СН'!$H$11+СВЦЭМ!$D$10+'СЕТ СН'!$H$5-'СЕТ СН'!$H$21</f>
        <v>4964.51147769</v>
      </c>
      <c r="E92" s="36">
        <f>SUMIFS(СВЦЭМ!$D$34:$D$777,СВЦЭМ!$A$34:$A$777,$A92,СВЦЭМ!$B$34:$B$777,E$83)+'СЕТ СН'!$H$11+СВЦЭМ!$D$10+'СЕТ СН'!$H$5-'СЕТ СН'!$H$21</f>
        <v>4998.0764990899997</v>
      </c>
      <c r="F92" s="36">
        <f>SUMIFS(СВЦЭМ!$D$34:$D$777,СВЦЭМ!$A$34:$A$777,$A92,СВЦЭМ!$B$34:$B$777,F$83)+'СЕТ СН'!$H$11+СВЦЭМ!$D$10+'СЕТ СН'!$H$5-'СЕТ СН'!$H$21</f>
        <v>4994.7535860099997</v>
      </c>
      <c r="G92" s="36">
        <f>SUMIFS(СВЦЭМ!$D$34:$D$777,СВЦЭМ!$A$34:$A$777,$A92,СВЦЭМ!$B$34:$B$777,G$83)+'СЕТ СН'!$H$11+СВЦЭМ!$D$10+'СЕТ СН'!$H$5-'СЕТ СН'!$H$21</f>
        <v>4988.8171374200001</v>
      </c>
      <c r="H92" s="36">
        <f>SUMIFS(СВЦЭМ!$D$34:$D$777,СВЦЭМ!$A$34:$A$777,$A92,СВЦЭМ!$B$34:$B$777,H$83)+'СЕТ СН'!$H$11+СВЦЭМ!$D$10+'СЕТ СН'!$H$5-'СЕТ СН'!$H$21</f>
        <v>4997.7674129300003</v>
      </c>
      <c r="I92" s="36">
        <f>SUMIFS(СВЦЭМ!$D$34:$D$777,СВЦЭМ!$A$34:$A$777,$A92,СВЦЭМ!$B$34:$B$777,I$83)+'СЕТ СН'!$H$11+СВЦЭМ!$D$10+'СЕТ СН'!$H$5-'СЕТ СН'!$H$21</f>
        <v>4979.9959010800003</v>
      </c>
      <c r="J92" s="36">
        <f>SUMIFS(СВЦЭМ!$D$34:$D$777,СВЦЭМ!$A$34:$A$777,$A92,СВЦЭМ!$B$34:$B$777,J$83)+'СЕТ СН'!$H$11+СВЦЭМ!$D$10+'СЕТ СН'!$H$5-'СЕТ СН'!$H$21</f>
        <v>4921.0355816399997</v>
      </c>
      <c r="K92" s="36">
        <f>SUMIFS(СВЦЭМ!$D$34:$D$777,СВЦЭМ!$A$34:$A$777,$A92,СВЦЭМ!$B$34:$B$777,K$83)+'СЕТ СН'!$H$11+СВЦЭМ!$D$10+'СЕТ СН'!$H$5-'СЕТ СН'!$H$21</f>
        <v>4856.3366426399998</v>
      </c>
      <c r="L92" s="36">
        <f>SUMIFS(СВЦЭМ!$D$34:$D$777,СВЦЭМ!$A$34:$A$777,$A92,СВЦЭМ!$B$34:$B$777,L$83)+'СЕТ СН'!$H$11+СВЦЭМ!$D$10+'СЕТ СН'!$H$5-'СЕТ СН'!$H$21</f>
        <v>4737.3361468599996</v>
      </c>
      <c r="M92" s="36">
        <f>SUMIFS(СВЦЭМ!$D$34:$D$777,СВЦЭМ!$A$34:$A$777,$A92,СВЦЭМ!$B$34:$B$777,M$83)+'СЕТ СН'!$H$11+СВЦЭМ!$D$10+'СЕТ СН'!$H$5-'СЕТ СН'!$H$21</f>
        <v>4601.9691714800001</v>
      </c>
      <c r="N92" s="36">
        <f>SUMIFS(СВЦЭМ!$D$34:$D$777,СВЦЭМ!$A$34:$A$777,$A92,СВЦЭМ!$B$34:$B$777,N$83)+'СЕТ СН'!$H$11+СВЦЭМ!$D$10+'СЕТ СН'!$H$5-'СЕТ СН'!$H$21</f>
        <v>4534.19801843</v>
      </c>
      <c r="O92" s="36">
        <f>SUMIFS(СВЦЭМ!$D$34:$D$777,СВЦЭМ!$A$34:$A$777,$A92,СВЦЭМ!$B$34:$B$777,O$83)+'СЕТ СН'!$H$11+СВЦЭМ!$D$10+'СЕТ СН'!$H$5-'СЕТ СН'!$H$21</f>
        <v>4449.3520791499996</v>
      </c>
      <c r="P92" s="36">
        <f>SUMIFS(СВЦЭМ!$D$34:$D$777,СВЦЭМ!$A$34:$A$777,$A92,СВЦЭМ!$B$34:$B$777,P$83)+'СЕТ СН'!$H$11+СВЦЭМ!$D$10+'СЕТ СН'!$H$5-'СЕТ СН'!$H$21</f>
        <v>4449.4834496699996</v>
      </c>
      <c r="Q92" s="36">
        <f>SUMIFS(СВЦЭМ!$D$34:$D$777,СВЦЭМ!$A$34:$A$777,$A92,СВЦЭМ!$B$34:$B$777,Q$83)+'СЕТ СН'!$H$11+СВЦЭМ!$D$10+'СЕТ СН'!$H$5-'СЕТ СН'!$H$21</f>
        <v>4452.0413599699996</v>
      </c>
      <c r="R92" s="36">
        <f>SUMIFS(СВЦЭМ!$D$34:$D$777,СВЦЭМ!$A$34:$A$777,$A92,СВЦЭМ!$B$34:$B$777,R$83)+'СЕТ СН'!$H$11+СВЦЭМ!$D$10+'СЕТ СН'!$H$5-'СЕТ СН'!$H$21</f>
        <v>4451.7684078599996</v>
      </c>
      <c r="S92" s="36">
        <f>SUMIFS(СВЦЭМ!$D$34:$D$777,СВЦЭМ!$A$34:$A$777,$A92,СВЦЭМ!$B$34:$B$777,S$83)+'СЕТ СН'!$H$11+СВЦЭМ!$D$10+'СЕТ СН'!$H$5-'СЕТ СН'!$H$21</f>
        <v>4447.1612870099998</v>
      </c>
      <c r="T92" s="36">
        <f>SUMIFS(СВЦЭМ!$D$34:$D$777,СВЦЭМ!$A$34:$A$777,$A92,СВЦЭМ!$B$34:$B$777,T$83)+'СЕТ СН'!$H$11+СВЦЭМ!$D$10+'СЕТ СН'!$H$5-'СЕТ СН'!$H$21</f>
        <v>4440.09639376</v>
      </c>
      <c r="U92" s="36">
        <f>SUMIFS(СВЦЭМ!$D$34:$D$777,СВЦЭМ!$A$34:$A$777,$A92,СВЦЭМ!$B$34:$B$777,U$83)+'СЕТ СН'!$H$11+СВЦЭМ!$D$10+'СЕТ СН'!$H$5-'СЕТ СН'!$H$21</f>
        <v>4424.41022522</v>
      </c>
      <c r="V92" s="36">
        <f>SUMIFS(СВЦЭМ!$D$34:$D$777,СВЦЭМ!$A$34:$A$777,$A92,СВЦЭМ!$B$34:$B$777,V$83)+'СЕТ СН'!$H$11+СВЦЭМ!$D$10+'СЕТ СН'!$H$5-'СЕТ СН'!$H$21</f>
        <v>4415.8858300399997</v>
      </c>
      <c r="W92" s="36">
        <f>SUMIFS(СВЦЭМ!$D$34:$D$777,СВЦЭМ!$A$34:$A$777,$A92,СВЦЭМ!$B$34:$B$777,W$83)+'СЕТ СН'!$H$11+СВЦЭМ!$D$10+'СЕТ СН'!$H$5-'СЕТ СН'!$H$21</f>
        <v>4410.31989565</v>
      </c>
      <c r="X92" s="36">
        <f>SUMIFS(СВЦЭМ!$D$34:$D$777,СВЦЭМ!$A$34:$A$777,$A92,СВЦЭМ!$B$34:$B$777,X$83)+'СЕТ СН'!$H$11+СВЦЭМ!$D$10+'СЕТ СН'!$H$5-'СЕТ СН'!$H$21</f>
        <v>4440.3161246600002</v>
      </c>
      <c r="Y92" s="36">
        <f>SUMIFS(СВЦЭМ!$D$34:$D$777,СВЦЭМ!$A$34:$A$777,$A92,СВЦЭМ!$B$34:$B$777,Y$83)+'СЕТ СН'!$H$11+СВЦЭМ!$D$10+'СЕТ СН'!$H$5-'СЕТ СН'!$H$21</f>
        <v>4540.7029901300002</v>
      </c>
    </row>
    <row r="93" spans="1:27" ht="15.75" x14ac:dyDescent="0.2">
      <c r="A93" s="35">
        <f t="shared" si="2"/>
        <v>43353</v>
      </c>
      <c r="B93" s="36">
        <f>SUMIFS(СВЦЭМ!$D$34:$D$777,СВЦЭМ!$A$34:$A$777,$A93,СВЦЭМ!$B$34:$B$777,B$83)+'СЕТ СН'!$H$11+СВЦЭМ!$D$10+'СЕТ СН'!$H$5-'СЕТ СН'!$H$21</f>
        <v>4558.3504599199996</v>
      </c>
      <c r="C93" s="36">
        <f>SUMIFS(СВЦЭМ!$D$34:$D$777,СВЦЭМ!$A$34:$A$777,$A93,СВЦЭМ!$B$34:$B$777,C$83)+'СЕТ СН'!$H$11+СВЦЭМ!$D$10+'СЕТ СН'!$H$5-'СЕТ СН'!$H$21</f>
        <v>4722.7825290199999</v>
      </c>
      <c r="D93" s="36">
        <f>SUMIFS(СВЦЭМ!$D$34:$D$777,СВЦЭМ!$A$34:$A$777,$A93,СВЦЭМ!$B$34:$B$777,D$83)+'СЕТ СН'!$H$11+СВЦЭМ!$D$10+'СЕТ СН'!$H$5-'СЕТ СН'!$H$21</f>
        <v>4832.1619995900001</v>
      </c>
      <c r="E93" s="36">
        <f>SUMIFS(СВЦЭМ!$D$34:$D$777,СВЦЭМ!$A$34:$A$777,$A93,СВЦЭМ!$B$34:$B$777,E$83)+'СЕТ СН'!$H$11+СВЦЭМ!$D$10+'СЕТ СН'!$H$5-'СЕТ СН'!$H$21</f>
        <v>4935.4107282599998</v>
      </c>
      <c r="F93" s="36">
        <f>SUMIFS(СВЦЭМ!$D$34:$D$777,СВЦЭМ!$A$34:$A$777,$A93,СВЦЭМ!$B$34:$B$777,F$83)+'СЕТ СН'!$H$11+СВЦЭМ!$D$10+'СЕТ СН'!$H$5-'СЕТ СН'!$H$21</f>
        <v>4937.3397420800002</v>
      </c>
      <c r="G93" s="36">
        <f>SUMIFS(СВЦЭМ!$D$34:$D$777,СВЦЭМ!$A$34:$A$777,$A93,СВЦЭМ!$B$34:$B$777,G$83)+'СЕТ СН'!$H$11+СВЦЭМ!$D$10+'СЕТ СН'!$H$5-'СЕТ СН'!$H$21</f>
        <v>4913.3117903299999</v>
      </c>
      <c r="H93" s="36">
        <f>SUMIFS(СВЦЭМ!$D$34:$D$777,СВЦЭМ!$A$34:$A$777,$A93,СВЦЭМ!$B$34:$B$777,H$83)+'СЕТ СН'!$H$11+СВЦЭМ!$D$10+'СЕТ СН'!$H$5-'СЕТ СН'!$H$21</f>
        <v>4858.1033256800001</v>
      </c>
      <c r="I93" s="36">
        <f>SUMIFS(СВЦЭМ!$D$34:$D$777,СВЦЭМ!$A$34:$A$777,$A93,СВЦЭМ!$B$34:$B$777,I$83)+'СЕТ СН'!$H$11+СВЦЭМ!$D$10+'СЕТ СН'!$H$5-'СЕТ СН'!$H$21</f>
        <v>4787.8785343499994</v>
      </c>
      <c r="J93" s="36">
        <f>SUMIFS(СВЦЭМ!$D$34:$D$777,СВЦЭМ!$A$34:$A$777,$A93,СВЦЭМ!$B$34:$B$777,J$83)+'СЕТ СН'!$H$11+СВЦЭМ!$D$10+'СЕТ СН'!$H$5-'СЕТ СН'!$H$21</f>
        <v>4736.1221550999999</v>
      </c>
      <c r="K93" s="36">
        <f>SUMIFS(СВЦЭМ!$D$34:$D$777,СВЦЭМ!$A$34:$A$777,$A93,СВЦЭМ!$B$34:$B$777,K$83)+'СЕТ СН'!$H$11+СВЦЭМ!$D$10+'СЕТ СН'!$H$5-'СЕТ СН'!$H$21</f>
        <v>4685.5963736399999</v>
      </c>
      <c r="L93" s="36">
        <f>SUMIFS(СВЦЭМ!$D$34:$D$777,СВЦЭМ!$A$34:$A$777,$A93,СВЦЭМ!$B$34:$B$777,L$83)+'СЕТ СН'!$H$11+СВЦЭМ!$D$10+'СЕТ СН'!$H$5-'СЕТ СН'!$H$21</f>
        <v>4592.0898180799995</v>
      </c>
      <c r="M93" s="36">
        <f>SUMIFS(СВЦЭМ!$D$34:$D$777,СВЦЭМ!$A$34:$A$777,$A93,СВЦЭМ!$B$34:$B$777,M$83)+'СЕТ СН'!$H$11+СВЦЭМ!$D$10+'СЕТ СН'!$H$5-'СЕТ СН'!$H$21</f>
        <v>4522.3041066899996</v>
      </c>
      <c r="N93" s="36">
        <f>SUMIFS(СВЦЭМ!$D$34:$D$777,СВЦЭМ!$A$34:$A$777,$A93,СВЦЭМ!$B$34:$B$777,N$83)+'СЕТ СН'!$H$11+СВЦЭМ!$D$10+'СЕТ СН'!$H$5-'СЕТ СН'!$H$21</f>
        <v>4468.6077808499995</v>
      </c>
      <c r="O93" s="36">
        <f>SUMIFS(СВЦЭМ!$D$34:$D$777,СВЦЭМ!$A$34:$A$777,$A93,СВЦЭМ!$B$34:$B$777,O$83)+'СЕТ СН'!$H$11+СВЦЭМ!$D$10+'СЕТ СН'!$H$5-'СЕТ СН'!$H$21</f>
        <v>4370.88478631</v>
      </c>
      <c r="P93" s="36">
        <f>SUMIFS(СВЦЭМ!$D$34:$D$777,СВЦЭМ!$A$34:$A$777,$A93,СВЦЭМ!$B$34:$B$777,P$83)+'СЕТ СН'!$H$11+СВЦЭМ!$D$10+'СЕТ СН'!$H$5-'СЕТ СН'!$H$21</f>
        <v>4338.8253641499996</v>
      </c>
      <c r="Q93" s="36">
        <f>SUMIFS(СВЦЭМ!$D$34:$D$777,СВЦЭМ!$A$34:$A$777,$A93,СВЦЭМ!$B$34:$B$777,Q$83)+'СЕТ СН'!$H$11+СВЦЭМ!$D$10+'СЕТ СН'!$H$5-'СЕТ СН'!$H$21</f>
        <v>4340.6286934600002</v>
      </c>
      <c r="R93" s="36">
        <f>SUMIFS(СВЦЭМ!$D$34:$D$777,СВЦЭМ!$A$34:$A$777,$A93,СВЦЭМ!$B$34:$B$777,R$83)+'СЕТ СН'!$H$11+СВЦЭМ!$D$10+'СЕТ СН'!$H$5-'СЕТ СН'!$H$21</f>
        <v>4331.3816457699995</v>
      </c>
      <c r="S93" s="36">
        <f>SUMIFS(СВЦЭМ!$D$34:$D$777,СВЦЭМ!$A$34:$A$777,$A93,СВЦЭМ!$B$34:$B$777,S$83)+'СЕТ СН'!$H$11+СВЦЭМ!$D$10+'СЕТ СН'!$H$5-'СЕТ СН'!$H$21</f>
        <v>4339.6181363299993</v>
      </c>
      <c r="T93" s="36">
        <f>SUMIFS(СВЦЭМ!$D$34:$D$777,СВЦЭМ!$A$34:$A$777,$A93,СВЦЭМ!$B$34:$B$777,T$83)+'СЕТ СН'!$H$11+СВЦЭМ!$D$10+'СЕТ СН'!$H$5-'СЕТ СН'!$H$21</f>
        <v>4342.7626045699999</v>
      </c>
      <c r="U93" s="36">
        <f>SUMIFS(СВЦЭМ!$D$34:$D$777,СВЦЭМ!$A$34:$A$777,$A93,СВЦЭМ!$B$34:$B$777,U$83)+'СЕТ СН'!$H$11+СВЦЭМ!$D$10+'СЕТ СН'!$H$5-'СЕТ СН'!$H$21</f>
        <v>4315.7174649999997</v>
      </c>
      <c r="V93" s="36">
        <f>SUMIFS(СВЦЭМ!$D$34:$D$777,СВЦЭМ!$A$34:$A$777,$A93,СВЦЭМ!$B$34:$B$777,V$83)+'СЕТ СН'!$H$11+СВЦЭМ!$D$10+'СЕТ СН'!$H$5-'СЕТ СН'!$H$21</f>
        <v>4344.3309136899998</v>
      </c>
      <c r="W93" s="36">
        <f>SUMIFS(СВЦЭМ!$D$34:$D$777,СВЦЭМ!$A$34:$A$777,$A93,СВЦЭМ!$B$34:$B$777,W$83)+'СЕТ СН'!$H$11+СВЦЭМ!$D$10+'СЕТ СН'!$H$5-'СЕТ СН'!$H$21</f>
        <v>4332.4561170500001</v>
      </c>
      <c r="X93" s="36">
        <f>SUMIFS(СВЦЭМ!$D$34:$D$777,СВЦЭМ!$A$34:$A$777,$A93,СВЦЭМ!$B$34:$B$777,X$83)+'СЕТ СН'!$H$11+СВЦЭМ!$D$10+'СЕТ СН'!$H$5-'СЕТ СН'!$H$21</f>
        <v>4303.4330446399999</v>
      </c>
      <c r="Y93" s="36">
        <f>SUMIFS(СВЦЭМ!$D$34:$D$777,СВЦЭМ!$A$34:$A$777,$A93,СВЦЭМ!$B$34:$B$777,Y$83)+'СЕТ СН'!$H$11+СВЦЭМ!$D$10+'СЕТ СН'!$H$5-'СЕТ СН'!$H$21</f>
        <v>4401.0241558199996</v>
      </c>
    </row>
    <row r="94" spans="1:27" ht="15.75" x14ac:dyDescent="0.2">
      <c r="A94" s="35">
        <f t="shared" si="2"/>
        <v>43354</v>
      </c>
      <c r="B94" s="36">
        <f>SUMIFS(СВЦЭМ!$D$34:$D$777,СВЦЭМ!$A$34:$A$777,$A94,СВЦЭМ!$B$34:$B$777,B$83)+'СЕТ СН'!$H$11+СВЦЭМ!$D$10+'СЕТ СН'!$H$5-'СЕТ СН'!$H$21</f>
        <v>4583.7016218199997</v>
      </c>
      <c r="C94" s="36">
        <f>SUMIFS(СВЦЭМ!$D$34:$D$777,СВЦЭМ!$A$34:$A$777,$A94,СВЦЭМ!$B$34:$B$777,C$83)+'СЕТ СН'!$H$11+СВЦЭМ!$D$10+'СЕТ СН'!$H$5-'СЕТ СН'!$H$21</f>
        <v>4750.9406030499995</v>
      </c>
      <c r="D94" s="36">
        <f>SUMIFS(СВЦЭМ!$D$34:$D$777,СВЦЭМ!$A$34:$A$777,$A94,СВЦЭМ!$B$34:$B$777,D$83)+'СЕТ СН'!$H$11+СВЦЭМ!$D$10+'СЕТ СН'!$H$5-'СЕТ СН'!$H$21</f>
        <v>4874.7989636299999</v>
      </c>
      <c r="E94" s="36">
        <f>SUMIFS(СВЦЭМ!$D$34:$D$777,СВЦЭМ!$A$34:$A$777,$A94,СВЦЭМ!$B$34:$B$777,E$83)+'СЕТ СН'!$H$11+СВЦЭМ!$D$10+'СЕТ СН'!$H$5-'СЕТ СН'!$H$21</f>
        <v>4952.1167223700004</v>
      </c>
      <c r="F94" s="36">
        <f>SUMIFS(СВЦЭМ!$D$34:$D$777,СВЦЭМ!$A$34:$A$777,$A94,СВЦЭМ!$B$34:$B$777,F$83)+'СЕТ СН'!$H$11+СВЦЭМ!$D$10+'СЕТ СН'!$H$5-'СЕТ СН'!$H$21</f>
        <v>4952.0088456399999</v>
      </c>
      <c r="G94" s="36">
        <f>SUMIFS(СВЦЭМ!$D$34:$D$777,СВЦЭМ!$A$34:$A$777,$A94,СВЦЭМ!$B$34:$B$777,G$83)+'СЕТ СН'!$H$11+СВЦЭМ!$D$10+'СЕТ СН'!$H$5-'СЕТ СН'!$H$21</f>
        <v>4942.7795151700002</v>
      </c>
      <c r="H94" s="36">
        <f>SUMIFS(СВЦЭМ!$D$34:$D$777,СВЦЭМ!$A$34:$A$777,$A94,СВЦЭМ!$B$34:$B$777,H$83)+'СЕТ СН'!$H$11+СВЦЭМ!$D$10+'СЕТ СН'!$H$5-'СЕТ СН'!$H$21</f>
        <v>4869.7567707999997</v>
      </c>
      <c r="I94" s="36">
        <f>SUMIFS(СВЦЭМ!$D$34:$D$777,СВЦЭМ!$A$34:$A$777,$A94,СВЦЭМ!$B$34:$B$777,I$83)+'СЕТ СН'!$H$11+СВЦЭМ!$D$10+'СЕТ СН'!$H$5-'СЕТ СН'!$H$21</f>
        <v>4805.1390515800003</v>
      </c>
      <c r="J94" s="36">
        <f>SUMIFS(СВЦЭМ!$D$34:$D$777,СВЦЭМ!$A$34:$A$777,$A94,СВЦЭМ!$B$34:$B$777,J$83)+'СЕТ СН'!$H$11+СВЦЭМ!$D$10+'СЕТ СН'!$H$5-'СЕТ СН'!$H$21</f>
        <v>4779.7819781999997</v>
      </c>
      <c r="K94" s="36">
        <f>SUMIFS(СВЦЭМ!$D$34:$D$777,СВЦЭМ!$A$34:$A$777,$A94,СВЦЭМ!$B$34:$B$777,K$83)+'СЕТ СН'!$H$11+СВЦЭМ!$D$10+'СЕТ СН'!$H$5-'СЕТ СН'!$H$21</f>
        <v>4761.4721064899995</v>
      </c>
      <c r="L94" s="36">
        <f>SUMIFS(СВЦЭМ!$D$34:$D$777,СВЦЭМ!$A$34:$A$777,$A94,СВЦЭМ!$B$34:$B$777,L$83)+'СЕТ СН'!$H$11+СВЦЭМ!$D$10+'СЕТ СН'!$H$5-'СЕТ СН'!$H$21</f>
        <v>4643.8222372</v>
      </c>
      <c r="M94" s="36">
        <f>SUMIFS(СВЦЭМ!$D$34:$D$777,СВЦЭМ!$A$34:$A$777,$A94,СВЦЭМ!$B$34:$B$777,M$83)+'СЕТ СН'!$H$11+СВЦЭМ!$D$10+'СЕТ СН'!$H$5-'СЕТ СН'!$H$21</f>
        <v>4554.2103450200002</v>
      </c>
      <c r="N94" s="36">
        <f>SUMIFS(СВЦЭМ!$D$34:$D$777,СВЦЭМ!$A$34:$A$777,$A94,СВЦЭМ!$B$34:$B$777,N$83)+'СЕТ СН'!$H$11+СВЦЭМ!$D$10+'СЕТ СН'!$H$5-'СЕТ СН'!$H$21</f>
        <v>4460.9921235299998</v>
      </c>
      <c r="O94" s="36">
        <f>SUMIFS(СВЦЭМ!$D$34:$D$777,СВЦЭМ!$A$34:$A$777,$A94,СВЦЭМ!$B$34:$B$777,O$83)+'СЕТ СН'!$H$11+СВЦЭМ!$D$10+'СЕТ СН'!$H$5-'СЕТ СН'!$H$21</f>
        <v>4366.6771541099997</v>
      </c>
      <c r="P94" s="36">
        <f>SUMIFS(СВЦЭМ!$D$34:$D$777,СВЦЭМ!$A$34:$A$777,$A94,СВЦЭМ!$B$34:$B$777,P$83)+'СЕТ СН'!$H$11+СВЦЭМ!$D$10+'СЕТ СН'!$H$5-'СЕТ СН'!$H$21</f>
        <v>4371.2286758499995</v>
      </c>
      <c r="Q94" s="36">
        <f>SUMIFS(СВЦЭМ!$D$34:$D$777,СВЦЭМ!$A$34:$A$777,$A94,СВЦЭМ!$B$34:$B$777,Q$83)+'СЕТ СН'!$H$11+СВЦЭМ!$D$10+'СЕТ СН'!$H$5-'СЕТ СН'!$H$21</f>
        <v>4372.62187963</v>
      </c>
      <c r="R94" s="36">
        <f>SUMIFS(СВЦЭМ!$D$34:$D$777,СВЦЭМ!$A$34:$A$777,$A94,СВЦЭМ!$B$34:$B$777,R$83)+'СЕТ СН'!$H$11+СВЦЭМ!$D$10+'СЕТ СН'!$H$5-'СЕТ СН'!$H$21</f>
        <v>4376.5917395799997</v>
      </c>
      <c r="S94" s="36">
        <f>SUMIFS(СВЦЭМ!$D$34:$D$777,СВЦЭМ!$A$34:$A$777,$A94,СВЦЭМ!$B$34:$B$777,S$83)+'СЕТ СН'!$H$11+СВЦЭМ!$D$10+'СЕТ СН'!$H$5-'СЕТ СН'!$H$21</f>
        <v>4396.2339241500003</v>
      </c>
      <c r="T94" s="36">
        <f>SUMIFS(СВЦЭМ!$D$34:$D$777,СВЦЭМ!$A$34:$A$777,$A94,СВЦЭМ!$B$34:$B$777,T$83)+'СЕТ СН'!$H$11+СВЦЭМ!$D$10+'СЕТ СН'!$H$5-'СЕТ СН'!$H$21</f>
        <v>4400.2973365899998</v>
      </c>
      <c r="U94" s="36">
        <f>SUMIFS(СВЦЭМ!$D$34:$D$777,СВЦЭМ!$A$34:$A$777,$A94,СВЦЭМ!$B$34:$B$777,U$83)+'СЕТ СН'!$H$11+СВЦЭМ!$D$10+'СЕТ СН'!$H$5-'СЕТ СН'!$H$21</f>
        <v>4424.1119789100003</v>
      </c>
      <c r="V94" s="36">
        <f>SUMIFS(СВЦЭМ!$D$34:$D$777,СВЦЭМ!$A$34:$A$777,$A94,СВЦЭМ!$B$34:$B$777,V$83)+'СЕТ СН'!$H$11+СВЦЭМ!$D$10+'СЕТ СН'!$H$5-'СЕТ СН'!$H$21</f>
        <v>4441.9792706399994</v>
      </c>
      <c r="W94" s="36">
        <f>SUMIFS(СВЦЭМ!$D$34:$D$777,СВЦЭМ!$A$34:$A$777,$A94,СВЦЭМ!$B$34:$B$777,W$83)+'СЕТ СН'!$H$11+СВЦЭМ!$D$10+'СЕТ СН'!$H$5-'СЕТ СН'!$H$21</f>
        <v>4446.4888598199996</v>
      </c>
      <c r="X94" s="36">
        <f>SUMIFS(СВЦЭМ!$D$34:$D$777,СВЦЭМ!$A$34:$A$777,$A94,СВЦЭМ!$B$34:$B$777,X$83)+'СЕТ СН'!$H$11+СВЦЭМ!$D$10+'СЕТ СН'!$H$5-'СЕТ СН'!$H$21</f>
        <v>4376.7368457299999</v>
      </c>
      <c r="Y94" s="36">
        <f>SUMIFS(СВЦЭМ!$D$34:$D$777,СВЦЭМ!$A$34:$A$777,$A94,СВЦЭМ!$B$34:$B$777,Y$83)+'СЕТ СН'!$H$11+СВЦЭМ!$D$10+'СЕТ СН'!$H$5-'СЕТ СН'!$H$21</f>
        <v>4443.65089369</v>
      </c>
    </row>
    <row r="95" spans="1:27" ht="15.75" x14ac:dyDescent="0.2">
      <c r="A95" s="35">
        <f t="shared" si="2"/>
        <v>43355</v>
      </c>
      <c r="B95" s="36">
        <f>SUMIFS(СВЦЭМ!$D$34:$D$777,СВЦЭМ!$A$34:$A$777,$A95,СВЦЭМ!$B$34:$B$777,B$83)+'СЕТ СН'!$H$11+СВЦЭМ!$D$10+'СЕТ СН'!$H$5-'СЕТ СН'!$H$21</f>
        <v>4620.5097407499998</v>
      </c>
      <c r="C95" s="36">
        <f>SUMIFS(СВЦЭМ!$D$34:$D$777,СВЦЭМ!$A$34:$A$777,$A95,СВЦЭМ!$B$34:$B$777,C$83)+'СЕТ СН'!$H$11+СВЦЭМ!$D$10+'СЕТ СН'!$H$5-'СЕТ СН'!$H$21</f>
        <v>4791.0317419200001</v>
      </c>
      <c r="D95" s="36">
        <f>SUMIFS(СВЦЭМ!$D$34:$D$777,СВЦЭМ!$A$34:$A$777,$A95,СВЦЭМ!$B$34:$B$777,D$83)+'СЕТ СН'!$H$11+СВЦЭМ!$D$10+'СЕТ СН'!$H$5-'СЕТ СН'!$H$21</f>
        <v>4893.72549265</v>
      </c>
      <c r="E95" s="36">
        <f>SUMIFS(СВЦЭМ!$D$34:$D$777,СВЦЭМ!$A$34:$A$777,$A95,СВЦЭМ!$B$34:$B$777,E$83)+'СЕТ СН'!$H$11+СВЦЭМ!$D$10+'СЕТ СН'!$H$5-'СЕТ СН'!$H$21</f>
        <v>4976.2814777699996</v>
      </c>
      <c r="F95" s="36">
        <f>SUMIFS(СВЦЭМ!$D$34:$D$777,СВЦЭМ!$A$34:$A$777,$A95,СВЦЭМ!$B$34:$B$777,F$83)+'СЕТ СН'!$H$11+СВЦЭМ!$D$10+'СЕТ СН'!$H$5-'СЕТ СН'!$H$21</f>
        <v>4971.2732120399996</v>
      </c>
      <c r="G95" s="36">
        <f>SUMIFS(СВЦЭМ!$D$34:$D$777,СВЦЭМ!$A$34:$A$777,$A95,СВЦЭМ!$B$34:$B$777,G$83)+'СЕТ СН'!$H$11+СВЦЭМ!$D$10+'СЕТ СН'!$H$5-'СЕТ СН'!$H$21</f>
        <v>4944.5368224200001</v>
      </c>
      <c r="H95" s="36">
        <f>SUMIFS(СВЦЭМ!$D$34:$D$777,СВЦЭМ!$A$34:$A$777,$A95,СВЦЭМ!$B$34:$B$777,H$83)+'СЕТ СН'!$H$11+СВЦЭМ!$D$10+'СЕТ СН'!$H$5-'СЕТ СН'!$H$21</f>
        <v>4871.8201957299998</v>
      </c>
      <c r="I95" s="36">
        <f>SUMIFS(СВЦЭМ!$D$34:$D$777,СВЦЭМ!$A$34:$A$777,$A95,СВЦЭМ!$B$34:$B$777,I$83)+'СЕТ СН'!$H$11+СВЦЭМ!$D$10+'СЕТ СН'!$H$5-'СЕТ СН'!$H$21</f>
        <v>4824.6347146899998</v>
      </c>
      <c r="J95" s="36">
        <f>SUMIFS(СВЦЭМ!$D$34:$D$777,СВЦЭМ!$A$34:$A$777,$A95,СВЦЭМ!$B$34:$B$777,J$83)+'СЕТ СН'!$H$11+СВЦЭМ!$D$10+'СЕТ СН'!$H$5-'СЕТ СН'!$H$21</f>
        <v>4786.4037235599999</v>
      </c>
      <c r="K95" s="36">
        <f>SUMIFS(СВЦЭМ!$D$34:$D$777,СВЦЭМ!$A$34:$A$777,$A95,СВЦЭМ!$B$34:$B$777,K$83)+'СЕТ СН'!$H$11+СВЦЭМ!$D$10+'СЕТ СН'!$H$5-'СЕТ СН'!$H$21</f>
        <v>4755.9716928799999</v>
      </c>
      <c r="L95" s="36">
        <f>SUMIFS(СВЦЭМ!$D$34:$D$777,СВЦЭМ!$A$34:$A$777,$A95,СВЦЭМ!$B$34:$B$777,L$83)+'СЕТ СН'!$H$11+СВЦЭМ!$D$10+'СЕТ СН'!$H$5-'СЕТ СН'!$H$21</f>
        <v>4673.6846218800001</v>
      </c>
      <c r="M95" s="36">
        <f>SUMIFS(СВЦЭМ!$D$34:$D$777,СВЦЭМ!$A$34:$A$777,$A95,СВЦЭМ!$B$34:$B$777,M$83)+'СЕТ СН'!$H$11+СВЦЭМ!$D$10+'СЕТ СН'!$H$5-'СЕТ СН'!$H$21</f>
        <v>4597.8101634799996</v>
      </c>
      <c r="N95" s="36">
        <f>SUMIFS(СВЦЭМ!$D$34:$D$777,СВЦЭМ!$A$34:$A$777,$A95,СВЦЭМ!$B$34:$B$777,N$83)+'СЕТ СН'!$H$11+СВЦЭМ!$D$10+'СЕТ СН'!$H$5-'СЕТ СН'!$H$21</f>
        <v>4512.1033317499996</v>
      </c>
      <c r="O95" s="36">
        <f>SUMIFS(СВЦЭМ!$D$34:$D$777,СВЦЭМ!$A$34:$A$777,$A95,СВЦЭМ!$B$34:$B$777,O$83)+'СЕТ СН'!$H$11+СВЦЭМ!$D$10+'СЕТ СН'!$H$5-'СЕТ СН'!$H$21</f>
        <v>4428.8412859800001</v>
      </c>
      <c r="P95" s="36">
        <f>SUMIFS(СВЦЭМ!$D$34:$D$777,СВЦЭМ!$A$34:$A$777,$A95,СВЦЭМ!$B$34:$B$777,P$83)+'СЕТ СН'!$H$11+СВЦЭМ!$D$10+'СЕТ СН'!$H$5-'СЕТ СН'!$H$21</f>
        <v>4414.3078441199996</v>
      </c>
      <c r="Q95" s="36">
        <f>SUMIFS(СВЦЭМ!$D$34:$D$777,СВЦЭМ!$A$34:$A$777,$A95,СВЦЭМ!$B$34:$B$777,Q$83)+'СЕТ СН'!$H$11+СВЦЭМ!$D$10+'СЕТ СН'!$H$5-'СЕТ СН'!$H$21</f>
        <v>4431.2643429499994</v>
      </c>
      <c r="R95" s="36">
        <f>SUMIFS(СВЦЭМ!$D$34:$D$777,СВЦЭМ!$A$34:$A$777,$A95,СВЦЭМ!$B$34:$B$777,R$83)+'СЕТ СН'!$H$11+СВЦЭМ!$D$10+'СЕТ СН'!$H$5-'СЕТ СН'!$H$21</f>
        <v>4424.26606326</v>
      </c>
      <c r="S95" s="36">
        <f>SUMIFS(СВЦЭМ!$D$34:$D$777,СВЦЭМ!$A$34:$A$777,$A95,СВЦЭМ!$B$34:$B$777,S$83)+'СЕТ СН'!$H$11+СВЦЭМ!$D$10+'СЕТ СН'!$H$5-'СЕТ СН'!$H$21</f>
        <v>4417.8721303599996</v>
      </c>
      <c r="T95" s="36">
        <f>SUMIFS(СВЦЭМ!$D$34:$D$777,СВЦЭМ!$A$34:$A$777,$A95,СВЦЭМ!$B$34:$B$777,T$83)+'СЕТ СН'!$H$11+СВЦЭМ!$D$10+'СЕТ СН'!$H$5-'СЕТ СН'!$H$21</f>
        <v>4413.6163700999996</v>
      </c>
      <c r="U95" s="36">
        <f>SUMIFS(СВЦЭМ!$D$34:$D$777,СВЦЭМ!$A$34:$A$777,$A95,СВЦЭМ!$B$34:$B$777,U$83)+'СЕТ СН'!$H$11+СВЦЭМ!$D$10+'СЕТ СН'!$H$5-'СЕТ СН'!$H$21</f>
        <v>4424.5436666899996</v>
      </c>
      <c r="V95" s="36">
        <f>SUMIFS(СВЦЭМ!$D$34:$D$777,СВЦЭМ!$A$34:$A$777,$A95,СВЦЭМ!$B$34:$B$777,V$83)+'СЕТ СН'!$H$11+СВЦЭМ!$D$10+'СЕТ СН'!$H$5-'СЕТ СН'!$H$21</f>
        <v>4428.6609137400001</v>
      </c>
      <c r="W95" s="36">
        <f>SUMIFS(СВЦЭМ!$D$34:$D$777,СВЦЭМ!$A$34:$A$777,$A95,СВЦЭМ!$B$34:$B$777,W$83)+'СЕТ СН'!$H$11+СВЦЭМ!$D$10+'СЕТ СН'!$H$5-'СЕТ СН'!$H$21</f>
        <v>4441.1404907599999</v>
      </c>
      <c r="X95" s="36">
        <f>SUMIFS(СВЦЭМ!$D$34:$D$777,СВЦЭМ!$A$34:$A$777,$A95,СВЦЭМ!$B$34:$B$777,X$83)+'СЕТ СН'!$H$11+СВЦЭМ!$D$10+'СЕТ СН'!$H$5-'СЕТ СН'!$H$21</f>
        <v>4418.1091556799993</v>
      </c>
      <c r="Y95" s="36">
        <f>SUMIFS(СВЦЭМ!$D$34:$D$777,СВЦЭМ!$A$34:$A$777,$A95,СВЦЭМ!$B$34:$B$777,Y$83)+'СЕТ СН'!$H$11+СВЦЭМ!$D$10+'СЕТ СН'!$H$5-'СЕТ СН'!$H$21</f>
        <v>4473.5654996799994</v>
      </c>
    </row>
    <row r="96" spans="1:27" ht="15.75" x14ac:dyDescent="0.2">
      <c r="A96" s="35">
        <f t="shared" si="2"/>
        <v>43356</v>
      </c>
      <c r="B96" s="36">
        <f>SUMIFS(СВЦЭМ!$D$34:$D$777,СВЦЭМ!$A$34:$A$777,$A96,СВЦЭМ!$B$34:$B$777,B$83)+'СЕТ СН'!$H$11+СВЦЭМ!$D$10+'СЕТ СН'!$H$5-'СЕТ СН'!$H$21</f>
        <v>4732.1496343299996</v>
      </c>
      <c r="C96" s="36">
        <f>SUMIFS(СВЦЭМ!$D$34:$D$777,СВЦЭМ!$A$34:$A$777,$A96,СВЦЭМ!$B$34:$B$777,C$83)+'СЕТ СН'!$H$11+СВЦЭМ!$D$10+'СЕТ СН'!$H$5-'СЕТ СН'!$H$21</f>
        <v>4895.4025980999995</v>
      </c>
      <c r="D96" s="36">
        <f>SUMIFS(СВЦЭМ!$D$34:$D$777,СВЦЭМ!$A$34:$A$777,$A96,СВЦЭМ!$B$34:$B$777,D$83)+'СЕТ СН'!$H$11+СВЦЭМ!$D$10+'СЕТ СН'!$H$5-'СЕТ СН'!$H$21</f>
        <v>4990.3188497499996</v>
      </c>
      <c r="E96" s="36">
        <f>SUMIFS(СВЦЭМ!$D$34:$D$777,СВЦЭМ!$A$34:$A$777,$A96,СВЦЭМ!$B$34:$B$777,E$83)+'СЕТ СН'!$H$11+СВЦЭМ!$D$10+'СЕТ СН'!$H$5-'СЕТ СН'!$H$21</f>
        <v>5025.4655932899996</v>
      </c>
      <c r="F96" s="36">
        <f>SUMIFS(СВЦЭМ!$D$34:$D$777,СВЦЭМ!$A$34:$A$777,$A96,СВЦЭМ!$B$34:$B$777,F$83)+'СЕТ СН'!$H$11+СВЦЭМ!$D$10+'СЕТ СН'!$H$5-'СЕТ СН'!$H$21</f>
        <v>5021.7154537899996</v>
      </c>
      <c r="G96" s="36">
        <f>SUMIFS(СВЦЭМ!$D$34:$D$777,СВЦЭМ!$A$34:$A$777,$A96,СВЦЭМ!$B$34:$B$777,G$83)+'СЕТ СН'!$H$11+СВЦЭМ!$D$10+'СЕТ СН'!$H$5-'СЕТ СН'!$H$21</f>
        <v>4999.2708593099997</v>
      </c>
      <c r="H96" s="36">
        <f>SUMIFS(СВЦЭМ!$D$34:$D$777,СВЦЭМ!$A$34:$A$777,$A96,СВЦЭМ!$B$34:$B$777,H$83)+'СЕТ СН'!$H$11+СВЦЭМ!$D$10+'СЕТ СН'!$H$5-'СЕТ СН'!$H$21</f>
        <v>4963.3951282799999</v>
      </c>
      <c r="I96" s="36">
        <f>SUMIFS(СВЦЭМ!$D$34:$D$777,СВЦЭМ!$A$34:$A$777,$A96,СВЦЭМ!$B$34:$B$777,I$83)+'СЕТ СН'!$H$11+СВЦЭМ!$D$10+'СЕТ СН'!$H$5-'СЕТ СН'!$H$21</f>
        <v>4888.8658025699997</v>
      </c>
      <c r="J96" s="36">
        <f>SUMIFS(СВЦЭМ!$D$34:$D$777,СВЦЭМ!$A$34:$A$777,$A96,СВЦЭМ!$B$34:$B$777,J$83)+'СЕТ СН'!$H$11+СВЦЭМ!$D$10+'СЕТ СН'!$H$5-'СЕТ СН'!$H$21</f>
        <v>4856.4112812200001</v>
      </c>
      <c r="K96" s="36">
        <f>SUMIFS(СВЦЭМ!$D$34:$D$777,СВЦЭМ!$A$34:$A$777,$A96,СВЦЭМ!$B$34:$B$777,K$83)+'СЕТ СН'!$H$11+СВЦЭМ!$D$10+'СЕТ СН'!$H$5-'СЕТ СН'!$H$21</f>
        <v>4837.0020606299995</v>
      </c>
      <c r="L96" s="36">
        <f>SUMIFS(СВЦЭМ!$D$34:$D$777,СВЦЭМ!$A$34:$A$777,$A96,СВЦЭМ!$B$34:$B$777,L$83)+'СЕТ СН'!$H$11+СВЦЭМ!$D$10+'СЕТ СН'!$H$5-'СЕТ СН'!$H$21</f>
        <v>4761.3590826199998</v>
      </c>
      <c r="M96" s="36">
        <f>SUMIFS(СВЦЭМ!$D$34:$D$777,СВЦЭМ!$A$34:$A$777,$A96,СВЦЭМ!$B$34:$B$777,M$83)+'СЕТ СН'!$H$11+СВЦЭМ!$D$10+'СЕТ СН'!$H$5-'СЕТ СН'!$H$21</f>
        <v>4680.2691858199996</v>
      </c>
      <c r="N96" s="36">
        <f>SUMIFS(СВЦЭМ!$D$34:$D$777,СВЦЭМ!$A$34:$A$777,$A96,СВЦЭМ!$B$34:$B$777,N$83)+'СЕТ СН'!$H$11+СВЦЭМ!$D$10+'СЕТ СН'!$H$5-'СЕТ СН'!$H$21</f>
        <v>4565.4995873399994</v>
      </c>
      <c r="O96" s="36">
        <f>SUMIFS(СВЦЭМ!$D$34:$D$777,СВЦЭМ!$A$34:$A$777,$A96,СВЦЭМ!$B$34:$B$777,O$83)+'СЕТ СН'!$H$11+СВЦЭМ!$D$10+'СЕТ СН'!$H$5-'СЕТ СН'!$H$21</f>
        <v>4470.5257138699999</v>
      </c>
      <c r="P96" s="36">
        <f>SUMIFS(СВЦЭМ!$D$34:$D$777,СВЦЭМ!$A$34:$A$777,$A96,СВЦЭМ!$B$34:$B$777,P$83)+'СЕТ СН'!$H$11+СВЦЭМ!$D$10+'СЕТ СН'!$H$5-'СЕТ СН'!$H$21</f>
        <v>4469.13486964</v>
      </c>
      <c r="Q96" s="36">
        <f>SUMIFS(СВЦЭМ!$D$34:$D$777,СВЦЭМ!$A$34:$A$777,$A96,СВЦЭМ!$B$34:$B$777,Q$83)+'СЕТ СН'!$H$11+СВЦЭМ!$D$10+'СЕТ СН'!$H$5-'СЕТ СН'!$H$21</f>
        <v>4470.9246035899996</v>
      </c>
      <c r="R96" s="36">
        <f>SUMIFS(СВЦЭМ!$D$34:$D$777,СВЦЭМ!$A$34:$A$777,$A96,СВЦЭМ!$B$34:$B$777,R$83)+'СЕТ СН'!$H$11+СВЦЭМ!$D$10+'СЕТ СН'!$H$5-'СЕТ СН'!$H$21</f>
        <v>4482.7085318700001</v>
      </c>
      <c r="S96" s="36">
        <f>SUMIFS(СВЦЭМ!$D$34:$D$777,СВЦЭМ!$A$34:$A$777,$A96,СВЦЭМ!$B$34:$B$777,S$83)+'СЕТ СН'!$H$11+СВЦЭМ!$D$10+'СЕТ СН'!$H$5-'СЕТ СН'!$H$21</f>
        <v>4492.8301605699999</v>
      </c>
      <c r="T96" s="36">
        <f>SUMIFS(СВЦЭМ!$D$34:$D$777,СВЦЭМ!$A$34:$A$777,$A96,СВЦЭМ!$B$34:$B$777,T$83)+'СЕТ СН'!$H$11+СВЦЭМ!$D$10+'СЕТ СН'!$H$5-'СЕТ СН'!$H$21</f>
        <v>4477.97574171</v>
      </c>
      <c r="U96" s="36">
        <f>SUMIFS(СВЦЭМ!$D$34:$D$777,СВЦЭМ!$A$34:$A$777,$A96,СВЦЭМ!$B$34:$B$777,U$83)+'СЕТ СН'!$H$11+СВЦЭМ!$D$10+'СЕТ СН'!$H$5-'СЕТ СН'!$H$21</f>
        <v>4465.8232796000002</v>
      </c>
      <c r="V96" s="36">
        <f>SUMIFS(СВЦЭМ!$D$34:$D$777,СВЦЭМ!$A$34:$A$777,$A96,СВЦЭМ!$B$34:$B$777,V$83)+'СЕТ СН'!$H$11+СВЦЭМ!$D$10+'СЕТ СН'!$H$5-'СЕТ СН'!$H$21</f>
        <v>4445.2599141599994</v>
      </c>
      <c r="W96" s="36">
        <f>SUMIFS(СВЦЭМ!$D$34:$D$777,СВЦЭМ!$A$34:$A$777,$A96,СВЦЭМ!$B$34:$B$777,W$83)+'СЕТ СН'!$H$11+СВЦЭМ!$D$10+'СЕТ СН'!$H$5-'СЕТ СН'!$H$21</f>
        <v>4455.1104382200001</v>
      </c>
      <c r="X96" s="36">
        <f>SUMIFS(СВЦЭМ!$D$34:$D$777,СВЦЭМ!$A$34:$A$777,$A96,СВЦЭМ!$B$34:$B$777,X$83)+'СЕТ СН'!$H$11+СВЦЭМ!$D$10+'СЕТ СН'!$H$5-'СЕТ СН'!$H$21</f>
        <v>4491.9075965900001</v>
      </c>
      <c r="Y96" s="36">
        <f>SUMIFS(СВЦЭМ!$D$34:$D$777,СВЦЭМ!$A$34:$A$777,$A96,СВЦЭМ!$B$34:$B$777,Y$83)+'СЕТ СН'!$H$11+СВЦЭМ!$D$10+'СЕТ СН'!$H$5-'СЕТ СН'!$H$21</f>
        <v>4578.6475446799996</v>
      </c>
    </row>
    <row r="97" spans="1:25" ht="15.75" x14ac:dyDescent="0.2">
      <c r="A97" s="35">
        <f t="shared" si="2"/>
        <v>43357</v>
      </c>
      <c r="B97" s="36">
        <f>SUMIFS(СВЦЭМ!$D$34:$D$777,СВЦЭМ!$A$34:$A$777,$A97,СВЦЭМ!$B$34:$B$777,B$83)+'СЕТ СН'!$H$11+СВЦЭМ!$D$10+'СЕТ СН'!$H$5-'СЕТ СН'!$H$21</f>
        <v>4734.9812947599994</v>
      </c>
      <c r="C97" s="36">
        <f>SUMIFS(СВЦЭМ!$D$34:$D$777,СВЦЭМ!$A$34:$A$777,$A97,СВЦЭМ!$B$34:$B$777,C$83)+'СЕТ СН'!$H$11+СВЦЭМ!$D$10+'СЕТ СН'!$H$5-'СЕТ СН'!$H$21</f>
        <v>4899.1159927500003</v>
      </c>
      <c r="D97" s="36">
        <f>SUMIFS(СВЦЭМ!$D$34:$D$777,СВЦЭМ!$A$34:$A$777,$A97,СВЦЭМ!$B$34:$B$777,D$83)+'СЕТ СН'!$H$11+СВЦЭМ!$D$10+'СЕТ СН'!$H$5-'СЕТ СН'!$H$21</f>
        <v>4941.0298999400002</v>
      </c>
      <c r="E97" s="36">
        <f>SUMIFS(СВЦЭМ!$D$34:$D$777,СВЦЭМ!$A$34:$A$777,$A97,СВЦЭМ!$B$34:$B$777,E$83)+'СЕТ СН'!$H$11+СВЦЭМ!$D$10+'СЕТ СН'!$H$5-'СЕТ СН'!$H$21</f>
        <v>4974.8421157799994</v>
      </c>
      <c r="F97" s="36">
        <f>SUMIFS(СВЦЭМ!$D$34:$D$777,СВЦЭМ!$A$34:$A$777,$A97,СВЦЭМ!$B$34:$B$777,F$83)+'СЕТ СН'!$H$11+СВЦЭМ!$D$10+'СЕТ СН'!$H$5-'СЕТ СН'!$H$21</f>
        <v>4967.4191721399993</v>
      </c>
      <c r="G97" s="36">
        <f>SUMIFS(СВЦЭМ!$D$34:$D$777,СВЦЭМ!$A$34:$A$777,$A97,СВЦЭМ!$B$34:$B$777,G$83)+'СЕТ СН'!$H$11+СВЦЭМ!$D$10+'СЕТ СН'!$H$5-'СЕТ СН'!$H$21</f>
        <v>4946.8591578299993</v>
      </c>
      <c r="H97" s="36">
        <f>SUMIFS(СВЦЭМ!$D$34:$D$777,СВЦЭМ!$A$34:$A$777,$A97,СВЦЭМ!$B$34:$B$777,H$83)+'СЕТ СН'!$H$11+СВЦЭМ!$D$10+'СЕТ СН'!$H$5-'СЕТ СН'!$H$21</f>
        <v>4948.6023960800003</v>
      </c>
      <c r="I97" s="36">
        <f>SUMIFS(СВЦЭМ!$D$34:$D$777,СВЦЭМ!$A$34:$A$777,$A97,СВЦЭМ!$B$34:$B$777,I$83)+'СЕТ СН'!$H$11+СВЦЭМ!$D$10+'СЕТ СН'!$H$5-'СЕТ СН'!$H$21</f>
        <v>4882.4322633000002</v>
      </c>
      <c r="J97" s="36">
        <f>SUMIFS(СВЦЭМ!$D$34:$D$777,СВЦЭМ!$A$34:$A$777,$A97,СВЦЭМ!$B$34:$B$777,J$83)+'СЕТ СН'!$H$11+СВЦЭМ!$D$10+'СЕТ СН'!$H$5-'СЕТ СН'!$H$21</f>
        <v>4844.3397545899998</v>
      </c>
      <c r="K97" s="36">
        <f>SUMIFS(СВЦЭМ!$D$34:$D$777,СВЦЭМ!$A$34:$A$777,$A97,СВЦЭМ!$B$34:$B$777,K$83)+'СЕТ СН'!$H$11+СВЦЭМ!$D$10+'СЕТ СН'!$H$5-'СЕТ СН'!$H$21</f>
        <v>4849.2439286399995</v>
      </c>
      <c r="L97" s="36">
        <f>SUMIFS(СВЦЭМ!$D$34:$D$777,СВЦЭМ!$A$34:$A$777,$A97,СВЦЭМ!$B$34:$B$777,L$83)+'СЕТ СН'!$H$11+СВЦЭМ!$D$10+'СЕТ СН'!$H$5-'СЕТ СН'!$H$21</f>
        <v>4763.8274769399995</v>
      </c>
      <c r="M97" s="36">
        <f>SUMIFS(СВЦЭМ!$D$34:$D$777,СВЦЭМ!$A$34:$A$777,$A97,СВЦЭМ!$B$34:$B$777,M$83)+'СЕТ СН'!$H$11+СВЦЭМ!$D$10+'СЕТ СН'!$H$5-'СЕТ СН'!$H$21</f>
        <v>4694.5233488000003</v>
      </c>
      <c r="N97" s="36">
        <f>SUMIFS(СВЦЭМ!$D$34:$D$777,СВЦЭМ!$A$34:$A$777,$A97,СВЦЭМ!$B$34:$B$777,N$83)+'СЕТ СН'!$H$11+СВЦЭМ!$D$10+'СЕТ СН'!$H$5-'СЕТ СН'!$H$21</f>
        <v>4565.0212001800001</v>
      </c>
      <c r="O97" s="36">
        <f>SUMIFS(СВЦЭМ!$D$34:$D$777,СВЦЭМ!$A$34:$A$777,$A97,СВЦЭМ!$B$34:$B$777,O$83)+'СЕТ СН'!$H$11+СВЦЭМ!$D$10+'СЕТ СН'!$H$5-'СЕТ СН'!$H$21</f>
        <v>4474.4530544299996</v>
      </c>
      <c r="P97" s="36">
        <f>SUMIFS(СВЦЭМ!$D$34:$D$777,СВЦЭМ!$A$34:$A$777,$A97,СВЦЭМ!$B$34:$B$777,P$83)+'СЕТ СН'!$H$11+СВЦЭМ!$D$10+'СЕТ СН'!$H$5-'СЕТ СН'!$H$21</f>
        <v>4474.5911883099998</v>
      </c>
      <c r="Q97" s="36">
        <f>SUMIFS(СВЦЭМ!$D$34:$D$777,СВЦЭМ!$A$34:$A$777,$A97,СВЦЭМ!$B$34:$B$777,Q$83)+'СЕТ СН'!$H$11+СВЦЭМ!$D$10+'СЕТ СН'!$H$5-'СЕТ СН'!$H$21</f>
        <v>4484.8053840100001</v>
      </c>
      <c r="R97" s="36">
        <f>SUMIFS(СВЦЭМ!$D$34:$D$777,СВЦЭМ!$A$34:$A$777,$A97,СВЦЭМ!$B$34:$B$777,R$83)+'СЕТ СН'!$H$11+СВЦЭМ!$D$10+'СЕТ СН'!$H$5-'СЕТ СН'!$H$21</f>
        <v>4476.8772765599997</v>
      </c>
      <c r="S97" s="36">
        <f>SUMIFS(СВЦЭМ!$D$34:$D$777,СВЦЭМ!$A$34:$A$777,$A97,СВЦЭМ!$B$34:$B$777,S$83)+'СЕТ СН'!$H$11+СВЦЭМ!$D$10+'СЕТ СН'!$H$5-'СЕТ СН'!$H$21</f>
        <v>4495.8801834699998</v>
      </c>
      <c r="T97" s="36">
        <f>SUMIFS(СВЦЭМ!$D$34:$D$777,СВЦЭМ!$A$34:$A$777,$A97,СВЦЭМ!$B$34:$B$777,T$83)+'СЕТ СН'!$H$11+СВЦЭМ!$D$10+'СЕТ СН'!$H$5-'СЕТ СН'!$H$21</f>
        <v>4496.4701751299999</v>
      </c>
      <c r="U97" s="36">
        <f>SUMIFS(СВЦЭМ!$D$34:$D$777,СВЦЭМ!$A$34:$A$777,$A97,СВЦЭМ!$B$34:$B$777,U$83)+'СЕТ СН'!$H$11+СВЦЭМ!$D$10+'СЕТ СН'!$H$5-'СЕТ СН'!$H$21</f>
        <v>4481.9498569699999</v>
      </c>
      <c r="V97" s="36">
        <f>SUMIFS(СВЦЭМ!$D$34:$D$777,СВЦЭМ!$A$34:$A$777,$A97,СВЦЭМ!$B$34:$B$777,V$83)+'СЕТ СН'!$H$11+СВЦЭМ!$D$10+'СЕТ СН'!$H$5-'СЕТ СН'!$H$21</f>
        <v>4457.2025420499995</v>
      </c>
      <c r="W97" s="36">
        <f>SUMIFS(СВЦЭМ!$D$34:$D$777,СВЦЭМ!$A$34:$A$777,$A97,СВЦЭМ!$B$34:$B$777,W$83)+'СЕТ СН'!$H$11+СВЦЭМ!$D$10+'СЕТ СН'!$H$5-'СЕТ СН'!$H$21</f>
        <v>4407.8156020999995</v>
      </c>
      <c r="X97" s="36">
        <f>SUMIFS(СВЦЭМ!$D$34:$D$777,СВЦЭМ!$A$34:$A$777,$A97,СВЦЭМ!$B$34:$B$777,X$83)+'СЕТ СН'!$H$11+СВЦЭМ!$D$10+'СЕТ СН'!$H$5-'СЕТ СН'!$H$21</f>
        <v>4453.0951038599997</v>
      </c>
      <c r="Y97" s="36">
        <f>SUMIFS(СВЦЭМ!$D$34:$D$777,СВЦЭМ!$A$34:$A$777,$A97,СВЦЭМ!$B$34:$B$777,Y$83)+'СЕТ СН'!$H$11+СВЦЭМ!$D$10+'СЕТ СН'!$H$5-'СЕТ СН'!$H$21</f>
        <v>4557.7385579199999</v>
      </c>
    </row>
    <row r="98" spans="1:25" ht="15.75" x14ac:dyDescent="0.2">
      <c r="A98" s="35">
        <f t="shared" si="2"/>
        <v>43358</v>
      </c>
      <c r="B98" s="36">
        <f>SUMIFS(СВЦЭМ!$D$34:$D$777,СВЦЭМ!$A$34:$A$777,$A98,СВЦЭМ!$B$34:$B$777,B$83)+'СЕТ СН'!$H$11+СВЦЭМ!$D$10+'СЕТ СН'!$H$5-'СЕТ СН'!$H$21</f>
        <v>4731.0407909999994</v>
      </c>
      <c r="C98" s="36">
        <f>SUMIFS(СВЦЭМ!$D$34:$D$777,СВЦЭМ!$A$34:$A$777,$A98,СВЦЭМ!$B$34:$B$777,C$83)+'СЕТ СН'!$H$11+СВЦЭМ!$D$10+'СЕТ СН'!$H$5-'СЕТ СН'!$H$21</f>
        <v>4800.4052508699997</v>
      </c>
      <c r="D98" s="36">
        <f>SUMIFS(СВЦЭМ!$D$34:$D$777,СВЦЭМ!$A$34:$A$777,$A98,СВЦЭМ!$B$34:$B$777,D$83)+'СЕТ СН'!$H$11+СВЦЭМ!$D$10+'СЕТ СН'!$H$5-'СЕТ СН'!$H$21</f>
        <v>4900.5875489700002</v>
      </c>
      <c r="E98" s="36">
        <f>SUMIFS(СВЦЭМ!$D$34:$D$777,СВЦЭМ!$A$34:$A$777,$A98,СВЦЭМ!$B$34:$B$777,E$83)+'СЕТ СН'!$H$11+СВЦЭМ!$D$10+'СЕТ СН'!$H$5-'СЕТ СН'!$H$21</f>
        <v>4996.6606939699996</v>
      </c>
      <c r="F98" s="36">
        <f>SUMIFS(СВЦЭМ!$D$34:$D$777,СВЦЭМ!$A$34:$A$777,$A98,СВЦЭМ!$B$34:$B$777,F$83)+'СЕТ СН'!$H$11+СВЦЭМ!$D$10+'СЕТ СН'!$H$5-'СЕТ СН'!$H$21</f>
        <v>4985.1054121699999</v>
      </c>
      <c r="G98" s="36">
        <f>SUMIFS(СВЦЭМ!$D$34:$D$777,СВЦЭМ!$A$34:$A$777,$A98,СВЦЭМ!$B$34:$B$777,G$83)+'СЕТ СН'!$H$11+СВЦЭМ!$D$10+'СЕТ СН'!$H$5-'СЕТ СН'!$H$21</f>
        <v>4966.2702916999997</v>
      </c>
      <c r="H98" s="36">
        <f>SUMIFS(СВЦЭМ!$D$34:$D$777,СВЦЭМ!$A$34:$A$777,$A98,СВЦЭМ!$B$34:$B$777,H$83)+'СЕТ СН'!$H$11+СВЦЭМ!$D$10+'СЕТ СН'!$H$5-'СЕТ СН'!$H$21</f>
        <v>4972.4740915399998</v>
      </c>
      <c r="I98" s="36">
        <f>SUMIFS(СВЦЭМ!$D$34:$D$777,СВЦЭМ!$A$34:$A$777,$A98,СВЦЭМ!$B$34:$B$777,I$83)+'СЕТ СН'!$H$11+СВЦЭМ!$D$10+'СЕТ СН'!$H$5-'СЕТ СН'!$H$21</f>
        <v>4896.3933020100003</v>
      </c>
      <c r="J98" s="36">
        <f>SUMIFS(СВЦЭМ!$D$34:$D$777,СВЦЭМ!$A$34:$A$777,$A98,СВЦЭМ!$B$34:$B$777,J$83)+'СЕТ СН'!$H$11+СВЦЭМ!$D$10+'СЕТ СН'!$H$5-'СЕТ СН'!$H$21</f>
        <v>4851.1068299299995</v>
      </c>
      <c r="K98" s="36">
        <f>SUMIFS(СВЦЭМ!$D$34:$D$777,СВЦЭМ!$A$34:$A$777,$A98,СВЦЭМ!$B$34:$B$777,K$83)+'СЕТ СН'!$H$11+СВЦЭМ!$D$10+'СЕТ СН'!$H$5-'СЕТ СН'!$H$21</f>
        <v>4817.6955957499995</v>
      </c>
      <c r="L98" s="36">
        <f>SUMIFS(СВЦЭМ!$D$34:$D$777,СВЦЭМ!$A$34:$A$777,$A98,СВЦЭМ!$B$34:$B$777,L$83)+'СЕТ СН'!$H$11+СВЦЭМ!$D$10+'СЕТ СН'!$H$5-'СЕТ СН'!$H$21</f>
        <v>4742.7948781899995</v>
      </c>
      <c r="M98" s="36">
        <f>SUMIFS(СВЦЭМ!$D$34:$D$777,СВЦЭМ!$A$34:$A$777,$A98,СВЦЭМ!$B$34:$B$777,M$83)+'СЕТ СН'!$H$11+СВЦЭМ!$D$10+'СЕТ СН'!$H$5-'СЕТ СН'!$H$21</f>
        <v>4668.0946469199998</v>
      </c>
      <c r="N98" s="36">
        <f>SUMIFS(СВЦЭМ!$D$34:$D$777,СВЦЭМ!$A$34:$A$777,$A98,СВЦЭМ!$B$34:$B$777,N$83)+'СЕТ СН'!$H$11+СВЦЭМ!$D$10+'СЕТ СН'!$H$5-'СЕТ СН'!$H$21</f>
        <v>4561.2512105099995</v>
      </c>
      <c r="O98" s="36">
        <f>SUMIFS(СВЦЭМ!$D$34:$D$777,СВЦЭМ!$A$34:$A$777,$A98,СВЦЭМ!$B$34:$B$777,O$83)+'СЕТ СН'!$H$11+СВЦЭМ!$D$10+'СЕТ СН'!$H$5-'СЕТ СН'!$H$21</f>
        <v>4475.0750461799998</v>
      </c>
      <c r="P98" s="36">
        <f>SUMIFS(СВЦЭМ!$D$34:$D$777,СВЦЭМ!$A$34:$A$777,$A98,СВЦЭМ!$B$34:$B$777,P$83)+'СЕТ СН'!$H$11+СВЦЭМ!$D$10+'СЕТ СН'!$H$5-'СЕТ СН'!$H$21</f>
        <v>4480.0187550399996</v>
      </c>
      <c r="Q98" s="36">
        <f>SUMIFS(СВЦЭМ!$D$34:$D$777,СВЦЭМ!$A$34:$A$777,$A98,СВЦЭМ!$B$34:$B$777,Q$83)+'СЕТ СН'!$H$11+СВЦЭМ!$D$10+'СЕТ СН'!$H$5-'СЕТ СН'!$H$21</f>
        <v>4476.3587059199999</v>
      </c>
      <c r="R98" s="36">
        <f>SUMIFS(СВЦЭМ!$D$34:$D$777,СВЦЭМ!$A$34:$A$777,$A98,СВЦЭМ!$B$34:$B$777,R$83)+'СЕТ СН'!$H$11+СВЦЭМ!$D$10+'СЕТ СН'!$H$5-'СЕТ СН'!$H$21</f>
        <v>4465.75969231</v>
      </c>
      <c r="S98" s="36">
        <f>SUMIFS(СВЦЭМ!$D$34:$D$777,СВЦЭМ!$A$34:$A$777,$A98,СВЦЭМ!$B$34:$B$777,S$83)+'СЕТ СН'!$H$11+СВЦЭМ!$D$10+'СЕТ СН'!$H$5-'СЕТ СН'!$H$21</f>
        <v>4465.0007949299998</v>
      </c>
      <c r="T98" s="36">
        <f>SUMIFS(СВЦЭМ!$D$34:$D$777,СВЦЭМ!$A$34:$A$777,$A98,СВЦЭМ!$B$34:$B$777,T$83)+'СЕТ СН'!$H$11+СВЦЭМ!$D$10+'СЕТ СН'!$H$5-'СЕТ СН'!$H$21</f>
        <v>4472.8561259400003</v>
      </c>
      <c r="U98" s="36">
        <f>SUMIFS(СВЦЭМ!$D$34:$D$777,СВЦЭМ!$A$34:$A$777,$A98,СВЦЭМ!$B$34:$B$777,U$83)+'СЕТ СН'!$H$11+СВЦЭМ!$D$10+'СЕТ СН'!$H$5-'СЕТ СН'!$H$21</f>
        <v>4460.266995</v>
      </c>
      <c r="V98" s="36">
        <f>SUMIFS(СВЦЭМ!$D$34:$D$777,СВЦЭМ!$A$34:$A$777,$A98,СВЦЭМ!$B$34:$B$777,V$83)+'СЕТ СН'!$H$11+СВЦЭМ!$D$10+'СЕТ СН'!$H$5-'СЕТ СН'!$H$21</f>
        <v>4440.1651762900001</v>
      </c>
      <c r="W98" s="36">
        <f>SUMIFS(СВЦЭМ!$D$34:$D$777,СВЦЭМ!$A$34:$A$777,$A98,СВЦЭМ!$B$34:$B$777,W$83)+'СЕТ СН'!$H$11+СВЦЭМ!$D$10+'СЕТ СН'!$H$5-'СЕТ СН'!$H$21</f>
        <v>4449.3282316799996</v>
      </c>
      <c r="X98" s="36">
        <f>SUMIFS(СВЦЭМ!$D$34:$D$777,СВЦЭМ!$A$34:$A$777,$A98,СВЦЭМ!$B$34:$B$777,X$83)+'СЕТ СН'!$H$11+СВЦЭМ!$D$10+'СЕТ СН'!$H$5-'СЕТ СН'!$H$21</f>
        <v>4484.2550872799993</v>
      </c>
      <c r="Y98" s="36">
        <f>SUMIFS(СВЦЭМ!$D$34:$D$777,СВЦЭМ!$A$34:$A$777,$A98,СВЦЭМ!$B$34:$B$777,Y$83)+'СЕТ СН'!$H$11+СВЦЭМ!$D$10+'СЕТ СН'!$H$5-'СЕТ СН'!$H$21</f>
        <v>4600.7340626499999</v>
      </c>
    </row>
    <row r="99" spans="1:25" ht="15.75" x14ac:dyDescent="0.2">
      <c r="A99" s="35">
        <f t="shared" si="2"/>
        <v>43359</v>
      </c>
      <c r="B99" s="36">
        <f>SUMIFS(СВЦЭМ!$D$34:$D$777,СВЦЭМ!$A$34:$A$777,$A99,СВЦЭМ!$B$34:$B$777,B$83)+'СЕТ СН'!$H$11+СВЦЭМ!$D$10+'СЕТ СН'!$H$5-'СЕТ СН'!$H$21</f>
        <v>4745.6255240599994</v>
      </c>
      <c r="C99" s="36">
        <f>SUMIFS(СВЦЭМ!$D$34:$D$777,СВЦЭМ!$A$34:$A$777,$A99,СВЦЭМ!$B$34:$B$777,C$83)+'СЕТ СН'!$H$11+СВЦЭМ!$D$10+'СЕТ СН'!$H$5-'СЕТ СН'!$H$21</f>
        <v>4826.1614602599993</v>
      </c>
      <c r="D99" s="36">
        <f>SUMIFS(СВЦЭМ!$D$34:$D$777,СВЦЭМ!$A$34:$A$777,$A99,СВЦЭМ!$B$34:$B$777,D$83)+'СЕТ СН'!$H$11+СВЦЭМ!$D$10+'СЕТ СН'!$H$5-'СЕТ СН'!$H$21</f>
        <v>4911.4779810399996</v>
      </c>
      <c r="E99" s="36">
        <f>SUMIFS(СВЦЭМ!$D$34:$D$777,СВЦЭМ!$A$34:$A$777,$A99,СВЦЭМ!$B$34:$B$777,E$83)+'СЕТ СН'!$H$11+СВЦЭМ!$D$10+'СЕТ СН'!$H$5-'СЕТ СН'!$H$21</f>
        <v>4998.1011833599996</v>
      </c>
      <c r="F99" s="36">
        <f>SUMIFS(СВЦЭМ!$D$34:$D$777,СВЦЭМ!$A$34:$A$777,$A99,СВЦЭМ!$B$34:$B$777,F$83)+'СЕТ СН'!$H$11+СВЦЭМ!$D$10+'СЕТ СН'!$H$5-'СЕТ СН'!$H$21</f>
        <v>4976.9426070700001</v>
      </c>
      <c r="G99" s="36">
        <f>SUMIFS(СВЦЭМ!$D$34:$D$777,СВЦЭМ!$A$34:$A$777,$A99,СВЦЭМ!$B$34:$B$777,G$83)+'СЕТ СН'!$H$11+СВЦЭМ!$D$10+'СЕТ СН'!$H$5-'СЕТ СН'!$H$21</f>
        <v>4980.6364326399998</v>
      </c>
      <c r="H99" s="36">
        <f>SUMIFS(СВЦЭМ!$D$34:$D$777,СВЦЭМ!$A$34:$A$777,$A99,СВЦЭМ!$B$34:$B$777,H$83)+'СЕТ СН'!$H$11+СВЦЭМ!$D$10+'СЕТ СН'!$H$5-'СЕТ СН'!$H$21</f>
        <v>4957.28005648</v>
      </c>
      <c r="I99" s="36">
        <f>SUMIFS(СВЦЭМ!$D$34:$D$777,СВЦЭМ!$A$34:$A$777,$A99,СВЦЭМ!$B$34:$B$777,I$83)+'СЕТ СН'!$H$11+СВЦЭМ!$D$10+'СЕТ СН'!$H$5-'СЕТ СН'!$H$21</f>
        <v>4876.6503181799999</v>
      </c>
      <c r="J99" s="36">
        <f>SUMIFS(СВЦЭМ!$D$34:$D$777,СВЦЭМ!$A$34:$A$777,$A99,СВЦЭМ!$B$34:$B$777,J$83)+'СЕТ СН'!$H$11+СВЦЭМ!$D$10+'СЕТ СН'!$H$5-'СЕТ СН'!$H$21</f>
        <v>4852.6862952299998</v>
      </c>
      <c r="K99" s="36">
        <f>SUMIFS(СВЦЭМ!$D$34:$D$777,СВЦЭМ!$A$34:$A$777,$A99,СВЦЭМ!$B$34:$B$777,K$83)+'СЕТ СН'!$H$11+СВЦЭМ!$D$10+'СЕТ СН'!$H$5-'СЕТ СН'!$H$21</f>
        <v>4822.0696757400001</v>
      </c>
      <c r="L99" s="36">
        <f>SUMIFS(СВЦЭМ!$D$34:$D$777,СВЦЭМ!$A$34:$A$777,$A99,СВЦЭМ!$B$34:$B$777,L$83)+'СЕТ СН'!$H$11+СВЦЭМ!$D$10+'СЕТ СН'!$H$5-'СЕТ СН'!$H$21</f>
        <v>4729.4732175500003</v>
      </c>
      <c r="M99" s="36">
        <f>SUMIFS(СВЦЭМ!$D$34:$D$777,СВЦЭМ!$A$34:$A$777,$A99,СВЦЭМ!$B$34:$B$777,M$83)+'СЕТ СН'!$H$11+СВЦЭМ!$D$10+'СЕТ СН'!$H$5-'СЕТ СН'!$H$21</f>
        <v>4668.80632083</v>
      </c>
      <c r="N99" s="36">
        <f>SUMIFS(СВЦЭМ!$D$34:$D$777,СВЦЭМ!$A$34:$A$777,$A99,СВЦЭМ!$B$34:$B$777,N$83)+'СЕТ СН'!$H$11+СВЦЭМ!$D$10+'СЕТ СН'!$H$5-'СЕТ СН'!$H$21</f>
        <v>4572.5091944099995</v>
      </c>
      <c r="O99" s="36">
        <f>SUMIFS(СВЦЭМ!$D$34:$D$777,СВЦЭМ!$A$34:$A$777,$A99,СВЦЭМ!$B$34:$B$777,O$83)+'СЕТ СН'!$H$11+СВЦЭМ!$D$10+'СЕТ СН'!$H$5-'СЕТ СН'!$H$21</f>
        <v>4481.9746661099998</v>
      </c>
      <c r="P99" s="36">
        <f>SUMIFS(СВЦЭМ!$D$34:$D$777,СВЦЭМ!$A$34:$A$777,$A99,СВЦЭМ!$B$34:$B$777,P$83)+'СЕТ СН'!$H$11+СВЦЭМ!$D$10+'СЕТ СН'!$H$5-'СЕТ СН'!$H$21</f>
        <v>4487.2065296299997</v>
      </c>
      <c r="Q99" s="36">
        <f>SUMIFS(СВЦЭМ!$D$34:$D$777,СВЦЭМ!$A$34:$A$777,$A99,СВЦЭМ!$B$34:$B$777,Q$83)+'СЕТ СН'!$H$11+СВЦЭМ!$D$10+'СЕТ СН'!$H$5-'СЕТ СН'!$H$21</f>
        <v>4490.6701623700001</v>
      </c>
      <c r="R99" s="36">
        <f>SUMIFS(СВЦЭМ!$D$34:$D$777,СВЦЭМ!$A$34:$A$777,$A99,СВЦЭМ!$B$34:$B$777,R$83)+'СЕТ СН'!$H$11+СВЦЭМ!$D$10+'СЕТ СН'!$H$5-'СЕТ СН'!$H$21</f>
        <v>4474.0844891799998</v>
      </c>
      <c r="S99" s="36">
        <f>SUMIFS(СВЦЭМ!$D$34:$D$777,СВЦЭМ!$A$34:$A$777,$A99,СВЦЭМ!$B$34:$B$777,S$83)+'СЕТ СН'!$H$11+СВЦЭМ!$D$10+'СЕТ СН'!$H$5-'СЕТ СН'!$H$21</f>
        <v>4467.2829332699994</v>
      </c>
      <c r="T99" s="36">
        <f>SUMIFS(СВЦЭМ!$D$34:$D$777,СВЦЭМ!$A$34:$A$777,$A99,СВЦЭМ!$B$34:$B$777,T$83)+'СЕТ СН'!$H$11+СВЦЭМ!$D$10+'СЕТ СН'!$H$5-'СЕТ СН'!$H$21</f>
        <v>4471.3100329199997</v>
      </c>
      <c r="U99" s="36">
        <f>SUMIFS(СВЦЭМ!$D$34:$D$777,СВЦЭМ!$A$34:$A$777,$A99,СВЦЭМ!$B$34:$B$777,U$83)+'СЕТ СН'!$H$11+СВЦЭМ!$D$10+'СЕТ СН'!$H$5-'СЕТ СН'!$H$21</f>
        <v>4435.1887775200003</v>
      </c>
      <c r="V99" s="36">
        <f>SUMIFS(СВЦЭМ!$D$34:$D$777,СВЦЭМ!$A$34:$A$777,$A99,СВЦЭМ!$B$34:$B$777,V$83)+'СЕТ СН'!$H$11+СВЦЭМ!$D$10+'СЕТ СН'!$H$5-'СЕТ СН'!$H$21</f>
        <v>4411.7142134899996</v>
      </c>
      <c r="W99" s="36">
        <f>SUMIFS(СВЦЭМ!$D$34:$D$777,СВЦЭМ!$A$34:$A$777,$A99,СВЦЭМ!$B$34:$B$777,W$83)+'СЕТ СН'!$H$11+СВЦЭМ!$D$10+'СЕТ СН'!$H$5-'СЕТ СН'!$H$21</f>
        <v>4416.0332501000003</v>
      </c>
      <c r="X99" s="36">
        <f>SUMIFS(СВЦЭМ!$D$34:$D$777,СВЦЭМ!$A$34:$A$777,$A99,СВЦЭМ!$B$34:$B$777,X$83)+'СЕТ СН'!$H$11+СВЦЭМ!$D$10+'СЕТ СН'!$H$5-'СЕТ СН'!$H$21</f>
        <v>4454.6186775199994</v>
      </c>
      <c r="Y99" s="36">
        <f>SUMIFS(СВЦЭМ!$D$34:$D$777,СВЦЭМ!$A$34:$A$777,$A99,СВЦЭМ!$B$34:$B$777,Y$83)+'СЕТ СН'!$H$11+СВЦЭМ!$D$10+'СЕТ СН'!$H$5-'СЕТ СН'!$H$21</f>
        <v>4563.8247558200001</v>
      </c>
    </row>
    <row r="100" spans="1:25" ht="15.75" x14ac:dyDescent="0.2">
      <c r="A100" s="35">
        <f t="shared" si="2"/>
        <v>43360</v>
      </c>
      <c r="B100" s="36">
        <f>SUMIFS(СВЦЭМ!$D$34:$D$777,СВЦЭМ!$A$34:$A$777,$A100,СВЦЭМ!$B$34:$B$777,B$83)+'СЕТ СН'!$H$11+СВЦЭМ!$D$10+'СЕТ СН'!$H$5-'СЕТ СН'!$H$21</f>
        <v>4732.7605834799997</v>
      </c>
      <c r="C100" s="36">
        <f>SUMIFS(СВЦЭМ!$D$34:$D$777,СВЦЭМ!$A$34:$A$777,$A100,СВЦЭМ!$B$34:$B$777,C$83)+'СЕТ СН'!$H$11+СВЦЭМ!$D$10+'СЕТ СН'!$H$5-'СЕТ СН'!$H$21</f>
        <v>4818.3978393299994</v>
      </c>
      <c r="D100" s="36">
        <f>SUMIFS(СВЦЭМ!$D$34:$D$777,СВЦЭМ!$A$34:$A$777,$A100,СВЦЭМ!$B$34:$B$777,D$83)+'СЕТ СН'!$H$11+СВЦЭМ!$D$10+'СЕТ СН'!$H$5-'СЕТ СН'!$H$21</f>
        <v>4927.2898507599994</v>
      </c>
      <c r="E100" s="36">
        <f>SUMIFS(СВЦЭМ!$D$34:$D$777,СВЦЭМ!$A$34:$A$777,$A100,СВЦЭМ!$B$34:$B$777,E$83)+'СЕТ СН'!$H$11+СВЦЭМ!$D$10+'СЕТ СН'!$H$5-'СЕТ СН'!$H$21</f>
        <v>4975.2166948300001</v>
      </c>
      <c r="F100" s="36">
        <f>SUMIFS(СВЦЭМ!$D$34:$D$777,СВЦЭМ!$A$34:$A$777,$A100,СВЦЭМ!$B$34:$B$777,F$83)+'СЕТ СН'!$H$11+СВЦЭМ!$D$10+'СЕТ СН'!$H$5-'СЕТ СН'!$H$21</f>
        <v>4956.2477023799993</v>
      </c>
      <c r="G100" s="36">
        <f>SUMIFS(СВЦЭМ!$D$34:$D$777,СВЦЭМ!$A$34:$A$777,$A100,СВЦЭМ!$B$34:$B$777,G$83)+'СЕТ СН'!$H$11+СВЦЭМ!$D$10+'СЕТ СН'!$H$5-'СЕТ СН'!$H$21</f>
        <v>4972.9652381999995</v>
      </c>
      <c r="H100" s="36">
        <f>SUMIFS(СВЦЭМ!$D$34:$D$777,СВЦЭМ!$A$34:$A$777,$A100,СВЦЭМ!$B$34:$B$777,H$83)+'СЕТ СН'!$H$11+СВЦЭМ!$D$10+'СЕТ СН'!$H$5-'СЕТ СН'!$H$21</f>
        <v>4982.3224605699997</v>
      </c>
      <c r="I100" s="36">
        <f>SUMIFS(СВЦЭМ!$D$34:$D$777,СВЦЭМ!$A$34:$A$777,$A100,СВЦЭМ!$B$34:$B$777,I$83)+'СЕТ СН'!$H$11+СВЦЭМ!$D$10+'СЕТ СН'!$H$5-'СЕТ СН'!$H$21</f>
        <v>4923.33502245</v>
      </c>
      <c r="J100" s="36">
        <f>SUMIFS(СВЦЭМ!$D$34:$D$777,СВЦЭМ!$A$34:$A$777,$A100,СВЦЭМ!$B$34:$B$777,J$83)+'СЕТ СН'!$H$11+СВЦЭМ!$D$10+'СЕТ СН'!$H$5-'СЕТ СН'!$H$21</f>
        <v>4884.0260510799999</v>
      </c>
      <c r="K100" s="36">
        <f>SUMIFS(СВЦЭМ!$D$34:$D$777,СВЦЭМ!$A$34:$A$777,$A100,СВЦЭМ!$B$34:$B$777,K$83)+'СЕТ СН'!$H$11+СВЦЭМ!$D$10+'СЕТ СН'!$H$5-'СЕТ СН'!$H$21</f>
        <v>4843.0380840299995</v>
      </c>
      <c r="L100" s="36">
        <f>SUMIFS(СВЦЭМ!$D$34:$D$777,СВЦЭМ!$A$34:$A$777,$A100,СВЦЭМ!$B$34:$B$777,L$83)+'СЕТ СН'!$H$11+СВЦЭМ!$D$10+'СЕТ СН'!$H$5-'СЕТ СН'!$H$21</f>
        <v>4766.6679123599997</v>
      </c>
      <c r="M100" s="36">
        <f>SUMIFS(СВЦЭМ!$D$34:$D$777,СВЦЭМ!$A$34:$A$777,$A100,СВЦЭМ!$B$34:$B$777,M$83)+'СЕТ СН'!$H$11+СВЦЭМ!$D$10+'СЕТ СН'!$H$5-'СЕТ СН'!$H$21</f>
        <v>4704.32032463</v>
      </c>
      <c r="N100" s="36">
        <f>SUMIFS(СВЦЭМ!$D$34:$D$777,СВЦЭМ!$A$34:$A$777,$A100,СВЦЭМ!$B$34:$B$777,N$83)+'СЕТ СН'!$H$11+СВЦЭМ!$D$10+'СЕТ СН'!$H$5-'СЕТ СН'!$H$21</f>
        <v>4584.1711382399999</v>
      </c>
      <c r="O100" s="36">
        <f>SUMIFS(СВЦЭМ!$D$34:$D$777,СВЦЭМ!$A$34:$A$777,$A100,СВЦЭМ!$B$34:$B$777,O$83)+'СЕТ СН'!$H$11+СВЦЭМ!$D$10+'СЕТ СН'!$H$5-'СЕТ СН'!$H$21</f>
        <v>4499.9004965499998</v>
      </c>
      <c r="P100" s="36">
        <f>SUMIFS(СВЦЭМ!$D$34:$D$777,СВЦЭМ!$A$34:$A$777,$A100,СВЦЭМ!$B$34:$B$777,P$83)+'СЕТ СН'!$H$11+СВЦЭМ!$D$10+'СЕТ СН'!$H$5-'СЕТ СН'!$H$21</f>
        <v>4490.9494087800003</v>
      </c>
      <c r="Q100" s="36">
        <f>SUMIFS(СВЦЭМ!$D$34:$D$777,СВЦЭМ!$A$34:$A$777,$A100,СВЦЭМ!$B$34:$B$777,Q$83)+'СЕТ СН'!$H$11+СВЦЭМ!$D$10+'СЕТ СН'!$H$5-'СЕТ СН'!$H$21</f>
        <v>4493.7990052199993</v>
      </c>
      <c r="R100" s="36">
        <f>SUMIFS(СВЦЭМ!$D$34:$D$777,СВЦЭМ!$A$34:$A$777,$A100,СВЦЭМ!$B$34:$B$777,R$83)+'СЕТ СН'!$H$11+СВЦЭМ!$D$10+'СЕТ СН'!$H$5-'СЕТ СН'!$H$21</f>
        <v>4487.0195627799994</v>
      </c>
      <c r="S100" s="36">
        <f>SUMIFS(СВЦЭМ!$D$34:$D$777,СВЦЭМ!$A$34:$A$777,$A100,СВЦЭМ!$B$34:$B$777,S$83)+'СЕТ СН'!$H$11+СВЦЭМ!$D$10+'СЕТ СН'!$H$5-'СЕТ СН'!$H$21</f>
        <v>4485.9637501899997</v>
      </c>
      <c r="T100" s="36">
        <f>SUMIFS(СВЦЭМ!$D$34:$D$777,СВЦЭМ!$A$34:$A$777,$A100,СВЦЭМ!$B$34:$B$777,T$83)+'СЕТ СН'!$H$11+СВЦЭМ!$D$10+'СЕТ СН'!$H$5-'СЕТ СН'!$H$21</f>
        <v>4480.5202155099996</v>
      </c>
      <c r="U100" s="36">
        <f>SUMIFS(СВЦЭМ!$D$34:$D$777,СВЦЭМ!$A$34:$A$777,$A100,СВЦЭМ!$B$34:$B$777,U$83)+'СЕТ СН'!$H$11+СВЦЭМ!$D$10+'СЕТ СН'!$H$5-'СЕТ СН'!$H$21</f>
        <v>4462.8801615499997</v>
      </c>
      <c r="V100" s="36">
        <f>SUMIFS(СВЦЭМ!$D$34:$D$777,СВЦЭМ!$A$34:$A$777,$A100,СВЦЭМ!$B$34:$B$777,V$83)+'СЕТ СН'!$H$11+СВЦЭМ!$D$10+'СЕТ СН'!$H$5-'СЕТ СН'!$H$21</f>
        <v>4423.65026648</v>
      </c>
      <c r="W100" s="36">
        <f>SUMIFS(СВЦЭМ!$D$34:$D$777,СВЦЭМ!$A$34:$A$777,$A100,СВЦЭМ!$B$34:$B$777,W$83)+'СЕТ СН'!$H$11+СВЦЭМ!$D$10+'СЕТ СН'!$H$5-'СЕТ СН'!$H$21</f>
        <v>4436.7788127799995</v>
      </c>
      <c r="X100" s="36">
        <f>SUMIFS(СВЦЭМ!$D$34:$D$777,СВЦЭМ!$A$34:$A$777,$A100,СВЦЭМ!$B$34:$B$777,X$83)+'СЕТ СН'!$H$11+СВЦЭМ!$D$10+'СЕТ СН'!$H$5-'СЕТ СН'!$H$21</f>
        <v>4467.7448740999998</v>
      </c>
      <c r="Y100" s="36">
        <f>SUMIFS(СВЦЭМ!$D$34:$D$777,СВЦЭМ!$A$34:$A$777,$A100,СВЦЭМ!$B$34:$B$777,Y$83)+'СЕТ СН'!$H$11+СВЦЭМ!$D$10+'СЕТ СН'!$H$5-'СЕТ СН'!$H$21</f>
        <v>4562.2481797999999</v>
      </c>
    </row>
    <row r="101" spans="1:25" ht="15.75" x14ac:dyDescent="0.2">
      <c r="A101" s="35">
        <f t="shared" si="2"/>
        <v>43361</v>
      </c>
      <c r="B101" s="36">
        <f>SUMIFS(СВЦЭМ!$D$34:$D$777,СВЦЭМ!$A$34:$A$777,$A101,СВЦЭМ!$B$34:$B$777,B$83)+'СЕТ СН'!$H$11+СВЦЭМ!$D$10+'СЕТ СН'!$H$5-'СЕТ СН'!$H$21</f>
        <v>4743.0126571699993</v>
      </c>
      <c r="C101" s="36">
        <f>SUMIFS(СВЦЭМ!$D$34:$D$777,СВЦЭМ!$A$34:$A$777,$A101,СВЦЭМ!$B$34:$B$777,C$83)+'СЕТ СН'!$H$11+СВЦЭМ!$D$10+'СЕТ СН'!$H$5-'СЕТ СН'!$H$21</f>
        <v>4888.6529341799996</v>
      </c>
      <c r="D101" s="36">
        <f>SUMIFS(СВЦЭМ!$D$34:$D$777,СВЦЭМ!$A$34:$A$777,$A101,СВЦЭМ!$B$34:$B$777,D$83)+'СЕТ СН'!$H$11+СВЦЭМ!$D$10+'СЕТ СН'!$H$5-'СЕТ СН'!$H$21</f>
        <v>4947.9571593800001</v>
      </c>
      <c r="E101" s="36">
        <f>SUMIFS(СВЦЭМ!$D$34:$D$777,СВЦЭМ!$A$34:$A$777,$A101,СВЦЭМ!$B$34:$B$777,E$83)+'СЕТ СН'!$H$11+СВЦЭМ!$D$10+'СЕТ СН'!$H$5-'СЕТ СН'!$H$21</f>
        <v>5005.0290526500003</v>
      </c>
      <c r="F101" s="36">
        <f>SUMIFS(СВЦЭМ!$D$34:$D$777,СВЦЭМ!$A$34:$A$777,$A101,СВЦЭМ!$B$34:$B$777,F$83)+'СЕТ СН'!$H$11+СВЦЭМ!$D$10+'СЕТ СН'!$H$5-'СЕТ СН'!$H$21</f>
        <v>5003.9695310899997</v>
      </c>
      <c r="G101" s="36">
        <f>SUMIFS(СВЦЭМ!$D$34:$D$777,СВЦЭМ!$A$34:$A$777,$A101,СВЦЭМ!$B$34:$B$777,G$83)+'СЕТ СН'!$H$11+СВЦЭМ!$D$10+'СЕТ СН'!$H$5-'СЕТ СН'!$H$21</f>
        <v>5002.4696313499999</v>
      </c>
      <c r="H101" s="36">
        <f>SUMIFS(СВЦЭМ!$D$34:$D$777,СВЦЭМ!$A$34:$A$777,$A101,СВЦЭМ!$B$34:$B$777,H$83)+'СЕТ СН'!$H$11+СВЦЭМ!$D$10+'СЕТ СН'!$H$5-'СЕТ СН'!$H$21</f>
        <v>4993.2612222799999</v>
      </c>
      <c r="I101" s="36">
        <f>SUMIFS(СВЦЭМ!$D$34:$D$777,СВЦЭМ!$A$34:$A$777,$A101,СВЦЭМ!$B$34:$B$777,I$83)+'СЕТ СН'!$H$11+СВЦЭМ!$D$10+'СЕТ СН'!$H$5-'СЕТ СН'!$H$21</f>
        <v>4881.86601152</v>
      </c>
      <c r="J101" s="36">
        <f>SUMIFS(СВЦЭМ!$D$34:$D$777,СВЦЭМ!$A$34:$A$777,$A101,СВЦЭМ!$B$34:$B$777,J$83)+'СЕТ СН'!$H$11+СВЦЭМ!$D$10+'СЕТ СН'!$H$5-'СЕТ СН'!$H$21</f>
        <v>4805.6114741299998</v>
      </c>
      <c r="K101" s="36">
        <f>SUMIFS(СВЦЭМ!$D$34:$D$777,СВЦЭМ!$A$34:$A$777,$A101,СВЦЭМ!$B$34:$B$777,K$83)+'СЕТ СН'!$H$11+СВЦЭМ!$D$10+'СЕТ СН'!$H$5-'СЕТ СН'!$H$21</f>
        <v>4807.3901308499999</v>
      </c>
      <c r="L101" s="36">
        <f>SUMIFS(СВЦЭМ!$D$34:$D$777,СВЦЭМ!$A$34:$A$777,$A101,СВЦЭМ!$B$34:$B$777,L$83)+'СЕТ СН'!$H$11+СВЦЭМ!$D$10+'СЕТ СН'!$H$5-'СЕТ СН'!$H$21</f>
        <v>4750.12378283</v>
      </c>
      <c r="M101" s="36">
        <f>SUMIFS(СВЦЭМ!$D$34:$D$777,СВЦЭМ!$A$34:$A$777,$A101,СВЦЭМ!$B$34:$B$777,M$83)+'СЕТ СН'!$H$11+СВЦЭМ!$D$10+'СЕТ СН'!$H$5-'СЕТ СН'!$H$21</f>
        <v>4666.4181406999996</v>
      </c>
      <c r="N101" s="36">
        <f>SUMIFS(СВЦЭМ!$D$34:$D$777,СВЦЭМ!$A$34:$A$777,$A101,СВЦЭМ!$B$34:$B$777,N$83)+'СЕТ СН'!$H$11+СВЦЭМ!$D$10+'СЕТ СН'!$H$5-'СЕТ СН'!$H$21</f>
        <v>4560.1471147699995</v>
      </c>
      <c r="O101" s="36">
        <f>SUMIFS(СВЦЭМ!$D$34:$D$777,СВЦЭМ!$A$34:$A$777,$A101,СВЦЭМ!$B$34:$B$777,O$83)+'СЕТ СН'!$H$11+СВЦЭМ!$D$10+'СЕТ СН'!$H$5-'СЕТ СН'!$H$21</f>
        <v>4455.81831719</v>
      </c>
      <c r="P101" s="36">
        <f>SUMIFS(СВЦЭМ!$D$34:$D$777,СВЦЭМ!$A$34:$A$777,$A101,СВЦЭМ!$B$34:$B$777,P$83)+'СЕТ СН'!$H$11+СВЦЭМ!$D$10+'СЕТ СН'!$H$5-'СЕТ СН'!$H$21</f>
        <v>4466.6964986800003</v>
      </c>
      <c r="Q101" s="36">
        <f>SUMIFS(СВЦЭМ!$D$34:$D$777,СВЦЭМ!$A$34:$A$777,$A101,СВЦЭМ!$B$34:$B$777,Q$83)+'СЕТ СН'!$H$11+СВЦЭМ!$D$10+'СЕТ СН'!$H$5-'СЕТ СН'!$H$21</f>
        <v>4475.3660817099999</v>
      </c>
      <c r="R101" s="36">
        <f>SUMIFS(СВЦЭМ!$D$34:$D$777,СВЦЭМ!$A$34:$A$777,$A101,СВЦЭМ!$B$34:$B$777,R$83)+'СЕТ СН'!$H$11+СВЦЭМ!$D$10+'СЕТ СН'!$H$5-'СЕТ СН'!$H$21</f>
        <v>4494.8941923100001</v>
      </c>
      <c r="S101" s="36">
        <f>SUMIFS(СВЦЭМ!$D$34:$D$777,СВЦЭМ!$A$34:$A$777,$A101,СВЦЭМ!$B$34:$B$777,S$83)+'СЕТ СН'!$H$11+СВЦЭМ!$D$10+'СЕТ СН'!$H$5-'СЕТ СН'!$H$21</f>
        <v>4517.4943222499996</v>
      </c>
      <c r="T101" s="36">
        <f>SUMIFS(СВЦЭМ!$D$34:$D$777,СВЦЭМ!$A$34:$A$777,$A101,СВЦЭМ!$B$34:$B$777,T$83)+'СЕТ СН'!$H$11+СВЦЭМ!$D$10+'СЕТ СН'!$H$5-'СЕТ СН'!$H$21</f>
        <v>4521.0991921499999</v>
      </c>
      <c r="U101" s="36">
        <f>SUMIFS(СВЦЭМ!$D$34:$D$777,СВЦЭМ!$A$34:$A$777,$A101,СВЦЭМ!$B$34:$B$777,U$83)+'СЕТ СН'!$H$11+СВЦЭМ!$D$10+'СЕТ СН'!$H$5-'СЕТ СН'!$H$21</f>
        <v>4517.3747848899993</v>
      </c>
      <c r="V101" s="36">
        <f>SUMIFS(СВЦЭМ!$D$34:$D$777,СВЦЭМ!$A$34:$A$777,$A101,СВЦЭМ!$B$34:$B$777,V$83)+'СЕТ СН'!$H$11+СВЦЭМ!$D$10+'СЕТ СН'!$H$5-'СЕТ СН'!$H$21</f>
        <v>4515.99859801</v>
      </c>
      <c r="W101" s="36">
        <f>SUMIFS(СВЦЭМ!$D$34:$D$777,СВЦЭМ!$A$34:$A$777,$A101,СВЦЭМ!$B$34:$B$777,W$83)+'СЕТ СН'!$H$11+СВЦЭМ!$D$10+'СЕТ СН'!$H$5-'СЕТ СН'!$H$21</f>
        <v>4519.6356841899997</v>
      </c>
      <c r="X101" s="36">
        <f>SUMIFS(СВЦЭМ!$D$34:$D$777,СВЦЭМ!$A$34:$A$777,$A101,СВЦЭМ!$B$34:$B$777,X$83)+'СЕТ СН'!$H$11+СВЦЭМ!$D$10+'СЕТ СН'!$H$5-'СЕТ СН'!$H$21</f>
        <v>4482.8651637499997</v>
      </c>
      <c r="Y101" s="36">
        <f>SUMIFS(СВЦЭМ!$D$34:$D$777,СВЦЭМ!$A$34:$A$777,$A101,СВЦЭМ!$B$34:$B$777,Y$83)+'СЕТ СН'!$H$11+СВЦЭМ!$D$10+'СЕТ СН'!$H$5-'СЕТ СН'!$H$21</f>
        <v>4579.9395162399996</v>
      </c>
    </row>
    <row r="102" spans="1:25" ht="15.75" x14ac:dyDescent="0.2">
      <c r="A102" s="35">
        <f t="shared" si="2"/>
        <v>43362</v>
      </c>
      <c r="B102" s="36">
        <f>SUMIFS(СВЦЭМ!$D$34:$D$777,СВЦЭМ!$A$34:$A$777,$A102,СВЦЭМ!$B$34:$B$777,B$83)+'СЕТ СН'!$H$11+СВЦЭМ!$D$10+'СЕТ СН'!$H$5-'СЕТ СН'!$H$21</f>
        <v>4639.74025979</v>
      </c>
      <c r="C102" s="36">
        <f>SUMIFS(СВЦЭМ!$D$34:$D$777,СВЦЭМ!$A$34:$A$777,$A102,СВЦЭМ!$B$34:$B$777,C$83)+'СЕТ СН'!$H$11+СВЦЭМ!$D$10+'СЕТ СН'!$H$5-'СЕТ СН'!$H$21</f>
        <v>4797.5502666699995</v>
      </c>
      <c r="D102" s="36">
        <f>SUMIFS(СВЦЭМ!$D$34:$D$777,СВЦЭМ!$A$34:$A$777,$A102,СВЦЭМ!$B$34:$B$777,D$83)+'СЕТ СН'!$H$11+СВЦЭМ!$D$10+'СЕТ СН'!$H$5-'СЕТ СН'!$H$21</f>
        <v>4911.4289336599995</v>
      </c>
      <c r="E102" s="36">
        <f>SUMIFS(СВЦЭМ!$D$34:$D$777,СВЦЭМ!$A$34:$A$777,$A102,СВЦЭМ!$B$34:$B$777,E$83)+'СЕТ СН'!$H$11+СВЦЭМ!$D$10+'СЕТ СН'!$H$5-'СЕТ СН'!$H$21</f>
        <v>4984.5970918499997</v>
      </c>
      <c r="F102" s="36">
        <f>SUMIFS(СВЦЭМ!$D$34:$D$777,СВЦЭМ!$A$34:$A$777,$A102,СВЦЭМ!$B$34:$B$777,F$83)+'СЕТ СН'!$H$11+СВЦЭМ!$D$10+'СЕТ СН'!$H$5-'СЕТ СН'!$H$21</f>
        <v>4980.8664616599999</v>
      </c>
      <c r="G102" s="36">
        <f>SUMIFS(СВЦЭМ!$D$34:$D$777,СВЦЭМ!$A$34:$A$777,$A102,СВЦЭМ!$B$34:$B$777,G$83)+'СЕТ СН'!$H$11+СВЦЭМ!$D$10+'СЕТ СН'!$H$5-'СЕТ СН'!$H$21</f>
        <v>4998.9055871399996</v>
      </c>
      <c r="H102" s="36">
        <f>SUMIFS(СВЦЭМ!$D$34:$D$777,СВЦЭМ!$A$34:$A$777,$A102,СВЦЭМ!$B$34:$B$777,H$83)+'СЕТ СН'!$H$11+СВЦЭМ!$D$10+'СЕТ СН'!$H$5-'СЕТ СН'!$H$21</f>
        <v>4943.6432767699998</v>
      </c>
      <c r="I102" s="36">
        <f>SUMIFS(СВЦЭМ!$D$34:$D$777,СВЦЭМ!$A$34:$A$777,$A102,СВЦЭМ!$B$34:$B$777,I$83)+'СЕТ СН'!$H$11+СВЦЭМ!$D$10+'СЕТ СН'!$H$5-'СЕТ СН'!$H$21</f>
        <v>4831.7380888500002</v>
      </c>
      <c r="J102" s="36">
        <f>SUMIFS(СВЦЭМ!$D$34:$D$777,СВЦЭМ!$A$34:$A$777,$A102,СВЦЭМ!$B$34:$B$777,J$83)+'СЕТ СН'!$H$11+СВЦЭМ!$D$10+'СЕТ СН'!$H$5-'СЕТ СН'!$H$21</f>
        <v>4839.3532601399993</v>
      </c>
      <c r="K102" s="36">
        <f>SUMIFS(СВЦЭМ!$D$34:$D$777,СВЦЭМ!$A$34:$A$777,$A102,СВЦЭМ!$B$34:$B$777,K$83)+'СЕТ СН'!$H$11+СВЦЭМ!$D$10+'СЕТ СН'!$H$5-'СЕТ СН'!$H$21</f>
        <v>4810.0892885200001</v>
      </c>
      <c r="L102" s="36">
        <f>SUMIFS(СВЦЭМ!$D$34:$D$777,СВЦЭМ!$A$34:$A$777,$A102,СВЦЭМ!$B$34:$B$777,L$83)+'СЕТ СН'!$H$11+СВЦЭМ!$D$10+'СЕТ СН'!$H$5-'СЕТ СН'!$H$21</f>
        <v>4731.7072587100001</v>
      </c>
      <c r="M102" s="36">
        <f>SUMIFS(СВЦЭМ!$D$34:$D$777,СВЦЭМ!$A$34:$A$777,$A102,СВЦЭМ!$B$34:$B$777,M$83)+'СЕТ СН'!$H$11+СВЦЭМ!$D$10+'СЕТ СН'!$H$5-'СЕТ СН'!$H$21</f>
        <v>4663.6771629300001</v>
      </c>
      <c r="N102" s="36">
        <f>SUMIFS(СВЦЭМ!$D$34:$D$777,СВЦЭМ!$A$34:$A$777,$A102,СВЦЭМ!$B$34:$B$777,N$83)+'СЕТ СН'!$H$11+СВЦЭМ!$D$10+'СЕТ СН'!$H$5-'СЕТ СН'!$H$21</f>
        <v>4577.4437574399999</v>
      </c>
      <c r="O102" s="36">
        <f>SUMIFS(СВЦЭМ!$D$34:$D$777,СВЦЭМ!$A$34:$A$777,$A102,СВЦЭМ!$B$34:$B$777,O$83)+'СЕТ СН'!$H$11+СВЦЭМ!$D$10+'СЕТ СН'!$H$5-'СЕТ СН'!$H$21</f>
        <v>4520.0204402299996</v>
      </c>
      <c r="P102" s="36">
        <f>SUMIFS(СВЦЭМ!$D$34:$D$777,СВЦЭМ!$A$34:$A$777,$A102,СВЦЭМ!$B$34:$B$777,P$83)+'СЕТ СН'!$H$11+СВЦЭМ!$D$10+'СЕТ СН'!$H$5-'СЕТ СН'!$H$21</f>
        <v>4520.3272635200001</v>
      </c>
      <c r="Q102" s="36">
        <f>SUMIFS(СВЦЭМ!$D$34:$D$777,СВЦЭМ!$A$34:$A$777,$A102,СВЦЭМ!$B$34:$B$777,Q$83)+'СЕТ СН'!$H$11+СВЦЭМ!$D$10+'СЕТ СН'!$H$5-'СЕТ СН'!$H$21</f>
        <v>4519.5230285600001</v>
      </c>
      <c r="R102" s="36">
        <f>SUMIFS(СВЦЭМ!$D$34:$D$777,СВЦЭМ!$A$34:$A$777,$A102,СВЦЭМ!$B$34:$B$777,R$83)+'СЕТ СН'!$H$11+СВЦЭМ!$D$10+'СЕТ СН'!$H$5-'СЕТ СН'!$H$21</f>
        <v>4519.6604641499998</v>
      </c>
      <c r="S102" s="36">
        <f>SUMIFS(СВЦЭМ!$D$34:$D$777,СВЦЭМ!$A$34:$A$777,$A102,СВЦЭМ!$B$34:$B$777,S$83)+'СЕТ СН'!$H$11+СВЦЭМ!$D$10+'СЕТ СН'!$H$5-'СЕТ СН'!$H$21</f>
        <v>4518.6996711399997</v>
      </c>
      <c r="T102" s="36">
        <f>SUMIFS(СВЦЭМ!$D$34:$D$777,СВЦЭМ!$A$34:$A$777,$A102,СВЦЭМ!$B$34:$B$777,T$83)+'СЕТ СН'!$H$11+СВЦЭМ!$D$10+'СЕТ СН'!$H$5-'СЕТ СН'!$H$21</f>
        <v>4489.7239817899999</v>
      </c>
      <c r="U102" s="36">
        <f>SUMIFS(СВЦЭМ!$D$34:$D$777,СВЦЭМ!$A$34:$A$777,$A102,СВЦЭМ!$B$34:$B$777,U$83)+'СЕТ СН'!$H$11+СВЦЭМ!$D$10+'СЕТ СН'!$H$5-'СЕТ СН'!$H$21</f>
        <v>4514.3444857499999</v>
      </c>
      <c r="V102" s="36">
        <f>SUMIFS(СВЦЭМ!$D$34:$D$777,СВЦЭМ!$A$34:$A$777,$A102,СВЦЭМ!$B$34:$B$777,V$83)+'СЕТ СН'!$H$11+СВЦЭМ!$D$10+'СЕТ СН'!$H$5-'СЕТ СН'!$H$21</f>
        <v>4528.4867076999999</v>
      </c>
      <c r="W102" s="36">
        <f>SUMIFS(СВЦЭМ!$D$34:$D$777,СВЦЭМ!$A$34:$A$777,$A102,СВЦЭМ!$B$34:$B$777,W$83)+'СЕТ СН'!$H$11+СВЦЭМ!$D$10+'СЕТ СН'!$H$5-'СЕТ СН'!$H$21</f>
        <v>4517.2905618799996</v>
      </c>
      <c r="X102" s="36">
        <f>SUMIFS(СВЦЭМ!$D$34:$D$777,СВЦЭМ!$A$34:$A$777,$A102,СВЦЭМ!$B$34:$B$777,X$83)+'СЕТ СН'!$H$11+СВЦЭМ!$D$10+'СЕТ СН'!$H$5-'СЕТ СН'!$H$21</f>
        <v>4448.1603443199992</v>
      </c>
      <c r="Y102" s="36">
        <f>SUMIFS(СВЦЭМ!$D$34:$D$777,СВЦЭМ!$A$34:$A$777,$A102,СВЦЭМ!$B$34:$B$777,Y$83)+'СЕТ СН'!$H$11+СВЦЭМ!$D$10+'СЕТ СН'!$H$5-'СЕТ СН'!$H$21</f>
        <v>4485.7305023700001</v>
      </c>
    </row>
    <row r="103" spans="1:25" ht="15.75" x14ac:dyDescent="0.2">
      <c r="A103" s="35">
        <f t="shared" si="2"/>
        <v>43363</v>
      </c>
      <c r="B103" s="36">
        <f>SUMIFS(СВЦЭМ!$D$34:$D$777,СВЦЭМ!$A$34:$A$777,$A103,СВЦЭМ!$B$34:$B$777,B$83)+'СЕТ СН'!$H$11+СВЦЭМ!$D$10+'СЕТ СН'!$H$5-'СЕТ СН'!$H$21</f>
        <v>4763.1586544900001</v>
      </c>
      <c r="C103" s="36">
        <f>SUMIFS(СВЦЭМ!$D$34:$D$777,СВЦЭМ!$A$34:$A$777,$A103,СВЦЭМ!$B$34:$B$777,C$83)+'СЕТ СН'!$H$11+СВЦЭМ!$D$10+'СЕТ СН'!$H$5-'СЕТ СН'!$H$21</f>
        <v>4918.9776125199996</v>
      </c>
      <c r="D103" s="36">
        <f>SUMIFS(СВЦЭМ!$D$34:$D$777,СВЦЭМ!$A$34:$A$777,$A103,СВЦЭМ!$B$34:$B$777,D$83)+'СЕТ СН'!$H$11+СВЦЭМ!$D$10+'СЕТ СН'!$H$5-'СЕТ СН'!$H$21</f>
        <v>4922.3008792199998</v>
      </c>
      <c r="E103" s="36">
        <f>SUMIFS(СВЦЭМ!$D$34:$D$777,СВЦЭМ!$A$34:$A$777,$A103,СВЦЭМ!$B$34:$B$777,E$83)+'СЕТ СН'!$H$11+СВЦЭМ!$D$10+'СЕТ СН'!$H$5-'СЕТ СН'!$H$21</f>
        <v>4976.8610292799995</v>
      </c>
      <c r="F103" s="36">
        <f>SUMIFS(СВЦЭМ!$D$34:$D$777,СВЦЭМ!$A$34:$A$777,$A103,СВЦЭМ!$B$34:$B$777,F$83)+'СЕТ СН'!$H$11+СВЦЭМ!$D$10+'СЕТ СН'!$H$5-'СЕТ СН'!$H$21</f>
        <v>4974.6845190799995</v>
      </c>
      <c r="G103" s="36">
        <f>SUMIFS(СВЦЭМ!$D$34:$D$777,СВЦЭМ!$A$34:$A$777,$A103,СВЦЭМ!$B$34:$B$777,G$83)+'СЕТ СН'!$H$11+СВЦЭМ!$D$10+'СЕТ СН'!$H$5-'СЕТ СН'!$H$21</f>
        <v>4978.9669980899998</v>
      </c>
      <c r="H103" s="36">
        <f>SUMIFS(СВЦЭМ!$D$34:$D$777,СВЦЭМ!$A$34:$A$777,$A103,СВЦЭМ!$B$34:$B$777,H$83)+'СЕТ СН'!$H$11+СВЦЭМ!$D$10+'СЕТ СН'!$H$5-'СЕТ СН'!$H$21</f>
        <v>4974.3164518599997</v>
      </c>
      <c r="I103" s="36">
        <f>SUMIFS(СВЦЭМ!$D$34:$D$777,СВЦЭМ!$A$34:$A$777,$A103,СВЦЭМ!$B$34:$B$777,I$83)+'СЕТ СН'!$H$11+СВЦЭМ!$D$10+'СЕТ СН'!$H$5-'СЕТ СН'!$H$21</f>
        <v>4914.5041682700003</v>
      </c>
      <c r="J103" s="36">
        <f>SUMIFS(СВЦЭМ!$D$34:$D$777,СВЦЭМ!$A$34:$A$777,$A103,СВЦЭМ!$B$34:$B$777,J$83)+'СЕТ СН'!$H$11+СВЦЭМ!$D$10+'СЕТ СН'!$H$5-'СЕТ СН'!$H$21</f>
        <v>4852.3486693300001</v>
      </c>
      <c r="K103" s="36">
        <f>SUMIFS(СВЦЭМ!$D$34:$D$777,СВЦЭМ!$A$34:$A$777,$A103,СВЦЭМ!$B$34:$B$777,K$83)+'СЕТ СН'!$H$11+СВЦЭМ!$D$10+'СЕТ СН'!$H$5-'СЕТ СН'!$H$21</f>
        <v>4806.9186028100003</v>
      </c>
      <c r="L103" s="36">
        <f>SUMIFS(СВЦЭМ!$D$34:$D$777,СВЦЭМ!$A$34:$A$777,$A103,СВЦЭМ!$B$34:$B$777,L$83)+'СЕТ СН'!$H$11+СВЦЭМ!$D$10+'СЕТ СН'!$H$5-'СЕТ СН'!$H$21</f>
        <v>4702.5411722299996</v>
      </c>
      <c r="M103" s="36">
        <f>SUMIFS(СВЦЭМ!$D$34:$D$777,СВЦЭМ!$A$34:$A$777,$A103,СВЦЭМ!$B$34:$B$777,M$83)+'СЕТ СН'!$H$11+СВЦЭМ!$D$10+'СЕТ СН'!$H$5-'СЕТ СН'!$H$21</f>
        <v>4627.3063612799997</v>
      </c>
      <c r="N103" s="36">
        <f>SUMIFS(СВЦЭМ!$D$34:$D$777,СВЦЭМ!$A$34:$A$777,$A103,СВЦЭМ!$B$34:$B$777,N$83)+'СЕТ СН'!$H$11+СВЦЭМ!$D$10+'СЕТ СН'!$H$5-'СЕТ СН'!$H$21</f>
        <v>4543.3524737500002</v>
      </c>
      <c r="O103" s="36">
        <f>SUMIFS(СВЦЭМ!$D$34:$D$777,СВЦЭМ!$A$34:$A$777,$A103,СВЦЭМ!$B$34:$B$777,O$83)+'СЕТ СН'!$H$11+СВЦЭМ!$D$10+'СЕТ СН'!$H$5-'СЕТ СН'!$H$21</f>
        <v>4484.2431604099993</v>
      </c>
      <c r="P103" s="36">
        <f>SUMIFS(СВЦЭМ!$D$34:$D$777,СВЦЭМ!$A$34:$A$777,$A103,СВЦЭМ!$B$34:$B$777,P$83)+'СЕТ СН'!$H$11+СВЦЭМ!$D$10+'СЕТ СН'!$H$5-'СЕТ СН'!$H$21</f>
        <v>4470.2049804600001</v>
      </c>
      <c r="Q103" s="36">
        <f>SUMIFS(СВЦЭМ!$D$34:$D$777,СВЦЭМ!$A$34:$A$777,$A103,СВЦЭМ!$B$34:$B$777,Q$83)+'СЕТ СН'!$H$11+СВЦЭМ!$D$10+'СЕТ СН'!$H$5-'СЕТ СН'!$H$21</f>
        <v>4477.6409100299998</v>
      </c>
      <c r="R103" s="36">
        <f>SUMIFS(СВЦЭМ!$D$34:$D$777,СВЦЭМ!$A$34:$A$777,$A103,СВЦЭМ!$B$34:$B$777,R$83)+'СЕТ СН'!$H$11+СВЦЭМ!$D$10+'СЕТ СН'!$H$5-'СЕТ СН'!$H$21</f>
        <v>4468.0475939099997</v>
      </c>
      <c r="S103" s="36">
        <f>SUMIFS(СВЦЭМ!$D$34:$D$777,СВЦЭМ!$A$34:$A$777,$A103,СВЦЭМ!$B$34:$B$777,S$83)+'СЕТ СН'!$H$11+СВЦЭМ!$D$10+'СЕТ СН'!$H$5-'СЕТ СН'!$H$21</f>
        <v>4471.6692961500003</v>
      </c>
      <c r="T103" s="36">
        <f>SUMIFS(СВЦЭМ!$D$34:$D$777,СВЦЭМ!$A$34:$A$777,$A103,СВЦЭМ!$B$34:$B$777,T$83)+'СЕТ СН'!$H$11+СВЦЭМ!$D$10+'СЕТ СН'!$H$5-'СЕТ СН'!$H$21</f>
        <v>4486.3766455300001</v>
      </c>
      <c r="U103" s="36">
        <f>SUMIFS(СВЦЭМ!$D$34:$D$777,СВЦЭМ!$A$34:$A$777,$A103,СВЦЭМ!$B$34:$B$777,U$83)+'СЕТ СН'!$H$11+СВЦЭМ!$D$10+'СЕТ СН'!$H$5-'СЕТ СН'!$H$21</f>
        <v>4512.7649170300001</v>
      </c>
      <c r="V103" s="36">
        <f>SUMIFS(СВЦЭМ!$D$34:$D$777,СВЦЭМ!$A$34:$A$777,$A103,СВЦЭМ!$B$34:$B$777,V$83)+'СЕТ СН'!$H$11+СВЦЭМ!$D$10+'СЕТ СН'!$H$5-'СЕТ СН'!$H$21</f>
        <v>4524.26329222</v>
      </c>
      <c r="W103" s="36">
        <f>SUMIFS(СВЦЭМ!$D$34:$D$777,СВЦЭМ!$A$34:$A$777,$A103,СВЦЭМ!$B$34:$B$777,W$83)+'СЕТ СН'!$H$11+СВЦЭМ!$D$10+'СЕТ СН'!$H$5-'СЕТ СН'!$H$21</f>
        <v>4515.57232939</v>
      </c>
      <c r="X103" s="36">
        <f>SUMIFS(СВЦЭМ!$D$34:$D$777,СВЦЭМ!$A$34:$A$777,$A103,СВЦЭМ!$B$34:$B$777,X$83)+'СЕТ СН'!$H$11+СВЦЭМ!$D$10+'СЕТ СН'!$H$5-'СЕТ СН'!$H$21</f>
        <v>4461.1991014999994</v>
      </c>
      <c r="Y103" s="36">
        <f>SUMIFS(СВЦЭМ!$D$34:$D$777,СВЦЭМ!$A$34:$A$777,$A103,СВЦЭМ!$B$34:$B$777,Y$83)+'СЕТ СН'!$H$11+СВЦЭМ!$D$10+'СЕТ СН'!$H$5-'СЕТ СН'!$H$21</f>
        <v>4556.41105978</v>
      </c>
    </row>
    <row r="104" spans="1:25" ht="15.75" x14ac:dyDescent="0.2">
      <c r="A104" s="35">
        <f t="shared" si="2"/>
        <v>43364</v>
      </c>
      <c r="B104" s="36">
        <f>SUMIFS(СВЦЭМ!$D$34:$D$777,СВЦЭМ!$A$34:$A$777,$A104,СВЦЭМ!$B$34:$B$777,B$83)+'СЕТ СН'!$H$11+СВЦЭМ!$D$10+'СЕТ СН'!$H$5-'СЕТ СН'!$H$21</f>
        <v>4548.9847168999995</v>
      </c>
      <c r="C104" s="36">
        <f>SUMIFS(СВЦЭМ!$D$34:$D$777,СВЦЭМ!$A$34:$A$777,$A104,СВЦЭМ!$B$34:$B$777,C$83)+'СЕТ СН'!$H$11+СВЦЭМ!$D$10+'СЕТ СН'!$H$5-'СЕТ СН'!$H$21</f>
        <v>4691.4269126499994</v>
      </c>
      <c r="D104" s="36">
        <f>SUMIFS(СВЦЭМ!$D$34:$D$777,СВЦЭМ!$A$34:$A$777,$A104,СВЦЭМ!$B$34:$B$777,D$83)+'СЕТ СН'!$H$11+СВЦЭМ!$D$10+'СЕТ СН'!$H$5-'СЕТ СН'!$H$21</f>
        <v>4796.2711912300001</v>
      </c>
      <c r="E104" s="36">
        <f>SUMIFS(СВЦЭМ!$D$34:$D$777,СВЦЭМ!$A$34:$A$777,$A104,СВЦЭМ!$B$34:$B$777,E$83)+'СЕТ СН'!$H$11+СВЦЭМ!$D$10+'СЕТ СН'!$H$5-'СЕТ СН'!$H$21</f>
        <v>4880.5605166599998</v>
      </c>
      <c r="F104" s="36">
        <f>SUMIFS(СВЦЭМ!$D$34:$D$777,СВЦЭМ!$A$34:$A$777,$A104,СВЦЭМ!$B$34:$B$777,F$83)+'СЕТ СН'!$H$11+СВЦЭМ!$D$10+'СЕТ СН'!$H$5-'СЕТ СН'!$H$21</f>
        <v>4891.7021470699992</v>
      </c>
      <c r="G104" s="36">
        <f>SUMIFS(СВЦЭМ!$D$34:$D$777,СВЦЭМ!$A$34:$A$777,$A104,СВЦЭМ!$B$34:$B$777,G$83)+'СЕТ СН'!$H$11+СВЦЭМ!$D$10+'СЕТ СН'!$H$5-'СЕТ СН'!$H$21</f>
        <v>4872.6966413299997</v>
      </c>
      <c r="H104" s="36">
        <f>SUMIFS(СВЦЭМ!$D$34:$D$777,СВЦЭМ!$A$34:$A$777,$A104,СВЦЭМ!$B$34:$B$777,H$83)+'СЕТ СН'!$H$11+СВЦЭМ!$D$10+'СЕТ СН'!$H$5-'СЕТ СН'!$H$21</f>
        <v>4835.45488123</v>
      </c>
      <c r="I104" s="36">
        <f>SUMIFS(СВЦЭМ!$D$34:$D$777,СВЦЭМ!$A$34:$A$777,$A104,СВЦЭМ!$B$34:$B$777,I$83)+'СЕТ СН'!$H$11+СВЦЭМ!$D$10+'СЕТ СН'!$H$5-'СЕТ СН'!$H$21</f>
        <v>4754.5332763500001</v>
      </c>
      <c r="J104" s="36">
        <f>SUMIFS(СВЦЭМ!$D$34:$D$777,СВЦЭМ!$A$34:$A$777,$A104,СВЦЭМ!$B$34:$B$777,J$83)+'СЕТ СН'!$H$11+СВЦЭМ!$D$10+'СЕТ СН'!$H$5-'СЕТ СН'!$H$21</f>
        <v>4699.2351522700001</v>
      </c>
      <c r="K104" s="36">
        <f>SUMIFS(СВЦЭМ!$D$34:$D$777,СВЦЭМ!$A$34:$A$777,$A104,СВЦЭМ!$B$34:$B$777,K$83)+'СЕТ СН'!$H$11+СВЦЭМ!$D$10+'СЕТ СН'!$H$5-'СЕТ СН'!$H$21</f>
        <v>4666.5695231399995</v>
      </c>
      <c r="L104" s="36">
        <f>SUMIFS(СВЦЭМ!$D$34:$D$777,СВЦЭМ!$A$34:$A$777,$A104,СВЦЭМ!$B$34:$B$777,L$83)+'СЕТ СН'!$H$11+СВЦЭМ!$D$10+'СЕТ СН'!$H$5-'СЕТ СН'!$H$21</f>
        <v>4576.5652688099999</v>
      </c>
      <c r="M104" s="36">
        <f>SUMIFS(СВЦЭМ!$D$34:$D$777,СВЦЭМ!$A$34:$A$777,$A104,СВЦЭМ!$B$34:$B$777,M$83)+'СЕТ СН'!$H$11+СВЦЭМ!$D$10+'СЕТ СН'!$H$5-'СЕТ СН'!$H$21</f>
        <v>4510.20087435</v>
      </c>
      <c r="N104" s="36">
        <f>SUMIFS(СВЦЭМ!$D$34:$D$777,СВЦЭМ!$A$34:$A$777,$A104,СВЦЭМ!$B$34:$B$777,N$83)+'СЕТ СН'!$H$11+СВЦЭМ!$D$10+'СЕТ СН'!$H$5-'СЕТ СН'!$H$21</f>
        <v>4400.2564250799996</v>
      </c>
      <c r="O104" s="36">
        <f>SUMIFS(СВЦЭМ!$D$34:$D$777,СВЦЭМ!$A$34:$A$777,$A104,СВЦЭМ!$B$34:$B$777,O$83)+'СЕТ СН'!$H$11+СВЦЭМ!$D$10+'СЕТ СН'!$H$5-'СЕТ СН'!$H$21</f>
        <v>4343.4613858599996</v>
      </c>
      <c r="P104" s="36">
        <f>SUMIFS(СВЦЭМ!$D$34:$D$777,СВЦЭМ!$A$34:$A$777,$A104,СВЦЭМ!$B$34:$B$777,P$83)+'СЕТ СН'!$H$11+СВЦЭМ!$D$10+'СЕТ СН'!$H$5-'СЕТ СН'!$H$21</f>
        <v>4329.6910358199993</v>
      </c>
      <c r="Q104" s="36">
        <f>SUMIFS(СВЦЭМ!$D$34:$D$777,СВЦЭМ!$A$34:$A$777,$A104,СВЦЭМ!$B$34:$B$777,Q$83)+'СЕТ СН'!$H$11+СВЦЭМ!$D$10+'СЕТ СН'!$H$5-'СЕТ СН'!$H$21</f>
        <v>4335.0495248999996</v>
      </c>
      <c r="R104" s="36">
        <f>SUMIFS(СВЦЭМ!$D$34:$D$777,СВЦЭМ!$A$34:$A$777,$A104,СВЦЭМ!$B$34:$B$777,R$83)+'СЕТ СН'!$H$11+СВЦЭМ!$D$10+'СЕТ СН'!$H$5-'СЕТ СН'!$H$21</f>
        <v>4337.3471335599997</v>
      </c>
      <c r="S104" s="36">
        <f>SUMIFS(СВЦЭМ!$D$34:$D$777,СВЦЭМ!$A$34:$A$777,$A104,СВЦЭМ!$B$34:$B$777,S$83)+'СЕТ СН'!$H$11+СВЦЭМ!$D$10+'СЕТ СН'!$H$5-'СЕТ СН'!$H$21</f>
        <v>4341.3267217599996</v>
      </c>
      <c r="T104" s="36">
        <f>SUMIFS(СВЦЭМ!$D$34:$D$777,СВЦЭМ!$A$34:$A$777,$A104,СВЦЭМ!$B$34:$B$777,T$83)+'СЕТ СН'!$H$11+СВЦЭМ!$D$10+'СЕТ СН'!$H$5-'СЕТ СН'!$H$21</f>
        <v>4351.0666926799995</v>
      </c>
      <c r="U104" s="36">
        <f>SUMIFS(СВЦЭМ!$D$34:$D$777,СВЦЭМ!$A$34:$A$777,$A104,СВЦЭМ!$B$34:$B$777,U$83)+'СЕТ СН'!$H$11+СВЦЭМ!$D$10+'СЕТ СН'!$H$5-'СЕТ СН'!$H$21</f>
        <v>4383.2159919899996</v>
      </c>
      <c r="V104" s="36">
        <f>SUMIFS(СВЦЭМ!$D$34:$D$777,СВЦЭМ!$A$34:$A$777,$A104,СВЦЭМ!$B$34:$B$777,V$83)+'СЕТ СН'!$H$11+СВЦЭМ!$D$10+'СЕТ СН'!$H$5-'СЕТ СН'!$H$21</f>
        <v>4396.9449699899997</v>
      </c>
      <c r="W104" s="36">
        <f>SUMIFS(СВЦЭМ!$D$34:$D$777,СВЦЭМ!$A$34:$A$777,$A104,СВЦЭМ!$B$34:$B$777,W$83)+'СЕТ СН'!$H$11+СВЦЭМ!$D$10+'СЕТ СН'!$H$5-'СЕТ СН'!$H$21</f>
        <v>4381.02993573</v>
      </c>
      <c r="X104" s="36">
        <f>SUMIFS(СВЦЭМ!$D$34:$D$777,СВЦЭМ!$A$34:$A$777,$A104,СВЦЭМ!$B$34:$B$777,X$83)+'СЕТ СН'!$H$11+СВЦЭМ!$D$10+'СЕТ СН'!$H$5-'СЕТ СН'!$H$21</f>
        <v>4353.7325876999994</v>
      </c>
      <c r="Y104" s="36">
        <f>SUMIFS(СВЦЭМ!$D$34:$D$777,СВЦЭМ!$A$34:$A$777,$A104,СВЦЭМ!$B$34:$B$777,Y$83)+'СЕТ СН'!$H$11+СВЦЭМ!$D$10+'СЕТ СН'!$H$5-'СЕТ СН'!$H$21</f>
        <v>4387.2284577700002</v>
      </c>
    </row>
    <row r="105" spans="1:25" ht="15.75" x14ac:dyDescent="0.2">
      <c r="A105" s="35">
        <f t="shared" si="2"/>
        <v>43365</v>
      </c>
      <c r="B105" s="36">
        <f>SUMIFS(СВЦЭМ!$D$34:$D$777,СВЦЭМ!$A$34:$A$777,$A105,СВЦЭМ!$B$34:$B$777,B$83)+'СЕТ СН'!$H$11+СВЦЭМ!$D$10+'СЕТ СН'!$H$5-'СЕТ СН'!$H$21</f>
        <v>4535.8297023699997</v>
      </c>
      <c r="C105" s="36">
        <f>SUMIFS(СВЦЭМ!$D$34:$D$777,СВЦЭМ!$A$34:$A$777,$A105,СВЦЭМ!$B$34:$B$777,C$83)+'СЕТ СН'!$H$11+СВЦЭМ!$D$10+'СЕТ СН'!$H$5-'СЕТ СН'!$H$21</f>
        <v>4670.9033469999995</v>
      </c>
      <c r="D105" s="36">
        <f>SUMIFS(СВЦЭМ!$D$34:$D$777,СВЦЭМ!$A$34:$A$777,$A105,СВЦЭМ!$B$34:$B$777,D$83)+'СЕТ СН'!$H$11+СВЦЭМ!$D$10+'СЕТ СН'!$H$5-'СЕТ СН'!$H$21</f>
        <v>4764.8368320700001</v>
      </c>
      <c r="E105" s="36">
        <f>SUMIFS(СВЦЭМ!$D$34:$D$777,СВЦЭМ!$A$34:$A$777,$A105,СВЦЭМ!$B$34:$B$777,E$83)+'СЕТ СН'!$H$11+СВЦЭМ!$D$10+'СЕТ СН'!$H$5-'СЕТ СН'!$H$21</f>
        <v>4842.7376657199993</v>
      </c>
      <c r="F105" s="36">
        <f>SUMIFS(СВЦЭМ!$D$34:$D$777,СВЦЭМ!$A$34:$A$777,$A105,СВЦЭМ!$B$34:$B$777,F$83)+'СЕТ СН'!$H$11+СВЦЭМ!$D$10+'СЕТ СН'!$H$5-'СЕТ СН'!$H$21</f>
        <v>4843.87182846</v>
      </c>
      <c r="G105" s="36">
        <f>SUMIFS(СВЦЭМ!$D$34:$D$777,СВЦЭМ!$A$34:$A$777,$A105,СВЦЭМ!$B$34:$B$777,G$83)+'СЕТ СН'!$H$11+СВЦЭМ!$D$10+'СЕТ СН'!$H$5-'СЕТ СН'!$H$21</f>
        <v>4836.4311595499994</v>
      </c>
      <c r="H105" s="36">
        <f>SUMIFS(СВЦЭМ!$D$34:$D$777,СВЦЭМ!$A$34:$A$777,$A105,СВЦЭМ!$B$34:$B$777,H$83)+'СЕТ СН'!$H$11+СВЦЭМ!$D$10+'СЕТ СН'!$H$5-'СЕТ СН'!$H$21</f>
        <v>4813.1076400599995</v>
      </c>
      <c r="I105" s="36">
        <f>SUMIFS(СВЦЭМ!$D$34:$D$777,СВЦЭМ!$A$34:$A$777,$A105,СВЦЭМ!$B$34:$B$777,I$83)+'СЕТ СН'!$H$11+СВЦЭМ!$D$10+'СЕТ СН'!$H$5-'СЕТ СН'!$H$21</f>
        <v>4749.0816647900001</v>
      </c>
      <c r="J105" s="36">
        <f>SUMIFS(СВЦЭМ!$D$34:$D$777,СВЦЭМ!$A$34:$A$777,$A105,СВЦЭМ!$B$34:$B$777,J$83)+'СЕТ СН'!$H$11+СВЦЭМ!$D$10+'СЕТ СН'!$H$5-'СЕТ СН'!$H$21</f>
        <v>4707.45800564</v>
      </c>
      <c r="K105" s="36">
        <f>SUMIFS(СВЦЭМ!$D$34:$D$777,СВЦЭМ!$A$34:$A$777,$A105,СВЦЭМ!$B$34:$B$777,K$83)+'СЕТ СН'!$H$11+СВЦЭМ!$D$10+'СЕТ СН'!$H$5-'СЕТ СН'!$H$21</f>
        <v>4662.42971966</v>
      </c>
      <c r="L105" s="36">
        <f>SUMIFS(СВЦЭМ!$D$34:$D$777,СВЦЭМ!$A$34:$A$777,$A105,СВЦЭМ!$B$34:$B$777,L$83)+'СЕТ СН'!$H$11+СВЦЭМ!$D$10+'СЕТ СН'!$H$5-'СЕТ СН'!$H$21</f>
        <v>4588.5553224899995</v>
      </c>
      <c r="M105" s="36">
        <f>SUMIFS(СВЦЭМ!$D$34:$D$777,СВЦЭМ!$A$34:$A$777,$A105,СВЦЭМ!$B$34:$B$777,M$83)+'СЕТ СН'!$H$11+СВЦЭМ!$D$10+'СЕТ СН'!$H$5-'СЕТ СН'!$H$21</f>
        <v>4489.2645298399993</v>
      </c>
      <c r="N105" s="36">
        <f>SUMIFS(СВЦЭМ!$D$34:$D$777,СВЦЭМ!$A$34:$A$777,$A105,СВЦЭМ!$B$34:$B$777,N$83)+'СЕТ СН'!$H$11+СВЦЭМ!$D$10+'СЕТ СН'!$H$5-'СЕТ СН'!$H$21</f>
        <v>4405.2987458999996</v>
      </c>
      <c r="O105" s="36">
        <f>SUMIFS(СВЦЭМ!$D$34:$D$777,СВЦЭМ!$A$34:$A$777,$A105,СВЦЭМ!$B$34:$B$777,O$83)+'СЕТ СН'!$H$11+СВЦЭМ!$D$10+'СЕТ СН'!$H$5-'СЕТ СН'!$H$21</f>
        <v>4330.9900633899997</v>
      </c>
      <c r="P105" s="36">
        <f>SUMIFS(СВЦЭМ!$D$34:$D$777,СВЦЭМ!$A$34:$A$777,$A105,СВЦЭМ!$B$34:$B$777,P$83)+'СЕТ СН'!$H$11+СВЦЭМ!$D$10+'СЕТ СН'!$H$5-'СЕТ СН'!$H$21</f>
        <v>4338.48709805</v>
      </c>
      <c r="Q105" s="36">
        <f>SUMIFS(СВЦЭМ!$D$34:$D$777,СВЦЭМ!$A$34:$A$777,$A105,СВЦЭМ!$B$34:$B$777,Q$83)+'СЕТ СН'!$H$11+СВЦЭМ!$D$10+'СЕТ СН'!$H$5-'СЕТ СН'!$H$21</f>
        <v>4344.0529813599996</v>
      </c>
      <c r="R105" s="36">
        <f>SUMIFS(СВЦЭМ!$D$34:$D$777,СВЦЭМ!$A$34:$A$777,$A105,СВЦЭМ!$B$34:$B$777,R$83)+'СЕТ СН'!$H$11+СВЦЭМ!$D$10+'СЕТ СН'!$H$5-'СЕТ СН'!$H$21</f>
        <v>4339.1513234999993</v>
      </c>
      <c r="S105" s="36">
        <f>SUMIFS(СВЦЭМ!$D$34:$D$777,СВЦЭМ!$A$34:$A$777,$A105,СВЦЭМ!$B$34:$B$777,S$83)+'СЕТ СН'!$H$11+СВЦЭМ!$D$10+'СЕТ СН'!$H$5-'СЕТ СН'!$H$21</f>
        <v>4350.5339780699996</v>
      </c>
      <c r="T105" s="36">
        <f>SUMIFS(СВЦЭМ!$D$34:$D$777,СВЦЭМ!$A$34:$A$777,$A105,СВЦЭМ!$B$34:$B$777,T$83)+'СЕТ СН'!$H$11+СВЦЭМ!$D$10+'СЕТ СН'!$H$5-'СЕТ СН'!$H$21</f>
        <v>4356.3649688999994</v>
      </c>
      <c r="U105" s="36">
        <f>SUMIFS(СВЦЭМ!$D$34:$D$777,СВЦЭМ!$A$34:$A$777,$A105,СВЦЭМ!$B$34:$B$777,U$83)+'СЕТ СН'!$H$11+СВЦЭМ!$D$10+'СЕТ СН'!$H$5-'СЕТ СН'!$H$21</f>
        <v>4382.2332979100001</v>
      </c>
      <c r="V105" s="36">
        <f>SUMIFS(СВЦЭМ!$D$34:$D$777,СВЦЭМ!$A$34:$A$777,$A105,СВЦЭМ!$B$34:$B$777,V$83)+'СЕТ СН'!$H$11+СВЦЭМ!$D$10+'СЕТ СН'!$H$5-'СЕТ СН'!$H$21</f>
        <v>4389.40871565</v>
      </c>
      <c r="W105" s="36">
        <f>SUMIFS(СВЦЭМ!$D$34:$D$777,СВЦЭМ!$A$34:$A$777,$A105,СВЦЭМ!$B$34:$B$777,W$83)+'СЕТ СН'!$H$11+СВЦЭМ!$D$10+'СЕТ СН'!$H$5-'СЕТ СН'!$H$21</f>
        <v>4363.1877097199995</v>
      </c>
      <c r="X105" s="36">
        <f>SUMIFS(СВЦЭМ!$D$34:$D$777,СВЦЭМ!$A$34:$A$777,$A105,СВЦЭМ!$B$34:$B$777,X$83)+'СЕТ СН'!$H$11+СВЦЭМ!$D$10+'СЕТ СН'!$H$5-'СЕТ СН'!$H$21</f>
        <v>4326.2399547499999</v>
      </c>
      <c r="Y105" s="36">
        <f>SUMIFS(СВЦЭМ!$D$34:$D$777,СВЦЭМ!$A$34:$A$777,$A105,СВЦЭМ!$B$34:$B$777,Y$83)+'СЕТ СН'!$H$11+СВЦЭМ!$D$10+'СЕТ СН'!$H$5-'СЕТ СН'!$H$21</f>
        <v>4383.7139630199999</v>
      </c>
    </row>
    <row r="106" spans="1:25" ht="15.75" x14ac:dyDescent="0.2">
      <c r="A106" s="35">
        <f t="shared" si="2"/>
        <v>43366</v>
      </c>
      <c r="B106" s="36">
        <f>SUMIFS(СВЦЭМ!$D$34:$D$777,СВЦЭМ!$A$34:$A$777,$A106,СВЦЭМ!$B$34:$B$777,B$83)+'СЕТ СН'!$H$11+СВЦЭМ!$D$10+'СЕТ СН'!$H$5-'СЕТ СН'!$H$21</f>
        <v>4537.6046718799998</v>
      </c>
      <c r="C106" s="36">
        <f>SUMIFS(СВЦЭМ!$D$34:$D$777,СВЦЭМ!$A$34:$A$777,$A106,СВЦЭМ!$B$34:$B$777,C$83)+'СЕТ СН'!$H$11+СВЦЭМ!$D$10+'СЕТ СН'!$H$5-'СЕТ СН'!$H$21</f>
        <v>4697.914401</v>
      </c>
      <c r="D106" s="36">
        <f>SUMIFS(СВЦЭМ!$D$34:$D$777,СВЦЭМ!$A$34:$A$777,$A106,СВЦЭМ!$B$34:$B$777,D$83)+'СЕТ СН'!$H$11+СВЦЭМ!$D$10+'СЕТ СН'!$H$5-'СЕТ СН'!$H$21</f>
        <v>4819.6616289000003</v>
      </c>
      <c r="E106" s="36">
        <f>SUMIFS(СВЦЭМ!$D$34:$D$777,СВЦЭМ!$A$34:$A$777,$A106,СВЦЭМ!$B$34:$B$777,E$83)+'СЕТ СН'!$H$11+СВЦЭМ!$D$10+'СЕТ СН'!$H$5-'СЕТ СН'!$H$21</f>
        <v>4907.8548157599998</v>
      </c>
      <c r="F106" s="36">
        <f>SUMIFS(СВЦЭМ!$D$34:$D$777,СВЦЭМ!$A$34:$A$777,$A106,СВЦЭМ!$B$34:$B$777,F$83)+'СЕТ СН'!$H$11+СВЦЭМ!$D$10+'СЕТ СН'!$H$5-'СЕТ СН'!$H$21</f>
        <v>4930.83203779</v>
      </c>
      <c r="G106" s="36">
        <f>SUMIFS(СВЦЭМ!$D$34:$D$777,СВЦЭМ!$A$34:$A$777,$A106,СВЦЭМ!$B$34:$B$777,G$83)+'СЕТ СН'!$H$11+СВЦЭМ!$D$10+'СЕТ СН'!$H$5-'СЕТ СН'!$H$21</f>
        <v>4904.0714388799997</v>
      </c>
      <c r="H106" s="36">
        <f>SUMIFS(СВЦЭМ!$D$34:$D$777,СВЦЭМ!$A$34:$A$777,$A106,СВЦЭМ!$B$34:$B$777,H$83)+'СЕТ СН'!$H$11+СВЦЭМ!$D$10+'СЕТ СН'!$H$5-'СЕТ СН'!$H$21</f>
        <v>4888.4350885599997</v>
      </c>
      <c r="I106" s="36">
        <f>SUMIFS(СВЦЭМ!$D$34:$D$777,СВЦЭМ!$A$34:$A$777,$A106,СВЦЭМ!$B$34:$B$777,I$83)+'СЕТ СН'!$H$11+СВЦЭМ!$D$10+'СЕТ СН'!$H$5-'СЕТ СН'!$H$21</f>
        <v>4827.2275238599996</v>
      </c>
      <c r="J106" s="36">
        <f>SUMIFS(СВЦЭМ!$D$34:$D$777,СВЦЭМ!$A$34:$A$777,$A106,СВЦЭМ!$B$34:$B$777,J$83)+'СЕТ СН'!$H$11+СВЦЭМ!$D$10+'СЕТ СН'!$H$5-'СЕТ СН'!$H$21</f>
        <v>4748.7865517700002</v>
      </c>
      <c r="K106" s="36">
        <f>SUMIFS(СВЦЭМ!$D$34:$D$777,СВЦЭМ!$A$34:$A$777,$A106,СВЦЭМ!$B$34:$B$777,K$83)+'СЕТ СН'!$H$11+СВЦЭМ!$D$10+'СЕТ СН'!$H$5-'СЕТ СН'!$H$21</f>
        <v>4671.2694164300001</v>
      </c>
      <c r="L106" s="36">
        <f>SUMIFS(СВЦЭМ!$D$34:$D$777,СВЦЭМ!$A$34:$A$777,$A106,СВЦЭМ!$B$34:$B$777,L$83)+'СЕТ СН'!$H$11+СВЦЭМ!$D$10+'СЕТ СН'!$H$5-'СЕТ СН'!$H$21</f>
        <v>4565.5102626199996</v>
      </c>
      <c r="M106" s="36">
        <f>SUMIFS(СВЦЭМ!$D$34:$D$777,СВЦЭМ!$A$34:$A$777,$A106,СВЦЭМ!$B$34:$B$777,M$83)+'СЕТ СН'!$H$11+СВЦЭМ!$D$10+'СЕТ СН'!$H$5-'СЕТ СН'!$H$21</f>
        <v>4478.5951093499998</v>
      </c>
      <c r="N106" s="36">
        <f>SUMIFS(СВЦЭМ!$D$34:$D$777,СВЦЭМ!$A$34:$A$777,$A106,СВЦЭМ!$B$34:$B$777,N$83)+'СЕТ СН'!$H$11+СВЦЭМ!$D$10+'СЕТ СН'!$H$5-'СЕТ СН'!$H$21</f>
        <v>4396.7005518599999</v>
      </c>
      <c r="O106" s="36">
        <f>SUMIFS(СВЦЭМ!$D$34:$D$777,СВЦЭМ!$A$34:$A$777,$A106,СВЦЭМ!$B$34:$B$777,O$83)+'СЕТ СН'!$H$11+СВЦЭМ!$D$10+'СЕТ СН'!$H$5-'СЕТ СН'!$H$21</f>
        <v>4352.3388096600002</v>
      </c>
      <c r="P106" s="36">
        <f>SUMIFS(СВЦЭМ!$D$34:$D$777,СВЦЭМ!$A$34:$A$777,$A106,СВЦЭМ!$B$34:$B$777,P$83)+'СЕТ СН'!$H$11+СВЦЭМ!$D$10+'СЕТ СН'!$H$5-'СЕТ СН'!$H$21</f>
        <v>4342.2605429699997</v>
      </c>
      <c r="Q106" s="36">
        <f>SUMIFS(СВЦЭМ!$D$34:$D$777,СВЦЭМ!$A$34:$A$777,$A106,СВЦЭМ!$B$34:$B$777,Q$83)+'СЕТ СН'!$H$11+СВЦЭМ!$D$10+'СЕТ СН'!$H$5-'СЕТ СН'!$H$21</f>
        <v>4335.1596987299999</v>
      </c>
      <c r="R106" s="36">
        <f>SUMIFS(СВЦЭМ!$D$34:$D$777,СВЦЭМ!$A$34:$A$777,$A106,СВЦЭМ!$B$34:$B$777,R$83)+'СЕТ СН'!$H$11+СВЦЭМ!$D$10+'СЕТ СН'!$H$5-'СЕТ СН'!$H$21</f>
        <v>4335.8330104199995</v>
      </c>
      <c r="S106" s="36">
        <f>SUMIFS(СВЦЭМ!$D$34:$D$777,СВЦЭМ!$A$34:$A$777,$A106,СВЦЭМ!$B$34:$B$777,S$83)+'СЕТ СН'!$H$11+СВЦЭМ!$D$10+'СЕТ СН'!$H$5-'СЕТ СН'!$H$21</f>
        <v>4345.2400796299999</v>
      </c>
      <c r="T106" s="36">
        <f>SUMIFS(СВЦЭМ!$D$34:$D$777,СВЦЭМ!$A$34:$A$777,$A106,СВЦЭМ!$B$34:$B$777,T$83)+'СЕТ СН'!$H$11+СВЦЭМ!$D$10+'СЕТ СН'!$H$5-'СЕТ СН'!$H$21</f>
        <v>4355.8677856899994</v>
      </c>
      <c r="U106" s="36">
        <f>SUMIFS(СВЦЭМ!$D$34:$D$777,СВЦЭМ!$A$34:$A$777,$A106,СВЦЭМ!$B$34:$B$777,U$83)+'СЕТ СН'!$H$11+СВЦЭМ!$D$10+'СЕТ СН'!$H$5-'СЕТ СН'!$H$21</f>
        <v>4372.8217332699996</v>
      </c>
      <c r="V106" s="36">
        <f>SUMIFS(СВЦЭМ!$D$34:$D$777,СВЦЭМ!$A$34:$A$777,$A106,СВЦЭМ!$B$34:$B$777,V$83)+'СЕТ СН'!$H$11+СВЦЭМ!$D$10+'СЕТ СН'!$H$5-'СЕТ СН'!$H$21</f>
        <v>4410.5232017899998</v>
      </c>
      <c r="W106" s="36">
        <f>SUMIFS(СВЦЭМ!$D$34:$D$777,СВЦЭМ!$A$34:$A$777,$A106,СВЦЭМ!$B$34:$B$777,W$83)+'СЕТ СН'!$H$11+СВЦЭМ!$D$10+'СЕТ СН'!$H$5-'СЕТ СН'!$H$21</f>
        <v>4394.2657633399995</v>
      </c>
      <c r="X106" s="36">
        <f>SUMIFS(СВЦЭМ!$D$34:$D$777,СВЦЭМ!$A$34:$A$777,$A106,СВЦЭМ!$B$34:$B$777,X$83)+'СЕТ СН'!$H$11+СВЦЭМ!$D$10+'СЕТ СН'!$H$5-'СЕТ СН'!$H$21</f>
        <v>4359.4078007899998</v>
      </c>
      <c r="Y106" s="36">
        <f>SUMIFS(СВЦЭМ!$D$34:$D$777,СВЦЭМ!$A$34:$A$777,$A106,СВЦЭМ!$B$34:$B$777,Y$83)+'СЕТ СН'!$H$11+СВЦЭМ!$D$10+'СЕТ СН'!$H$5-'СЕТ СН'!$H$21</f>
        <v>4408.3462057699999</v>
      </c>
    </row>
    <row r="107" spans="1:25" ht="15.75" x14ac:dyDescent="0.2">
      <c r="A107" s="35">
        <f t="shared" si="2"/>
        <v>43367</v>
      </c>
      <c r="B107" s="36">
        <f>SUMIFS(СВЦЭМ!$D$34:$D$777,СВЦЭМ!$A$34:$A$777,$A107,СВЦЭМ!$B$34:$B$777,B$83)+'СЕТ СН'!$H$11+СВЦЭМ!$D$10+'СЕТ СН'!$H$5-'СЕТ СН'!$H$21</f>
        <v>4520.6124820100003</v>
      </c>
      <c r="C107" s="36">
        <f>SUMIFS(СВЦЭМ!$D$34:$D$777,СВЦЭМ!$A$34:$A$777,$A107,СВЦЭМ!$B$34:$B$777,C$83)+'СЕТ СН'!$H$11+СВЦЭМ!$D$10+'СЕТ СН'!$H$5-'СЕТ СН'!$H$21</f>
        <v>4687.01355556</v>
      </c>
      <c r="D107" s="36">
        <f>SUMIFS(СВЦЭМ!$D$34:$D$777,СВЦЭМ!$A$34:$A$777,$A107,СВЦЭМ!$B$34:$B$777,D$83)+'СЕТ СН'!$H$11+СВЦЭМ!$D$10+'СЕТ СН'!$H$5-'СЕТ СН'!$H$21</f>
        <v>4803.2722619699998</v>
      </c>
      <c r="E107" s="36">
        <f>SUMIFS(СВЦЭМ!$D$34:$D$777,СВЦЭМ!$A$34:$A$777,$A107,СВЦЭМ!$B$34:$B$777,E$83)+'СЕТ СН'!$H$11+СВЦЭМ!$D$10+'СЕТ СН'!$H$5-'СЕТ СН'!$H$21</f>
        <v>4885.3274654699999</v>
      </c>
      <c r="F107" s="36">
        <f>SUMIFS(СВЦЭМ!$D$34:$D$777,СВЦЭМ!$A$34:$A$777,$A107,СВЦЭМ!$B$34:$B$777,F$83)+'СЕТ СН'!$H$11+СВЦЭМ!$D$10+'СЕТ СН'!$H$5-'СЕТ СН'!$H$21</f>
        <v>4874.5322499000004</v>
      </c>
      <c r="G107" s="36">
        <f>SUMIFS(СВЦЭМ!$D$34:$D$777,СВЦЭМ!$A$34:$A$777,$A107,СВЦЭМ!$B$34:$B$777,G$83)+'СЕТ СН'!$H$11+СВЦЭМ!$D$10+'СЕТ СН'!$H$5-'СЕТ СН'!$H$21</f>
        <v>4847.4825727799998</v>
      </c>
      <c r="H107" s="36">
        <f>SUMIFS(СВЦЭМ!$D$34:$D$777,СВЦЭМ!$A$34:$A$777,$A107,СВЦЭМ!$B$34:$B$777,H$83)+'СЕТ СН'!$H$11+СВЦЭМ!$D$10+'СЕТ СН'!$H$5-'СЕТ СН'!$H$21</f>
        <v>4794.65200086</v>
      </c>
      <c r="I107" s="36">
        <f>SUMIFS(СВЦЭМ!$D$34:$D$777,СВЦЭМ!$A$34:$A$777,$A107,СВЦЭМ!$B$34:$B$777,I$83)+'СЕТ СН'!$H$11+СВЦЭМ!$D$10+'СЕТ СН'!$H$5-'СЕТ СН'!$H$21</f>
        <v>4764.4890598699994</v>
      </c>
      <c r="J107" s="36">
        <f>SUMIFS(СВЦЭМ!$D$34:$D$777,СВЦЭМ!$A$34:$A$777,$A107,СВЦЭМ!$B$34:$B$777,J$83)+'СЕТ СН'!$H$11+СВЦЭМ!$D$10+'СЕТ СН'!$H$5-'СЕТ СН'!$H$21</f>
        <v>4787.2200904199999</v>
      </c>
      <c r="K107" s="36">
        <f>SUMIFS(СВЦЭМ!$D$34:$D$777,СВЦЭМ!$A$34:$A$777,$A107,СВЦЭМ!$B$34:$B$777,K$83)+'СЕТ СН'!$H$11+СВЦЭМ!$D$10+'СЕТ СН'!$H$5-'СЕТ СН'!$H$21</f>
        <v>4768.5891459599998</v>
      </c>
      <c r="L107" s="36">
        <f>SUMIFS(СВЦЭМ!$D$34:$D$777,СВЦЭМ!$A$34:$A$777,$A107,СВЦЭМ!$B$34:$B$777,L$83)+'СЕТ СН'!$H$11+СВЦЭМ!$D$10+'СЕТ СН'!$H$5-'СЕТ СН'!$H$21</f>
        <v>4692.0110143599995</v>
      </c>
      <c r="M107" s="36">
        <f>SUMIFS(СВЦЭМ!$D$34:$D$777,СВЦЭМ!$A$34:$A$777,$A107,СВЦЭМ!$B$34:$B$777,M$83)+'СЕТ СН'!$H$11+СВЦЭМ!$D$10+'СЕТ СН'!$H$5-'СЕТ СН'!$H$21</f>
        <v>4607.1860622799995</v>
      </c>
      <c r="N107" s="36">
        <f>SUMIFS(СВЦЭМ!$D$34:$D$777,СВЦЭМ!$A$34:$A$777,$A107,СВЦЭМ!$B$34:$B$777,N$83)+'СЕТ СН'!$H$11+СВЦЭМ!$D$10+'СЕТ СН'!$H$5-'СЕТ СН'!$H$21</f>
        <v>4493.5143163299999</v>
      </c>
      <c r="O107" s="36">
        <f>SUMIFS(СВЦЭМ!$D$34:$D$777,СВЦЭМ!$A$34:$A$777,$A107,СВЦЭМ!$B$34:$B$777,O$83)+'СЕТ СН'!$H$11+СВЦЭМ!$D$10+'СЕТ СН'!$H$5-'СЕТ СН'!$H$21</f>
        <v>4397.4537124600001</v>
      </c>
      <c r="P107" s="36">
        <f>SUMIFS(СВЦЭМ!$D$34:$D$777,СВЦЭМ!$A$34:$A$777,$A107,СВЦЭМ!$B$34:$B$777,P$83)+'СЕТ СН'!$H$11+СВЦЭМ!$D$10+'СЕТ СН'!$H$5-'СЕТ СН'!$H$21</f>
        <v>4385.06672463</v>
      </c>
      <c r="Q107" s="36">
        <f>SUMIFS(СВЦЭМ!$D$34:$D$777,СВЦЭМ!$A$34:$A$777,$A107,СВЦЭМ!$B$34:$B$777,Q$83)+'СЕТ СН'!$H$11+СВЦЭМ!$D$10+'СЕТ СН'!$H$5-'СЕТ СН'!$H$21</f>
        <v>4382.2704261199997</v>
      </c>
      <c r="R107" s="36">
        <f>SUMIFS(СВЦЭМ!$D$34:$D$777,СВЦЭМ!$A$34:$A$777,$A107,СВЦЭМ!$B$34:$B$777,R$83)+'СЕТ СН'!$H$11+СВЦЭМ!$D$10+'СЕТ СН'!$H$5-'СЕТ СН'!$H$21</f>
        <v>4380.5888124099993</v>
      </c>
      <c r="S107" s="36">
        <f>SUMIFS(СВЦЭМ!$D$34:$D$777,СВЦЭМ!$A$34:$A$777,$A107,СВЦЭМ!$B$34:$B$777,S$83)+'СЕТ СН'!$H$11+СВЦЭМ!$D$10+'СЕТ СН'!$H$5-'СЕТ СН'!$H$21</f>
        <v>4388.4240555899996</v>
      </c>
      <c r="T107" s="36">
        <f>SUMIFS(СВЦЭМ!$D$34:$D$777,СВЦЭМ!$A$34:$A$777,$A107,СВЦЭМ!$B$34:$B$777,T$83)+'СЕТ СН'!$H$11+СВЦЭМ!$D$10+'СЕТ СН'!$H$5-'СЕТ СН'!$H$21</f>
        <v>4399.0755357299995</v>
      </c>
      <c r="U107" s="36">
        <f>SUMIFS(СВЦЭМ!$D$34:$D$777,СВЦЭМ!$A$34:$A$777,$A107,СВЦЭМ!$B$34:$B$777,U$83)+'СЕТ СН'!$H$11+СВЦЭМ!$D$10+'СЕТ СН'!$H$5-'СЕТ СН'!$H$21</f>
        <v>4421.0722521799999</v>
      </c>
      <c r="V107" s="36">
        <f>SUMIFS(СВЦЭМ!$D$34:$D$777,СВЦЭМ!$A$34:$A$777,$A107,СВЦЭМ!$B$34:$B$777,V$83)+'СЕТ СН'!$H$11+СВЦЭМ!$D$10+'СЕТ СН'!$H$5-'СЕТ СН'!$H$21</f>
        <v>4427.0893222499999</v>
      </c>
      <c r="W107" s="36">
        <f>SUMIFS(СВЦЭМ!$D$34:$D$777,СВЦЭМ!$A$34:$A$777,$A107,СВЦЭМ!$B$34:$B$777,W$83)+'СЕТ СН'!$H$11+СВЦЭМ!$D$10+'СЕТ СН'!$H$5-'СЕТ СН'!$H$21</f>
        <v>4408.3116665999996</v>
      </c>
      <c r="X107" s="36">
        <f>SUMIFS(СВЦЭМ!$D$34:$D$777,СВЦЭМ!$A$34:$A$777,$A107,СВЦЭМ!$B$34:$B$777,X$83)+'СЕТ СН'!$H$11+СВЦЭМ!$D$10+'СЕТ СН'!$H$5-'СЕТ СН'!$H$21</f>
        <v>4377.3901411300003</v>
      </c>
      <c r="Y107" s="36">
        <f>SUMIFS(СВЦЭМ!$D$34:$D$777,СВЦЭМ!$A$34:$A$777,$A107,СВЦЭМ!$B$34:$B$777,Y$83)+'СЕТ СН'!$H$11+СВЦЭМ!$D$10+'СЕТ СН'!$H$5-'СЕТ СН'!$H$21</f>
        <v>4414.6289594199998</v>
      </c>
    </row>
    <row r="108" spans="1:25" ht="15.75" x14ac:dyDescent="0.2">
      <c r="A108" s="35">
        <f t="shared" si="2"/>
        <v>43368</v>
      </c>
      <c r="B108" s="36">
        <f>SUMIFS(СВЦЭМ!$D$34:$D$777,СВЦЭМ!$A$34:$A$777,$A108,СВЦЭМ!$B$34:$B$777,B$83)+'СЕТ СН'!$H$11+СВЦЭМ!$D$10+'СЕТ СН'!$H$5-'СЕТ СН'!$H$21</f>
        <v>4572.9119291500001</v>
      </c>
      <c r="C108" s="36">
        <f>SUMIFS(СВЦЭМ!$D$34:$D$777,СВЦЭМ!$A$34:$A$777,$A108,СВЦЭМ!$B$34:$B$777,C$83)+'СЕТ СН'!$H$11+СВЦЭМ!$D$10+'СЕТ СН'!$H$5-'СЕТ СН'!$H$21</f>
        <v>4738.15335504</v>
      </c>
      <c r="D108" s="36">
        <f>SUMIFS(СВЦЭМ!$D$34:$D$777,СВЦЭМ!$A$34:$A$777,$A108,СВЦЭМ!$B$34:$B$777,D$83)+'СЕТ СН'!$H$11+СВЦЭМ!$D$10+'СЕТ СН'!$H$5-'СЕТ СН'!$H$21</f>
        <v>4840.1006649499996</v>
      </c>
      <c r="E108" s="36">
        <f>SUMIFS(СВЦЭМ!$D$34:$D$777,СВЦЭМ!$A$34:$A$777,$A108,СВЦЭМ!$B$34:$B$777,E$83)+'СЕТ СН'!$H$11+СВЦЭМ!$D$10+'СЕТ СН'!$H$5-'СЕТ СН'!$H$21</f>
        <v>4927.1964460999998</v>
      </c>
      <c r="F108" s="36">
        <f>SUMIFS(СВЦЭМ!$D$34:$D$777,СВЦЭМ!$A$34:$A$777,$A108,СВЦЭМ!$B$34:$B$777,F$83)+'СЕТ СН'!$H$11+СВЦЭМ!$D$10+'СЕТ СН'!$H$5-'СЕТ СН'!$H$21</f>
        <v>4924.7208124899998</v>
      </c>
      <c r="G108" s="36">
        <f>SUMIFS(СВЦЭМ!$D$34:$D$777,СВЦЭМ!$A$34:$A$777,$A108,СВЦЭМ!$B$34:$B$777,G$83)+'СЕТ СН'!$H$11+СВЦЭМ!$D$10+'СЕТ СН'!$H$5-'СЕТ СН'!$H$21</f>
        <v>4893.8366648599995</v>
      </c>
      <c r="H108" s="36">
        <f>SUMIFS(СВЦЭМ!$D$34:$D$777,СВЦЭМ!$A$34:$A$777,$A108,СВЦЭМ!$B$34:$B$777,H$83)+'СЕТ СН'!$H$11+СВЦЭМ!$D$10+'СЕТ СН'!$H$5-'СЕТ СН'!$H$21</f>
        <v>4814.8994574500002</v>
      </c>
      <c r="I108" s="36">
        <f>SUMIFS(СВЦЭМ!$D$34:$D$777,СВЦЭМ!$A$34:$A$777,$A108,СВЦЭМ!$B$34:$B$777,I$83)+'СЕТ СН'!$H$11+СВЦЭМ!$D$10+'СЕТ СН'!$H$5-'СЕТ СН'!$H$21</f>
        <v>4765.6878711099998</v>
      </c>
      <c r="J108" s="36">
        <f>SUMIFS(СВЦЭМ!$D$34:$D$777,СВЦЭМ!$A$34:$A$777,$A108,СВЦЭМ!$B$34:$B$777,J$83)+'СЕТ СН'!$H$11+СВЦЭМ!$D$10+'СЕТ СН'!$H$5-'СЕТ СН'!$H$21</f>
        <v>4766.8238176699997</v>
      </c>
      <c r="K108" s="36">
        <f>SUMIFS(СВЦЭМ!$D$34:$D$777,СВЦЭМ!$A$34:$A$777,$A108,СВЦЭМ!$B$34:$B$777,K$83)+'СЕТ СН'!$H$11+СВЦЭМ!$D$10+'СЕТ СН'!$H$5-'СЕТ СН'!$H$21</f>
        <v>4751.1306869699993</v>
      </c>
      <c r="L108" s="36">
        <f>SUMIFS(СВЦЭМ!$D$34:$D$777,СВЦЭМ!$A$34:$A$777,$A108,СВЦЭМ!$B$34:$B$777,L$83)+'СЕТ СН'!$H$11+СВЦЭМ!$D$10+'СЕТ СН'!$H$5-'СЕТ СН'!$H$21</f>
        <v>4675.68787634</v>
      </c>
      <c r="M108" s="36">
        <f>SUMIFS(СВЦЭМ!$D$34:$D$777,СВЦЭМ!$A$34:$A$777,$A108,СВЦЭМ!$B$34:$B$777,M$83)+'СЕТ СН'!$H$11+СВЦЭМ!$D$10+'СЕТ СН'!$H$5-'СЕТ СН'!$H$21</f>
        <v>4594.9645390699998</v>
      </c>
      <c r="N108" s="36">
        <f>SUMIFS(СВЦЭМ!$D$34:$D$777,СВЦЭМ!$A$34:$A$777,$A108,СВЦЭМ!$B$34:$B$777,N$83)+'СЕТ СН'!$H$11+СВЦЭМ!$D$10+'СЕТ СН'!$H$5-'СЕТ СН'!$H$21</f>
        <v>4495.0939631000001</v>
      </c>
      <c r="O108" s="36">
        <f>SUMIFS(СВЦЭМ!$D$34:$D$777,СВЦЭМ!$A$34:$A$777,$A108,СВЦЭМ!$B$34:$B$777,O$83)+'СЕТ СН'!$H$11+СВЦЭМ!$D$10+'СЕТ СН'!$H$5-'СЕТ СН'!$H$21</f>
        <v>4424.4840726899993</v>
      </c>
      <c r="P108" s="36">
        <f>SUMIFS(СВЦЭМ!$D$34:$D$777,СВЦЭМ!$A$34:$A$777,$A108,СВЦЭМ!$B$34:$B$777,P$83)+'СЕТ СН'!$H$11+СВЦЭМ!$D$10+'СЕТ СН'!$H$5-'СЕТ СН'!$H$21</f>
        <v>4416.4522853299995</v>
      </c>
      <c r="Q108" s="36">
        <f>SUMIFS(СВЦЭМ!$D$34:$D$777,СВЦЭМ!$A$34:$A$777,$A108,СВЦЭМ!$B$34:$B$777,Q$83)+'СЕТ СН'!$H$11+СВЦЭМ!$D$10+'СЕТ СН'!$H$5-'СЕТ СН'!$H$21</f>
        <v>4408.3027460900003</v>
      </c>
      <c r="R108" s="36">
        <f>SUMIFS(СВЦЭМ!$D$34:$D$777,СВЦЭМ!$A$34:$A$777,$A108,СВЦЭМ!$B$34:$B$777,R$83)+'СЕТ СН'!$H$11+СВЦЭМ!$D$10+'СЕТ СН'!$H$5-'СЕТ СН'!$H$21</f>
        <v>4396.6695119200003</v>
      </c>
      <c r="S108" s="36">
        <f>SUMIFS(СВЦЭМ!$D$34:$D$777,СВЦЭМ!$A$34:$A$777,$A108,СВЦЭМ!$B$34:$B$777,S$83)+'СЕТ СН'!$H$11+СВЦЭМ!$D$10+'СЕТ СН'!$H$5-'СЕТ СН'!$H$21</f>
        <v>4403.1253705899999</v>
      </c>
      <c r="T108" s="36">
        <f>SUMIFS(СВЦЭМ!$D$34:$D$777,СВЦЭМ!$A$34:$A$777,$A108,СВЦЭМ!$B$34:$B$777,T$83)+'СЕТ СН'!$H$11+СВЦЭМ!$D$10+'СЕТ СН'!$H$5-'СЕТ СН'!$H$21</f>
        <v>4410.4701920099997</v>
      </c>
      <c r="U108" s="36">
        <f>SUMIFS(СВЦЭМ!$D$34:$D$777,СВЦЭМ!$A$34:$A$777,$A108,СВЦЭМ!$B$34:$B$777,U$83)+'СЕТ СН'!$H$11+СВЦЭМ!$D$10+'СЕТ СН'!$H$5-'СЕТ СН'!$H$21</f>
        <v>4416.6077608299993</v>
      </c>
      <c r="V108" s="36">
        <f>SUMIFS(СВЦЭМ!$D$34:$D$777,СВЦЭМ!$A$34:$A$777,$A108,СВЦЭМ!$B$34:$B$777,V$83)+'СЕТ СН'!$H$11+СВЦЭМ!$D$10+'СЕТ СН'!$H$5-'СЕТ СН'!$H$21</f>
        <v>4421.3671813299998</v>
      </c>
      <c r="W108" s="36">
        <f>SUMIFS(СВЦЭМ!$D$34:$D$777,СВЦЭМ!$A$34:$A$777,$A108,СВЦЭМ!$B$34:$B$777,W$83)+'СЕТ СН'!$H$11+СВЦЭМ!$D$10+'СЕТ СН'!$H$5-'СЕТ СН'!$H$21</f>
        <v>4416.9406184299996</v>
      </c>
      <c r="X108" s="36">
        <f>SUMIFS(СВЦЭМ!$D$34:$D$777,СВЦЭМ!$A$34:$A$777,$A108,СВЦЭМ!$B$34:$B$777,X$83)+'СЕТ СН'!$H$11+СВЦЭМ!$D$10+'СЕТ СН'!$H$5-'СЕТ СН'!$H$21</f>
        <v>4381.8028984399998</v>
      </c>
      <c r="Y108" s="36">
        <f>SUMIFS(СВЦЭМ!$D$34:$D$777,СВЦЭМ!$A$34:$A$777,$A108,СВЦЭМ!$B$34:$B$777,Y$83)+'СЕТ СН'!$H$11+СВЦЭМ!$D$10+'СЕТ СН'!$H$5-'СЕТ СН'!$H$21</f>
        <v>4440.29438923</v>
      </c>
    </row>
    <row r="109" spans="1:25" ht="15.75" x14ac:dyDescent="0.2">
      <c r="A109" s="35">
        <f t="shared" si="2"/>
        <v>43369</v>
      </c>
      <c r="B109" s="36">
        <f>SUMIFS(СВЦЭМ!$D$34:$D$777,СВЦЭМ!$A$34:$A$777,$A109,СВЦЭМ!$B$34:$B$777,B$83)+'СЕТ СН'!$H$11+СВЦЭМ!$D$10+'СЕТ СН'!$H$5-'СЕТ СН'!$H$21</f>
        <v>4632.37003964</v>
      </c>
      <c r="C109" s="36">
        <f>SUMIFS(СВЦЭМ!$D$34:$D$777,СВЦЭМ!$A$34:$A$777,$A109,СВЦЭМ!$B$34:$B$777,C$83)+'СЕТ СН'!$H$11+СВЦЭМ!$D$10+'СЕТ СН'!$H$5-'СЕТ СН'!$H$21</f>
        <v>4809.3957638399997</v>
      </c>
      <c r="D109" s="36">
        <f>SUMIFS(СВЦЭМ!$D$34:$D$777,СВЦЭМ!$A$34:$A$777,$A109,СВЦЭМ!$B$34:$B$777,D$83)+'СЕТ СН'!$H$11+СВЦЭМ!$D$10+'СЕТ СН'!$H$5-'СЕТ СН'!$H$21</f>
        <v>4963.5498702599998</v>
      </c>
      <c r="E109" s="36">
        <f>SUMIFS(СВЦЭМ!$D$34:$D$777,СВЦЭМ!$A$34:$A$777,$A109,СВЦЭМ!$B$34:$B$777,E$83)+'СЕТ СН'!$H$11+СВЦЭМ!$D$10+'СЕТ СН'!$H$5-'СЕТ СН'!$H$21</f>
        <v>5070.5349542899994</v>
      </c>
      <c r="F109" s="36">
        <f>SUMIFS(СВЦЭМ!$D$34:$D$777,СВЦЭМ!$A$34:$A$777,$A109,СВЦЭМ!$B$34:$B$777,F$83)+'СЕТ СН'!$H$11+СВЦЭМ!$D$10+'СЕТ СН'!$H$5-'СЕТ СН'!$H$21</f>
        <v>5073.8052117999996</v>
      </c>
      <c r="G109" s="36">
        <f>SUMIFS(СВЦЭМ!$D$34:$D$777,СВЦЭМ!$A$34:$A$777,$A109,СВЦЭМ!$B$34:$B$777,G$83)+'СЕТ СН'!$H$11+СВЦЭМ!$D$10+'СЕТ СН'!$H$5-'СЕТ СН'!$H$21</f>
        <v>5048.0194480099999</v>
      </c>
      <c r="H109" s="36">
        <f>SUMIFS(СВЦЭМ!$D$34:$D$777,СВЦЭМ!$A$34:$A$777,$A109,СВЦЭМ!$B$34:$B$777,H$83)+'СЕТ СН'!$H$11+СВЦЭМ!$D$10+'СЕТ СН'!$H$5-'СЕТ СН'!$H$21</f>
        <v>4945.4209900799997</v>
      </c>
      <c r="I109" s="36">
        <f>SUMIFS(СВЦЭМ!$D$34:$D$777,СВЦЭМ!$A$34:$A$777,$A109,СВЦЭМ!$B$34:$B$777,I$83)+'СЕТ СН'!$H$11+СВЦЭМ!$D$10+'СЕТ СН'!$H$5-'СЕТ СН'!$H$21</f>
        <v>4854.2703598799999</v>
      </c>
      <c r="J109" s="36">
        <f>SUMIFS(СВЦЭМ!$D$34:$D$777,СВЦЭМ!$A$34:$A$777,$A109,СВЦЭМ!$B$34:$B$777,J$83)+'СЕТ СН'!$H$11+СВЦЭМ!$D$10+'СЕТ СН'!$H$5-'СЕТ СН'!$H$21</f>
        <v>4839.8908800500003</v>
      </c>
      <c r="K109" s="36">
        <f>SUMIFS(СВЦЭМ!$D$34:$D$777,СВЦЭМ!$A$34:$A$777,$A109,СВЦЭМ!$B$34:$B$777,K$83)+'СЕТ СН'!$H$11+СВЦЭМ!$D$10+'СЕТ СН'!$H$5-'СЕТ СН'!$H$21</f>
        <v>4824.1683055399999</v>
      </c>
      <c r="L109" s="36">
        <f>SUMIFS(СВЦЭМ!$D$34:$D$777,СВЦЭМ!$A$34:$A$777,$A109,СВЦЭМ!$B$34:$B$777,L$83)+'СЕТ СН'!$H$11+СВЦЭМ!$D$10+'СЕТ СН'!$H$5-'СЕТ СН'!$H$21</f>
        <v>4747.6174675399998</v>
      </c>
      <c r="M109" s="36">
        <f>SUMIFS(СВЦЭМ!$D$34:$D$777,СВЦЭМ!$A$34:$A$777,$A109,СВЦЭМ!$B$34:$B$777,M$83)+'СЕТ СН'!$H$11+СВЦЭМ!$D$10+'СЕТ СН'!$H$5-'СЕТ СН'!$H$21</f>
        <v>4679.2836896099998</v>
      </c>
      <c r="N109" s="36">
        <f>SUMIFS(СВЦЭМ!$D$34:$D$777,СВЦЭМ!$A$34:$A$777,$A109,СВЦЭМ!$B$34:$B$777,N$83)+'СЕТ СН'!$H$11+СВЦЭМ!$D$10+'СЕТ СН'!$H$5-'СЕТ СН'!$H$21</f>
        <v>4563.8524558899999</v>
      </c>
      <c r="O109" s="36">
        <f>SUMIFS(СВЦЭМ!$D$34:$D$777,СВЦЭМ!$A$34:$A$777,$A109,СВЦЭМ!$B$34:$B$777,O$83)+'СЕТ СН'!$H$11+СВЦЭМ!$D$10+'СЕТ СН'!$H$5-'СЕТ СН'!$H$21</f>
        <v>4465.41461334</v>
      </c>
      <c r="P109" s="36">
        <f>SUMIFS(СВЦЭМ!$D$34:$D$777,СВЦЭМ!$A$34:$A$777,$A109,СВЦЭМ!$B$34:$B$777,P$83)+'СЕТ СН'!$H$11+СВЦЭМ!$D$10+'СЕТ СН'!$H$5-'СЕТ СН'!$H$21</f>
        <v>4461.4967204300001</v>
      </c>
      <c r="Q109" s="36">
        <f>SUMIFS(СВЦЭМ!$D$34:$D$777,СВЦЭМ!$A$34:$A$777,$A109,СВЦЭМ!$B$34:$B$777,Q$83)+'СЕТ СН'!$H$11+СВЦЭМ!$D$10+'СЕТ СН'!$H$5-'СЕТ СН'!$H$21</f>
        <v>4470.3085837899998</v>
      </c>
      <c r="R109" s="36">
        <f>SUMIFS(СВЦЭМ!$D$34:$D$777,СВЦЭМ!$A$34:$A$777,$A109,СВЦЭМ!$B$34:$B$777,R$83)+'СЕТ СН'!$H$11+СВЦЭМ!$D$10+'СЕТ СН'!$H$5-'СЕТ СН'!$H$21</f>
        <v>4473.0583828600002</v>
      </c>
      <c r="S109" s="36">
        <f>SUMIFS(СВЦЭМ!$D$34:$D$777,СВЦЭМ!$A$34:$A$777,$A109,СВЦЭМ!$B$34:$B$777,S$83)+'СЕТ СН'!$H$11+СВЦЭМ!$D$10+'СЕТ СН'!$H$5-'СЕТ СН'!$H$21</f>
        <v>4478.9352781099997</v>
      </c>
      <c r="T109" s="36">
        <f>SUMIFS(СВЦЭМ!$D$34:$D$777,СВЦЭМ!$A$34:$A$777,$A109,СВЦЭМ!$B$34:$B$777,T$83)+'СЕТ СН'!$H$11+СВЦЭМ!$D$10+'СЕТ СН'!$H$5-'СЕТ СН'!$H$21</f>
        <v>4465.9853637599999</v>
      </c>
      <c r="U109" s="36">
        <f>SUMIFS(СВЦЭМ!$D$34:$D$777,СВЦЭМ!$A$34:$A$777,$A109,СВЦЭМ!$B$34:$B$777,U$83)+'СЕТ СН'!$H$11+СВЦЭМ!$D$10+'СЕТ СН'!$H$5-'СЕТ СН'!$H$21</f>
        <v>4486.8854928800001</v>
      </c>
      <c r="V109" s="36">
        <f>SUMIFS(СВЦЭМ!$D$34:$D$777,СВЦЭМ!$A$34:$A$777,$A109,СВЦЭМ!$B$34:$B$777,V$83)+'СЕТ СН'!$H$11+СВЦЭМ!$D$10+'СЕТ СН'!$H$5-'СЕТ СН'!$H$21</f>
        <v>4491.1243294899996</v>
      </c>
      <c r="W109" s="36">
        <f>SUMIFS(СВЦЭМ!$D$34:$D$777,СВЦЭМ!$A$34:$A$777,$A109,СВЦЭМ!$B$34:$B$777,W$83)+'СЕТ СН'!$H$11+СВЦЭМ!$D$10+'СЕТ СН'!$H$5-'СЕТ СН'!$H$21</f>
        <v>4476.8219191899998</v>
      </c>
      <c r="X109" s="36">
        <f>SUMIFS(СВЦЭМ!$D$34:$D$777,СВЦЭМ!$A$34:$A$777,$A109,СВЦЭМ!$B$34:$B$777,X$83)+'СЕТ СН'!$H$11+СВЦЭМ!$D$10+'СЕТ СН'!$H$5-'СЕТ СН'!$H$21</f>
        <v>4494.4370661099993</v>
      </c>
      <c r="Y109" s="36">
        <f>SUMIFS(СВЦЭМ!$D$34:$D$777,СВЦЭМ!$A$34:$A$777,$A109,СВЦЭМ!$B$34:$B$777,Y$83)+'СЕТ СН'!$H$11+СВЦЭМ!$D$10+'СЕТ СН'!$H$5-'СЕТ СН'!$H$21</f>
        <v>4537.9586588499997</v>
      </c>
    </row>
    <row r="110" spans="1:25" ht="15.75" x14ac:dyDescent="0.2">
      <c r="A110" s="35">
        <f t="shared" si="2"/>
        <v>43370</v>
      </c>
      <c r="B110" s="36">
        <f>SUMIFS(СВЦЭМ!$D$34:$D$777,СВЦЭМ!$A$34:$A$777,$A110,СВЦЭМ!$B$34:$B$777,B$83)+'СЕТ СН'!$H$11+СВЦЭМ!$D$10+'СЕТ СН'!$H$5-'СЕТ СН'!$H$21</f>
        <v>4647.25357988</v>
      </c>
      <c r="C110" s="36">
        <f>SUMIFS(СВЦЭМ!$D$34:$D$777,СВЦЭМ!$A$34:$A$777,$A110,СВЦЭМ!$B$34:$B$777,C$83)+'СЕТ СН'!$H$11+СВЦЭМ!$D$10+'СЕТ СН'!$H$5-'СЕТ СН'!$H$21</f>
        <v>4856.8005718499999</v>
      </c>
      <c r="D110" s="36">
        <f>SUMIFS(СВЦЭМ!$D$34:$D$777,СВЦЭМ!$A$34:$A$777,$A110,СВЦЭМ!$B$34:$B$777,D$83)+'СЕТ СН'!$H$11+СВЦЭМ!$D$10+'СЕТ СН'!$H$5-'СЕТ СН'!$H$21</f>
        <v>4971.6045832499995</v>
      </c>
      <c r="E110" s="36">
        <f>SUMIFS(СВЦЭМ!$D$34:$D$777,СВЦЭМ!$A$34:$A$777,$A110,СВЦЭМ!$B$34:$B$777,E$83)+'СЕТ СН'!$H$11+СВЦЭМ!$D$10+'СЕТ СН'!$H$5-'СЕТ СН'!$H$21</f>
        <v>5079.0210563299997</v>
      </c>
      <c r="F110" s="36">
        <f>SUMIFS(СВЦЭМ!$D$34:$D$777,СВЦЭМ!$A$34:$A$777,$A110,СВЦЭМ!$B$34:$B$777,F$83)+'СЕТ СН'!$H$11+СВЦЭМ!$D$10+'СЕТ СН'!$H$5-'СЕТ СН'!$H$21</f>
        <v>5076.2122246199997</v>
      </c>
      <c r="G110" s="36">
        <f>SUMIFS(СВЦЭМ!$D$34:$D$777,СВЦЭМ!$A$34:$A$777,$A110,СВЦЭМ!$B$34:$B$777,G$83)+'СЕТ СН'!$H$11+СВЦЭМ!$D$10+'СЕТ СН'!$H$5-'СЕТ СН'!$H$21</f>
        <v>5058.5473579199997</v>
      </c>
      <c r="H110" s="36">
        <f>SUMIFS(СВЦЭМ!$D$34:$D$777,СВЦЭМ!$A$34:$A$777,$A110,СВЦЭМ!$B$34:$B$777,H$83)+'СЕТ СН'!$H$11+СВЦЭМ!$D$10+'СЕТ СН'!$H$5-'СЕТ СН'!$H$21</f>
        <v>4963.9071564099995</v>
      </c>
      <c r="I110" s="36">
        <f>SUMIFS(СВЦЭМ!$D$34:$D$777,СВЦЭМ!$A$34:$A$777,$A110,СВЦЭМ!$B$34:$B$777,I$83)+'СЕТ СН'!$H$11+СВЦЭМ!$D$10+'СЕТ СН'!$H$5-'СЕТ СН'!$H$21</f>
        <v>4847.9258635099995</v>
      </c>
      <c r="J110" s="36">
        <f>SUMIFS(СВЦЭМ!$D$34:$D$777,СВЦЭМ!$A$34:$A$777,$A110,СВЦЭМ!$B$34:$B$777,J$83)+'СЕТ СН'!$H$11+СВЦЭМ!$D$10+'СЕТ СН'!$H$5-'СЕТ СН'!$H$21</f>
        <v>4849.6230329599994</v>
      </c>
      <c r="K110" s="36">
        <f>SUMIFS(СВЦЭМ!$D$34:$D$777,СВЦЭМ!$A$34:$A$777,$A110,СВЦЭМ!$B$34:$B$777,K$83)+'СЕТ СН'!$H$11+СВЦЭМ!$D$10+'СЕТ СН'!$H$5-'СЕТ СН'!$H$21</f>
        <v>4831.2181758899997</v>
      </c>
      <c r="L110" s="36">
        <f>SUMIFS(СВЦЭМ!$D$34:$D$777,СВЦЭМ!$A$34:$A$777,$A110,СВЦЭМ!$B$34:$B$777,L$83)+'СЕТ СН'!$H$11+СВЦЭМ!$D$10+'СЕТ СН'!$H$5-'СЕТ СН'!$H$21</f>
        <v>4752.4475311399992</v>
      </c>
      <c r="M110" s="36">
        <f>SUMIFS(СВЦЭМ!$D$34:$D$777,СВЦЭМ!$A$34:$A$777,$A110,СВЦЭМ!$B$34:$B$777,M$83)+'СЕТ СН'!$H$11+СВЦЭМ!$D$10+'СЕТ СН'!$H$5-'СЕТ СН'!$H$21</f>
        <v>4687.6607246699996</v>
      </c>
      <c r="N110" s="36">
        <f>SUMIFS(СВЦЭМ!$D$34:$D$777,СВЦЭМ!$A$34:$A$777,$A110,СВЦЭМ!$B$34:$B$777,N$83)+'СЕТ СН'!$H$11+СВЦЭМ!$D$10+'СЕТ СН'!$H$5-'СЕТ СН'!$H$21</f>
        <v>4577.2409742899999</v>
      </c>
      <c r="O110" s="36">
        <f>SUMIFS(СВЦЭМ!$D$34:$D$777,СВЦЭМ!$A$34:$A$777,$A110,СВЦЭМ!$B$34:$B$777,O$83)+'СЕТ СН'!$H$11+СВЦЭМ!$D$10+'СЕТ СН'!$H$5-'СЕТ СН'!$H$21</f>
        <v>4506.5954810899993</v>
      </c>
      <c r="P110" s="36">
        <f>SUMIFS(СВЦЭМ!$D$34:$D$777,СВЦЭМ!$A$34:$A$777,$A110,СВЦЭМ!$B$34:$B$777,P$83)+'СЕТ СН'!$H$11+СВЦЭМ!$D$10+'СЕТ СН'!$H$5-'СЕТ СН'!$H$21</f>
        <v>4496.4261949900001</v>
      </c>
      <c r="Q110" s="36">
        <f>SUMIFS(СВЦЭМ!$D$34:$D$777,СВЦЭМ!$A$34:$A$777,$A110,СВЦЭМ!$B$34:$B$777,Q$83)+'СЕТ СН'!$H$11+СВЦЭМ!$D$10+'СЕТ СН'!$H$5-'СЕТ СН'!$H$21</f>
        <v>4493.8724695800001</v>
      </c>
      <c r="R110" s="36">
        <f>SUMIFS(СВЦЭМ!$D$34:$D$777,СВЦЭМ!$A$34:$A$777,$A110,СВЦЭМ!$B$34:$B$777,R$83)+'СЕТ СН'!$H$11+СВЦЭМ!$D$10+'СЕТ СН'!$H$5-'СЕТ СН'!$H$21</f>
        <v>4491.3613806799995</v>
      </c>
      <c r="S110" s="36">
        <f>SUMIFS(СВЦЭМ!$D$34:$D$777,СВЦЭМ!$A$34:$A$777,$A110,СВЦЭМ!$B$34:$B$777,S$83)+'СЕТ СН'!$H$11+СВЦЭМ!$D$10+'СЕТ СН'!$H$5-'СЕТ СН'!$H$21</f>
        <v>4495.5335830199992</v>
      </c>
      <c r="T110" s="36">
        <f>SUMIFS(СВЦЭМ!$D$34:$D$777,СВЦЭМ!$A$34:$A$777,$A110,СВЦЭМ!$B$34:$B$777,T$83)+'СЕТ СН'!$H$11+СВЦЭМ!$D$10+'СЕТ СН'!$H$5-'СЕТ СН'!$H$21</f>
        <v>4499.7502418100003</v>
      </c>
      <c r="U110" s="36">
        <f>SUMIFS(СВЦЭМ!$D$34:$D$777,СВЦЭМ!$A$34:$A$777,$A110,СВЦЭМ!$B$34:$B$777,U$83)+'СЕТ СН'!$H$11+СВЦЭМ!$D$10+'СЕТ СН'!$H$5-'СЕТ СН'!$H$21</f>
        <v>4511.1256368699997</v>
      </c>
      <c r="V110" s="36">
        <f>SUMIFS(СВЦЭМ!$D$34:$D$777,СВЦЭМ!$A$34:$A$777,$A110,СВЦЭМ!$B$34:$B$777,V$83)+'СЕТ СН'!$H$11+СВЦЭМ!$D$10+'СЕТ СН'!$H$5-'СЕТ СН'!$H$21</f>
        <v>4507.58943361</v>
      </c>
      <c r="W110" s="36">
        <f>SUMIFS(СВЦЭМ!$D$34:$D$777,СВЦЭМ!$A$34:$A$777,$A110,СВЦЭМ!$B$34:$B$777,W$83)+'СЕТ СН'!$H$11+СВЦЭМ!$D$10+'СЕТ СН'!$H$5-'СЕТ СН'!$H$21</f>
        <v>4497.3144615499996</v>
      </c>
      <c r="X110" s="36">
        <f>SUMIFS(СВЦЭМ!$D$34:$D$777,СВЦЭМ!$A$34:$A$777,$A110,СВЦЭМ!$B$34:$B$777,X$83)+'СЕТ СН'!$H$11+СВЦЭМ!$D$10+'СЕТ СН'!$H$5-'СЕТ СН'!$H$21</f>
        <v>4503.1730023299997</v>
      </c>
      <c r="Y110" s="36">
        <f>SUMIFS(СВЦЭМ!$D$34:$D$777,СВЦЭМ!$A$34:$A$777,$A110,СВЦЭМ!$B$34:$B$777,Y$83)+'СЕТ СН'!$H$11+СВЦЭМ!$D$10+'СЕТ СН'!$H$5-'СЕТ СН'!$H$21</f>
        <v>4550.9540005199997</v>
      </c>
    </row>
    <row r="111" spans="1:25" ht="15.75" x14ac:dyDescent="0.2">
      <c r="A111" s="35">
        <f t="shared" si="2"/>
        <v>43371</v>
      </c>
      <c r="B111" s="36">
        <f>SUMIFS(СВЦЭМ!$D$34:$D$777,СВЦЭМ!$A$34:$A$777,$A111,СВЦЭМ!$B$34:$B$777,B$83)+'СЕТ СН'!$H$11+СВЦЭМ!$D$10+'СЕТ СН'!$H$5-'СЕТ СН'!$H$21</f>
        <v>4671.8710194299993</v>
      </c>
      <c r="C111" s="36">
        <f>SUMIFS(СВЦЭМ!$D$34:$D$777,СВЦЭМ!$A$34:$A$777,$A111,СВЦЭМ!$B$34:$B$777,C$83)+'СЕТ СН'!$H$11+СВЦЭМ!$D$10+'СЕТ СН'!$H$5-'СЕТ СН'!$H$21</f>
        <v>4851.2645311799997</v>
      </c>
      <c r="D111" s="36">
        <f>SUMIFS(СВЦЭМ!$D$34:$D$777,СВЦЭМ!$A$34:$A$777,$A111,СВЦЭМ!$B$34:$B$777,D$83)+'СЕТ СН'!$H$11+СВЦЭМ!$D$10+'СЕТ СН'!$H$5-'СЕТ СН'!$H$21</f>
        <v>4972.1963935699996</v>
      </c>
      <c r="E111" s="36">
        <f>SUMIFS(СВЦЭМ!$D$34:$D$777,СВЦЭМ!$A$34:$A$777,$A111,СВЦЭМ!$B$34:$B$777,E$83)+'СЕТ СН'!$H$11+СВЦЭМ!$D$10+'СЕТ СН'!$H$5-'СЕТ СН'!$H$21</f>
        <v>5052.97891015</v>
      </c>
      <c r="F111" s="36">
        <f>SUMIFS(СВЦЭМ!$D$34:$D$777,СВЦЭМ!$A$34:$A$777,$A111,СВЦЭМ!$B$34:$B$777,F$83)+'СЕТ СН'!$H$11+СВЦЭМ!$D$10+'СЕТ СН'!$H$5-'СЕТ СН'!$H$21</f>
        <v>5046.09917064</v>
      </c>
      <c r="G111" s="36">
        <f>SUMIFS(СВЦЭМ!$D$34:$D$777,СВЦЭМ!$A$34:$A$777,$A111,СВЦЭМ!$B$34:$B$777,G$83)+'СЕТ СН'!$H$11+СВЦЭМ!$D$10+'СЕТ СН'!$H$5-'СЕТ СН'!$H$21</f>
        <v>5053.7115514999996</v>
      </c>
      <c r="H111" s="36">
        <f>SUMIFS(СВЦЭМ!$D$34:$D$777,СВЦЭМ!$A$34:$A$777,$A111,СВЦЭМ!$B$34:$B$777,H$83)+'СЕТ СН'!$H$11+СВЦЭМ!$D$10+'СЕТ СН'!$H$5-'СЕТ СН'!$H$21</f>
        <v>4978.6430425799999</v>
      </c>
      <c r="I111" s="36">
        <f>SUMIFS(СВЦЭМ!$D$34:$D$777,СВЦЭМ!$A$34:$A$777,$A111,СВЦЭМ!$B$34:$B$777,I$83)+'СЕТ СН'!$H$11+СВЦЭМ!$D$10+'СЕТ СН'!$H$5-'СЕТ СН'!$H$21</f>
        <v>4848.7148701999995</v>
      </c>
      <c r="J111" s="36">
        <f>SUMIFS(СВЦЭМ!$D$34:$D$777,СВЦЭМ!$A$34:$A$777,$A111,СВЦЭМ!$B$34:$B$777,J$83)+'СЕТ СН'!$H$11+СВЦЭМ!$D$10+'СЕТ СН'!$H$5-'СЕТ СН'!$H$21</f>
        <v>4840.2671293200001</v>
      </c>
      <c r="K111" s="36">
        <f>SUMIFS(СВЦЭМ!$D$34:$D$777,СВЦЭМ!$A$34:$A$777,$A111,СВЦЭМ!$B$34:$B$777,K$83)+'СЕТ СН'!$H$11+СВЦЭМ!$D$10+'СЕТ СН'!$H$5-'СЕТ СН'!$H$21</f>
        <v>4826.9595833200001</v>
      </c>
      <c r="L111" s="36">
        <f>SUMIFS(СВЦЭМ!$D$34:$D$777,СВЦЭМ!$A$34:$A$777,$A111,СВЦЭМ!$B$34:$B$777,L$83)+'СЕТ СН'!$H$11+СВЦЭМ!$D$10+'СЕТ СН'!$H$5-'СЕТ СН'!$H$21</f>
        <v>4764.2793450399995</v>
      </c>
      <c r="M111" s="36">
        <f>SUMIFS(СВЦЭМ!$D$34:$D$777,СВЦЭМ!$A$34:$A$777,$A111,СВЦЭМ!$B$34:$B$777,M$83)+'СЕТ СН'!$H$11+СВЦЭМ!$D$10+'СЕТ СН'!$H$5-'СЕТ СН'!$H$21</f>
        <v>4682.0554263900003</v>
      </c>
      <c r="N111" s="36">
        <f>SUMIFS(СВЦЭМ!$D$34:$D$777,СВЦЭМ!$A$34:$A$777,$A111,СВЦЭМ!$B$34:$B$777,N$83)+'СЕТ СН'!$H$11+СВЦЭМ!$D$10+'СЕТ СН'!$H$5-'СЕТ СН'!$H$21</f>
        <v>4576.1478387199995</v>
      </c>
      <c r="O111" s="36">
        <f>SUMIFS(СВЦЭМ!$D$34:$D$777,СВЦЭМ!$A$34:$A$777,$A111,СВЦЭМ!$B$34:$B$777,O$83)+'СЕТ СН'!$H$11+СВЦЭМ!$D$10+'СЕТ СН'!$H$5-'СЕТ СН'!$H$21</f>
        <v>4479.5807856799993</v>
      </c>
      <c r="P111" s="36">
        <f>SUMIFS(СВЦЭМ!$D$34:$D$777,СВЦЭМ!$A$34:$A$777,$A111,СВЦЭМ!$B$34:$B$777,P$83)+'СЕТ СН'!$H$11+СВЦЭМ!$D$10+'СЕТ СН'!$H$5-'СЕТ СН'!$H$21</f>
        <v>4467.8954236299996</v>
      </c>
      <c r="Q111" s="36">
        <f>SUMIFS(СВЦЭМ!$D$34:$D$777,СВЦЭМ!$A$34:$A$777,$A111,СВЦЭМ!$B$34:$B$777,Q$83)+'СЕТ СН'!$H$11+СВЦЭМ!$D$10+'СЕТ СН'!$H$5-'СЕТ СН'!$H$21</f>
        <v>4476.4314322700002</v>
      </c>
      <c r="R111" s="36">
        <f>SUMIFS(СВЦЭМ!$D$34:$D$777,СВЦЭМ!$A$34:$A$777,$A111,СВЦЭМ!$B$34:$B$777,R$83)+'СЕТ СН'!$H$11+СВЦЭМ!$D$10+'СЕТ СН'!$H$5-'СЕТ СН'!$H$21</f>
        <v>4474.3864394599996</v>
      </c>
      <c r="S111" s="36">
        <f>SUMIFS(СВЦЭМ!$D$34:$D$777,СВЦЭМ!$A$34:$A$777,$A111,СВЦЭМ!$B$34:$B$777,S$83)+'СЕТ СН'!$H$11+СВЦЭМ!$D$10+'СЕТ СН'!$H$5-'СЕТ СН'!$H$21</f>
        <v>4473.7950626299998</v>
      </c>
      <c r="T111" s="36">
        <f>SUMIFS(СВЦЭМ!$D$34:$D$777,СВЦЭМ!$A$34:$A$777,$A111,СВЦЭМ!$B$34:$B$777,T$83)+'СЕТ СН'!$H$11+СВЦЭМ!$D$10+'СЕТ СН'!$H$5-'СЕТ СН'!$H$21</f>
        <v>4473.7839660999998</v>
      </c>
      <c r="U111" s="36">
        <f>SUMIFS(СВЦЭМ!$D$34:$D$777,СВЦЭМ!$A$34:$A$777,$A111,СВЦЭМ!$B$34:$B$777,U$83)+'СЕТ СН'!$H$11+СВЦЭМ!$D$10+'СЕТ СН'!$H$5-'СЕТ СН'!$H$21</f>
        <v>4496.7511434600001</v>
      </c>
      <c r="V111" s="36">
        <f>SUMIFS(СВЦЭМ!$D$34:$D$777,СВЦЭМ!$A$34:$A$777,$A111,СВЦЭМ!$B$34:$B$777,V$83)+'СЕТ СН'!$H$11+СВЦЭМ!$D$10+'СЕТ СН'!$H$5-'СЕТ СН'!$H$21</f>
        <v>4485.2689346099996</v>
      </c>
      <c r="W111" s="36">
        <f>SUMIFS(СВЦЭМ!$D$34:$D$777,СВЦЭМ!$A$34:$A$777,$A111,СВЦЭМ!$B$34:$B$777,W$83)+'СЕТ СН'!$H$11+СВЦЭМ!$D$10+'СЕТ СН'!$H$5-'СЕТ СН'!$H$21</f>
        <v>4466.1670013599996</v>
      </c>
      <c r="X111" s="36">
        <f>SUMIFS(СВЦЭМ!$D$34:$D$777,СВЦЭМ!$A$34:$A$777,$A111,СВЦЭМ!$B$34:$B$777,X$83)+'СЕТ СН'!$H$11+СВЦЭМ!$D$10+'СЕТ СН'!$H$5-'СЕТ СН'!$H$21</f>
        <v>4456.0201473400002</v>
      </c>
      <c r="Y111" s="36">
        <f>SUMIFS(СВЦЭМ!$D$34:$D$777,СВЦЭМ!$A$34:$A$777,$A111,СВЦЭМ!$B$34:$B$777,Y$83)+'СЕТ СН'!$H$11+СВЦЭМ!$D$10+'СЕТ СН'!$H$5-'СЕТ СН'!$H$21</f>
        <v>4538.4969834100002</v>
      </c>
    </row>
    <row r="112" spans="1:25" ht="15.75" x14ac:dyDescent="0.2">
      <c r="A112" s="35">
        <f t="shared" si="2"/>
        <v>43372</v>
      </c>
      <c r="B112" s="36">
        <f>SUMIFS(СВЦЭМ!$D$34:$D$777,СВЦЭМ!$A$34:$A$777,$A112,СВЦЭМ!$B$34:$B$777,B$83)+'СЕТ СН'!$H$11+СВЦЭМ!$D$10+'СЕТ СН'!$H$5-'СЕТ СН'!$H$21</f>
        <v>4743.7388633700002</v>
      </c>
      <c r="C112" s="36">
        <f>SUMIFS(СВЦЭМ!$D$34:$D$777,СВЦЭМ!$A$34:$A$777,$A112,СВЦЭМ!$B$34:$B$777,C$83)+'СЕТ СН'!$H$11+СВЦЭМ!$D$10+'СЕТ СН'!$H$5-'СЕТ СН'!$H$21</f>
        <v>4881.2515398899995</v>
      </c>
      <c r="D112" s="36">
        <f>SUMIFS(СВЦЭМ!$D$34:$D$777,СВЦЭМ!$A$34:$A$777,$A112,СВЦЭМ!$B$34:$B$777,D$83)+'СЕТ СН'!$H$11+СВЦЭМ!$D$10+'СЕТ СН'!$H$5-'СЕТ СН'!$H$21</f>
        <v>4962.18572503</v>
      </c>
      <c r="E112" s="36">
        <f>SUMIFS(СВЦЭМ!$D$34:$D$777,СВЦЭМ!$A$34:$A$777,$A112,СВЦЭМ!$B$34:$B$777,E$83)+'СЕТ СН'!$H$11+СВЦЭМ!$D$10+'СЕТ СН'!$H$5-'СЕТ СН'!$H$21</f>
        <v>5039.3120802699996</v>
      </c>
      <c r="F112" s="36">
        <f>SUMIFS(СВЦЭМ!$D$34:$D$777,СВЦЭМ!$A$34:$A$777,$A112,СВЦЭМ!$B$34:$B$777,F$83)+'СЕТ СН'!$H$11+СВЦЭМ!$D$10+'СЕТ СН'!$H$5-'СЕТ СН'!$H$21</f>
        <v>5042.0096919500002</v>
      </c>
      <c r="G112" s="36">
        <f>SUMIFS(СВЦЭМ!$D$34:$D$777,СВЦЭМ!$A$34:$A$777,$A112,СВЦЭМ!$B$34:$B$777,G$83)+'СЕТ СН'!$H$11+СВЦЭМ!$D$10+'СЕТ СН'!$H$5-'СЕТ СН'!$H$21</f>
        <v>5032.2241003299996</v>
      </c>
      <c r="H112" s="36">
        <f>SUMIFS(СВЦЭМ!$D$34:$D$777,СВЦЭМ!$A$34:$A$777,$A112,СВЦЭМ!$B$34:$B$777,H$83)+'СЕТ СН'!$H$11+СВЦЭМ!$D$10+'СЕТ СН'!$H$5-'СЕТ СН'!$H$21</f>
        <v>5013.4910286000004</v>
      </c>
      <c r="I112" s="36">
        <f>SUMIFS(СВЦЭМ!$D$34:$D$777,СВЦЭМ!$A$34:$A$777,$A112,СВЦЭМ!$B$34:$B$777,I$83)+'СЕТ СН'!$H$11+СВЦЭМ!$D$10+'СЕТ СН'!$H$5-'СЕТ СН'!$H$21</f>
        <v>4962.3029062899996</v>
      </c>
      <c r="J112" s="36">
        <f>SUMIFS(СВЦЭМ!$D$34:$D$777,СВЦЭМ!$A$34:$A$777,$A112,СВЦЭМ!$B$34:$B$777,J$83)+'СЕТ СН'!$H$11+СВЦЭМ!$D$10+'СЕТ СН'!$H$5-'СЕТ СН'!$H$21</f>
        <v>4866.6279114099998</v>
      </c>
      <c r="K112" s="36">
        <f>SUMIFS(СВЦЭМ!$D$34:$D$777,СВЦЭМ!$A$34:$A$777,$A112,СВЦЭМ!$B$34:$B$777,K$83)+'СЕТ СН'!$H$11+СВЦЭМ!$D$10+'СЕТ СН'!$H$5-'СЕТ СН'!$H$21</f>
        <v>4799.9125879800004</v>
      </c>
      <c r="L112" s="36">
        <f>SUMIFS(СВЦЭМ!$D$34:$D$777,СВЦЭМ!$A$34:$A$777,$A112,СВЦЭМ!$B$34:$B$777,L$83)+'СЕТ СН'!$H$11+СВЦЭМ!$D$10+'СЕТ СН'!$H$5-'СЕТ СН'!$H$21</f>
        <v>4720.4472529699997</v>
      </c>
      <c r="M112" s="36">
        <f>SUMIFS(СВЦЭМ!$D$34:$D$777,СВЦЭМ!$A$34:$A$777,$A112,СВЦЭМ!$B$34:$B$777,M$83)+'СЕТ СН'!$H$11+СВЦЭМ!$D$10+'СЕТ СН'!$H$5-'СЕТ СН'!$H$21</f>
        <v>4652.9796805199994</v>
      </c>
      <c r="N112" s="36">
        <f>SUMIFS(СВЦЭМ!$D$34:$D$777,СВЦЭМ!$A$34:$A$777,$A112,СВЦЭМ!$B$34:$B$777,N$83)+'СЕТ СН'!$H$11+СВЦЭМ!$D$10+'СЕТ СН'!$H$5-'СЕТ СН'!$H$21</f>
        <v>4561.2142757299998</v>
      </c>
      <c r="O112" s="36">
        <f>SUMIFS(СВЦЭМ!$D$34:$D$777,СВЦЭМ!$A$34:$A$777,$A112,СВЦЭМ!$B$34:$B$777,O$83)+'СЕТ СН'!$H$11+СВЦЭМ!$D$10+'СЕТ СН'!$H$5-'СЕТ СН'!$H$21</f>
        <v>4484.9003259499996</v>
      </c>
      <c r="P112" s="36">
        <f>SUMIFS(СВЦЭМ!$D$34:$D$777,СВЦЭМ!$A$34:$A$777,$A112,СВЦЭМ!$B$34:$B$777,P$83)+'СЕТ СН'!$H$11+СВЦЭМ!$D$10+'СЕТ СН'!$H$5-'СЕТ СН'!$H$21</f>
        <v>4470.3483456999993</v>
      </c>
      <c r="Q112" s="36">
        <f>SUMIFS(СВЦЭМ!$D$34:$D$777,СВЦЭМ!$A$34:$A$777,$A112,СВЦЭМ!$B$34:$B$777,Q$83)+'СЕТ СН'!$H$11+СВЦЭМ!$D$10+'СЕТ СН'!$H$5-'СЕТ СН'!$H$21</f>
        <v>4481.5617533199993</v>
      </c>
      <c r="R112" s="36">
        <f>SUMIFS(СВЦЭМ!$D$34:$D$777,СВЦЭМ!$A$34:$A$777,$A112,СВЦЭМ!$B$34:$B$777,R$83)+'СЕТ СН'!$H$11+СВЦЭМ!$D$10+'СЕТ СН'!$H$5-'СЕТ СН'!$H$21</f>
        <v>4482.8179967400001</v>
      </c>
      <c r="S112" s="36">
        <f>SUMIFS(СВЦЭМ!$D$34:$D$777,СВЦЭМ!$A$34:$A$777,$A112,СВЦЭМ!$B$34:$B$777,S$83)+'СЕТ СН'!$H$11+СВЦЭМ!$D$10+'СЕТ СН'!$H$5-'СЕТ СН'!$H$21</f>
        <v>4463.0554403199994</v>
      </c>
      <c r="T112" s="36">
        <f>SUMIFS(СВЦЭМ!$D$34:$D$777,СВЦЭМ!$A$34:$A$777,$A112,СВЦЭМ!$B$34:$B$777,T$83)+'СЕТ СН'!$H$11+СВЦЭМ!$D$10+'СЕТ СН'!$H$5-'СЕТ СН'!$H$21</f>
        <v>4421.3956045699997</v>
      </c>
      <c r="U112" s="36">
        <f>SUMIFS(СВЦЭМ!$D$34:$D$777,СВЦЭМ!$A$34:$A$777,$A112,СВЦЭМ!$B$34:$B$777,U$83)+'СЕТ СН'!$H$11+СВЦЭМ!$D$10+'СЕТ СН'!$H$5-'СЕТ СН'!$H$21</f>
        <v>4358.3031891000001</v>
      </c>
      <c r="V112" s="36">
        <f>SUMIFS(СВЦЭМ!$D$34:$D$777,СВЦЭМ!$A$34:$A$777,$A112,СВЦЭМ!$B$34:$B$777,V$83)+'СЕТ СН'!$H$11+СВЦЭМ!$D$10+'СЕТ СН'!$H$5-'СЕТ СН'!$H$21</f>
        <v>4370.0468641399993</v>
      </c>
      <c r="W112" s="36">
        <f>SUMIFS(СВЦЭМ!$D$34:$D$777,СВЦЭМ!$A$34:$A$777,$A112,СВЦЭМ!$B$34:$B$777,W$83)+'СЕТ СН'!$H$11+СВЦЭМ!$D$10+'СЕТ СН'!$H$5-'СЕТ СН'!$H$21</f>
        <v>4389.0303936399996</v>
      </c>
      <c r="X112" s="36">
        <f>SUMIFS(СВЦЭМ!$D$34:$D$777,СВЦЭМ!$A$34:$A$777,$A112,СВЦЭМ!$B$34:$B$777,X$83)+'СЕТ СН'!$H$11+СВЦЭМ!$D$10+'СЕТ СН'!$H$5-'СЕТ СН'!$H$21</f>
        <v>4439.9980305099998</v>
      </c>
      <c r="Y112" s="36">
        <f>SUMIFS(СВЦЭМ!$D$34:$D$777,СВЦЭМ!$A$34:$A$777,$A112,СВЦЭМ!$B$34:$B$777,Y$83)+'СЕТ СН'!$H$11+СВЦЭМ!$D$10+'СЕТ СН'!$H$5-'СЕТ СН'!$H$21</f>
        <v>4543.2650918399995</v>
      </c>
    </row>
    <row r="113" spans="1:27" ht="15.75" x14ac:dyDescent="0.2">
      <c r="A113" s="35">
        <f t="shared" si="2"/>
        <v>43373</v>
      </c>
      <c r="B113" s="36">
        <f>SUMIFS(СВЦЭМ!$D$34:$D$777,СВЦЭМ!$A$34:$A$777,$A113,СВЦЭМ!$B$34:$B$777,B$83)+'СЕТ СН'!$H$11+СВЦЭМ!$D$10+'СЕТ СН'!$H$5-'СЕТ СН'!$H$21</f>
        <v>4723.30985169</v>
      </c>
      <c r="C113" s="36">
        <f>SUMIFS(СВЦЭМ!$D$34:$D$777,СВЦЭМ!$A$34:$A$777,$A113,СВЦЭМ!$B$34:$B$777,C$83)+'СЕТ СН'!$H$11+СВЦЭМ!$D$10+'СЕТ СН'!$H$5-'СЕТ СН'!$H$21</f>
        <v>4861.2179900700003</v>
      </c>
      <c r="D113" s="36">
        <f>SUMIFS(СВЦЭМ!$D$34:$D$777,СВЦЭМ!$A$34:$A$777,$A113,СВЦЭМ!$B$34:$B$777,D$83)+'СЕТ СН'!$H$11+СВЦЭМ!$D$10+'СЕТ СН'!$H$5-'СЕТ СН'!$H$21</f>
        <v>4955.0337061199998</v>
      </c>
      <c r="E113" s="36">
        <f>SUMIFS(СВЦЭМ!$D$34:$D$777,СВЦЭМ!$A$34:$A$777,$A113,СВЦЭМ!$B$34:$B$777,E$83)+'СЕТ СН'!$H$11+СВЦЭМ!$D$10+'СЕТ СН'!$H$5-'СЕТ СН'!$H$21</f>
        <v>5033.50690278</v>
      </c>
      <c r="F113" s="36">
        <f>SUMIFS(СВЦЭМ!$D$34:$D$777,СВЦЭМ!$A$34:$A$777,$A113,СВЦЭМ!$B$34:$B$777,F$83)+'СЕТ СН'!$H$11+СВЦЭМ!$D$10+'СЕТ СН'!$H$5-'СЕТ СН'!$H$21</f>
        <v>5058.1263345899997</v>
      </c>
      <c r="G113" s="36">
        <f>SUMIFS(СВЦЭМ!$D$34:$D$777,СВЦЭМ!$A$34:$A$777,$A113,СВЦЭМ!$B$34:$B$777,G$83)+'СЕТ СН'!$H$11+СВЦЭМ!$D$10+'СЕТ СН'!$H$5-'СЕТ СН'!$H$21</f>
        <v>5023.6991315599998</v>
      </c>
      <c r="H113" s="36">
        <f>SUMIFS(СВЦЭМ!$D$34:$D$777,СВЦЭМ!$A$34:$A$777,$A113,СВЦЭМ!$B$34:$B$777,H$83)+'СЕТ СН'!$H$11+СВЦЭМ!$D$10+'СЕТ СН'!$H$5-'СЕТ СН'!$H$21</f>
        <v>5001.3921888100003</v>
      </c>
      <c r="I113" s="36">
        <f>SUMIFS(СВЦЭМ!$D$34:$D$777,СВЦЭМ!$A$34:$A$777,$A113,СВЦЭМ!$B$34:$B$777,I$83)+'СЕТ СН'!$H$11+СВЦЭМ!$D$10+'СЕТ СН'!$H$5-'СЕТ СН'!$H$21</f>
        <v>4953.0330185100001</v>
      </c>
      <c r="J113" s="36">
        <f>SUMIFS(СВЦЭМ!$D$34:$D$777,СВЦЭМ!$A$34:$A$777,$A113,СВЦЭМ!$B$34:$B$777,J$83)+'СЕТ СН'!$H$11+СВЦЭМ!$D$10+'СЕТ СН'!$H$5-'СЕТ СН'!$H$21</f>
        <v>4887.7345935399999</v>
      </c>
      <c r="K113" s="36">
        <f>SUMIFS(СВЦЭМ!$D$34:$D$777,СВЦЭМ!$A$34:$A$777,$A113,СВЦЭМ!$B$34:$B$777,K$83)+'СЕТ СН'!$H$11+СВЦЭМ!$D$10+'СЕТ СН'!$H$5-'СЕТ СН'!$H$21</f>
        <v>4799.9086181499997</v>
      </c>
      <c r="L113" s="36">
        <f>SUMIFS(СВЦЭМ!$D$34:$D$777,СВЦЭМ!$A$34:$A$777,$A113,СВЦЭМ!$B$34:$B$777,L$83)+'СЕТ СН'!$H$11+СВЦЭМ!$D$10+'СЕТ СН'!$H$5-'СЕТ СН'!$H$21</f>
        <v>4731.0973587599992</v>
      </c>
      <c r="M113" s="36">
        <f>SUMIFS(СВЦЭМ!$D$34:$D$777,СВЦЭМ!$A$34:$A$777,$A113,СВЦЭМ!$B$34:$B$777,M$83)+'СЕТ СН'!$H$11+СВЦЭМ!$D$10+'СЕТ СН'!$H$5-'СЕТ СН'!$H$21</f>
        <v>4643.7047792799995</v>
      </c>
      <c r="N113" s="36">
        <f>SUMIFS(СВЦЭМ!$D$34:$D$777,СВЦЭМ!$A$34:$A$777,$A113,СВЦЭМ!$B$34:$B$777,N$83)+'СЕТ СН'!$H$11+СВЦЭМ!$D$10+'СЕТ СН'!$H$5-'СЕТ СН'!$H$21</f>
        <v>4530.7924364700002</v>
      </c>
      <c r="O113" s="36">
        <f>SUMIFS(СВЦЭМ!$D$34:$D$777,СВЦЭМ!$A$34:$A$777,$A113,СВЦЭМ!$B$34:$B$777,O$83)+'СЕТ СН'!$H$11+СВЦЭМ!$D$10+'СЕТ СН'!$H$5-'СЕТ СН'!$H$21</f>
        <v>4438.2905088199996</v>
      </c>
      <c r="P113" s="36">
        <f>SUMIFS(СВЦЭМ!$D$34:$D$777,СВЦЭМ!$A$34:$A$777,$A113,СВЦЭМ!$B$34:$B$777,P$83)+'СЕТ СН'!$H$11+СВЦЭМ!$D$10+'СЕТ СН'!$H$5-'СЕТ СН'!$H$21</f>
        <v>4438.3893644</v>
      </c>
      <c r="Q113" s="36">
        <f>SUMIFS(СВЦЭМ!$D$34:$D$777,СВЦЭМ!$A$34:$A$777,$A113,СВЦЭМ!$B$34:$B$777,Q$83)+'СЕТ СН'!$H$11+СВЦЭМ!$D$10+'СЕТ СН'!$H$5-'СЕТ СН'!$H$21</f>
        <v>4443.7979445299998</v>
      </c>
      <c r="R113" s="36">
        <f>SUMIFS(СВЦЭМ!$D$34:$D$777,СВЦЭМ!$A$34:$A$777,$A113,СВЦЭМ!$B$34:$B$777,R$83)+'СЕТ СН'!$H$11+СВЦЭМ!$D$10+'СЕТ СН'!$H$5-'СЕТ СН'!$H$21</f>
        <v>4431.91232399</v>
      </c>
      <c r="S113" s="36">
        <f>SUMIFS(СВЦЭМ!$D$34:$D$777,СВЦЭМ!$A$34:$A$777,$A113,СВЦЭМ!$B$34:$B$777,S$83)+'СЕТ СН'!$H$11+СВЦЭМ!$D$10+'СЕТ СН'!$H$5-'СЕТ СН'!$H$21</f>
        <v>4421.6777280799997</v>
      </c>
      <c r="T113" s="36">
        <f>SUMIFS(СВЦЭМ!$D$34:$D$777,СВЦЭМ!$A$34:$A$777,$A113,СВЦЭМ!$B$34:$B$777,T$83)+'СЕТ СН'!$H$11+СВЦЭМ!$D$10+'СЕТ СН'!$H$5-'СЕТ СН'!$H$21</f>
        <v>4419.6043671699999</v>
      </c>
      <c r="U113" s="36">
        <f>SUMIFS(СВЦЭМ!$D$34:$D$777,СВЦЭМ!$A$34:$A$777,$A113,СВЦЭМ!$B$34:$B$777,U$83)+'СЕТ СН'!$H$11+СВЦЭМ!$D$10+'СЕТ СН'!$H$5-'СЕТ СН'!$H$21</f>
        <v>4351.3737242099996</v>
      </c>
      <c r="V113" s="36">
        <f>SUMIFS(СВЦЭМ!$D$34:$D$777,СВЦЭМ!$A$34:$A$777,$A113,СВЦЭМ!$B$34:$B$777,V$83)+'СЕТ СН'!$H$11+СВЦЭМ!$D$10+'СЕТ СН'!$H$5-'СЕТ СН'!$H$21</f>
        <v>4360.5577301599997</v>
      </c>
      <c r="W113" s="36">
        <f>SUMIFS(СВЦЭМ!$D$34:$D$777,СВЦЭМ!$A$34:$A$777,$A113,СВЦЭМ!$B$34:$B$777,W$83)+'СЕТ СН'!$H$11+СВЦЭМ!$D$10+'СЕТ СН'!$H$5-'СЕТ СН'!$H$21</f>
        <v>4366.2507471500003</v>
      </c>
      <c r="X113" s="36">
        <f>SUMIFS(СВЦЭМ!$D$34:$D$777,СВЦЭМ!$A$34:$A$777,$A113,СВЦЭМ!$B$34:$B$777,X$83)+'СЕТ СН'!$H$11+СВЦЭМ!$D$10+'СЕТ СН'!$H$5-'СЕТ СН'!$H$21</f>
        <v>4430.8958926299993</v>
      </c>
      <c r="Y113" s="36">
        <f>SUMIFS(СВЦЭМ!$D$34:$D$777,СВЦЭМ!$A$34:$A$777,$A113,СВЦЭМ!$B$34:$B$777,Y$83)+'СЕТ СН'!$H$11+СВЦЭМ!$D$10+'СЕТ СН'!$H$5-'СЕТ СН'!$H$21</f>
        <v>4605.7995909699994</v>
      </c>
    </row>
    <row r="114" spans="1:27" ht="15.75" hidden="1" x14ac:dyDescent="0.2">
      <c r="A114" s="35">
        <f t="shared" si="2"/>
        <v>43374</v>
      </c>
      <c r="B114" s="36">
        <f>SUMIFS(СВЦЭМ!$D$34:$D$777,СВЦЭМ!$A$34:$A$777,$A114,СВЦЭМ!$B$34:$B$777,B$83)+'СЕТ СН'!$H$11+СВЦЭМ!$D$10+'СЕТ СН'!$H$5-'СЕТ СН'!$H$21</f>
        <v>3871.7817019499998</v>
      </c>
      <c r="C114" s="36">
        <f>SUMIFS(СВЦЭМ!$D$34:$D$777,СВЦЭМ!$A$34:$A$777,$A114,СВЦЭМ!$B$34:$B$777,C$83)+'СЕТ СН'!$H$11+СВЦЭМ!$D$10+'СЕТ СН'!$H$5-'СЕТ СН'!$H$21</f>
        <v>3871.7817019499998</v>
      </c>
      <c r="D114" s="36">
        <f>SUMIFS(СВЦЭМ!$D$34:$D$777,СВЦЭМ!$A$34:$A$777,$A114,СВЦЭМ!$B$34:$B$777,D$83)+'СЕТ СН'!$H$11+СВЦЭМ!$D$10+'СЕТ СН'!$H$5-'СЕТ СН'!$H$21</f>
        <v>3871.7817019499998</v>
      </c>
      <c r="E114" s="36">
        <f>SUMIFS(СВЦЭМ!$D$34:$D$777,СВЦЭМ!$A$34:$A$777,$A114,СВЦЭМ!$B$34:$B$777,E$83)+'СЕТ СН'!$H$11+СВЦЭМ!$D$10+'СЕТ СН'!$H$5-'СЕТ СН'!$H$21</f>
        <v>3871.7817019499998</v>
      </c>
      <c r="F114" s="36">
        <f>SUMIFS(СВЦЭМ!$D$34:$D$777,СВЦЭМ!$A$34:$A$777,$A114,СВЦЭМ!$B$34:$B$777,F$83)+'СЕТ СН'!$H$11+СВЦЭМ!$D$10+'СЕТ СН'!$H$5-'СЕТ СН'!$H$21</f>
        <v>3871.7817019499998</v>
      </c>
      <c r="G114" s="36">
        <f>SUMIFS(СВЦЭМ!$D$34:$D$777,СВЦЭМ!$A$34:$A$777,$A114,СВЦЭМ!$B$34:$B$777,G$83)+'СЕТ СН'!$H$11+СВЦЭМ!$D$10+'СЕТ СН'!$H$5-'СЕТ СН'!$H$21</f>
        <v>3871.7817019499998</v>
      </c>
      <c r="H114" s="36">
        <f>SUMIFS(СВЦЭМ!$D$34:$D$777,СВЦЭМ!$A$34:$A$777,$A114,СВЦЭМ!$B$34:$B$777,H$83)+'СЕТ СН'!$H$11+СВЦЭМ!$D$10+'СЕТ СН'!$H$5-'СЕТ СН'!$H$21</f>
        <v>3871.7817019499998</v>
      </c>
      <c r="I114" s="36">
        <f>SUMIFS(СВЦЭМ!$D$34:$D$777,СВЦЭМ!$A$34:$A$777,$A114,СВЦЭМ!$B$34:$B$777,I$83)+'СЕТ СН'!$H$11+СВЦЭМ!$D$10+'СЕТ СН'!$H$5-'СЕТ СН'!$H$21</f>
        <v>3871.7817019499998</v>
      </c>
      <c r="J114" s="36">
        <f>SUMIFS(СВЦЭМ!$D$34:$D$777,СВЦЭМ!$A$34:$A$777,$A114,СВЦЭМ!$B$34:$B$777,J$83)+'СЕТ СН'!$H$11+СВЦЭМ!$D$10+'СЕТ СН'!$H$5-'СЕТ СН'!$H$21</f>
        <v>3871.7817019499998</v>
      </c>
      <c r="K114" s="36">
        <f>SUMIFS(СВЦЭМ!$D$34:$D$777,СВЦЭМ!$A$34:$A$777,$A114,СВЦЭМ!$B$34:$B$777,K$83)+'СЕТ СН'!$H$11+СВЦЭМ!$D$10+'СЕТ СН'!$H$5-'СЕТ СН'!$H$21</f>
        <v>3871.7817019499998</v>
      </c>
      <c r="L114" s="36">
        <f>SUMIFS(СВЦЭМ!$D$34:$D$777,СВЦЭМ!$A$34:$A$777,$A114,СВЦЭМ!$B$34:$B$777,L$83)+'СЕТ СН'!$H$11+СВЦЭМ!$D$10+'СЕТ СН'!$H$5-'СЕТ СН'!$H$21</f>
        <v>3871.7817019499998</v>
      </c>
      <c r="M114" s="36">
        <f>SUMIFS(СВЦЭМ!$D$34:$D$777,СВЦЭМ!$A$34:$A$777,$A114,СВЦЭМ!$B$34:$B$777,M$83)+'СЕТ СН'!$H$11+СВЦЭМ!$D$10+'СЕТ СН'!$H$5-'СЕТ СН'!$H$21</f>
        <v>3871.7817019499998</v>
      </c>
      <c r="N114" s="36">
        <f>SUMIFS(СВЦЭМ!$D$34:$D$777,СВЦЭМ!$A$34:$A$777,$A114,СВЦЭМ!$B$34:$B$777,N$83)+'СЕТ СН'!$H$11+СВЦЭМ!$D$10+'СЕТ СН'!$H$5-'СЕТ СН'!$H$21</f>
        <v>3871.7817019499998</v>
      </c>
      <c r="O114" s="36">
        <f>SUMIFS(СВЦЭМ!$D$34:$D$777,СВЦЭМ!$A$34:$A$777,$A114,СВЦЭМ!$B$34:$B$777,O$83)+'СЕТ СН'!$H$11+СВЦЭМ!$D$10+'СЕТ СН'!$H$5-'СЕТ СН'!$H$21</f>
        <v>3871.7817019499998</v>
      </c>
      <c r="P114" s="36">
        <f>SUMIFS(СВЦЭМ!$D$34:$D$777,СВЦЭМ!$A$34:$A$777,$A114,СВЦЭМ!$B$34:$B$777,P$83)+'СЕТ СН'!$H$11+СВЦЭМ!$D$10+'СЕТ СН'!$H$5-'СЕТ СН'!$H$21</f>
        <v>3871.7817019499998</v>
      </c>
      <c r="Q114" s="36">
        <f>SUMIFS(СВЦЭМ!$D$34:$D$777,СВЦЭМ!$A$34:$A$777,$A114,СВЦЭМ!$B$34:$B$777,Q$83)+'СЕТ СН'!$H$11+СВЦЭМ!$D$10+'СЕТ СН'!$H$5-'СЕТ СН'!$H$21</f>
        <v>3871.7817019499998</v>
      </c>
      <c r="R114" s="36">
        <f>SUMIFS(СВЦЭМ!$D$34:$D$777,СВЦЭМ!$A$34:$A$777,$A114,СВЦЭМ!$B$34:$B$777,R$83)+'СЕТ СН'!$H$11+СВЦЭМ!$D$10+'СЕТ СН'!$H$5-'СЕТ СН'!$H$21</f>
        <v>3871.7817019499998</v>
      </c>
      <c r="S114" s="36">
        <f>SUMIFS(СВЦЭМ!$D$34:$D$777,СВЦЭМ!$A$34:$A$777,$A114,СВЦЭМ!$B$34:$B$777,S$83)+'СЕТ СН'!$H$11+СВЦЭМ!$D$10+'СЕТ СН'!$H$5-'СЕТ СН'!$H$21</f>
        <v>3871.7817019499998</v>
      </c>
      <c r="T114" s="36">
        <f>SUMIFS(СВЦЭМ!$D$34:$D$777,СВЦЭМ!$A$34:$A$777,$A114,СВЦЭМ!$B$34:$B$777,T$83)+'СЕТ СН'!$H$11+СВЦЭМ!$D$10+'СЕТ СН'!$H$5-'СЕТ СН'!$H$21</f>
        <v>3871.7817019499998</v>
      </c>
      <c r="U114" s="36">
        <f>SUMIFS(СВЦЭМ!$D$34:$D$777,СВЦЭМ!$A$34:$A$777,$A114,СВЦЭМ!$B$34:$B$777,U$83)+'СЕТ СН'!$H$11+СВЦЭМ!$D$10+'СЕТ СН'!$H$5-'СЕТ СН'!$H$21</f>
        <v>3871.7817019499998</v>
      </c>
      <c r="V114" s="36">
        <f>SUMIFS(СВЦЭМ!$D$34:$D$777,СВЦЭМ!$A$34:$A$777,$A114,СВЦЭМ!$B$34:$B$777,V$83)+'СЕТ СН'!$H$11+СВЦЭМ!$D$10+'СЕТ СН'!$H$5-'СЕТ СН'!$H$21</f>
        <v>3871.7817019499998</v>
      </c>
      <c r="W114" s="36">
        <f>SUMIFS(СВЦЭМ!$D$34:$D$777,СВЦЭМ!$A$34:$A$777,$A114,СВЦЭМ!$B$34:$B$777,W$83)+'СЕТ СН'!$H$11+СВЦЭМ!$D$10+'СЕТ СН'!$H$5-'СЕТ СН'!$H$21</f>
        <v>3871.7817019499998</v>
      </c>
      <c r="X114" s="36">
        <f>SUMIFS(СВЦЭМ!$D$34:$D$777,СВЦЭМ!$A$34:$A$777,$A114,СВЦЭМ!$B$34:$B$777,X$83)+'СЕТ СН'!$H$11+СВЦЭМ!$D$10+'СЕТ СН'!$H$5-'СЕТ СН'!$H$21</f>
        <v>3871.7817019499998</v>
      </c>
      <c r="Y114" s="36">
        <f>SUMIFS(СВЦЭМ!$D$34:$D$777,СВЦЭМ!$A$34:$A$777,$A114,СВЦЭМ!$B$34:$B$777,Y$83)+'СЕТ СН'!$H$11+СВЦЭМ!$D$10+'СЕТ СН'!$H$5-'СЕТ СН'!$H$21</f>
        <v>3871.7817019499998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01.09.2018</v>
      </c>
      <c r="B120" s="36">
        <f>SUMIFS(СВЦЭМ!$D$34:$D$777,СВЦЭМ!$A$34:$A$777,$A120,СВЦЭМ!$B$34:$B$777,B$119)+'СЕТ СН'!$I$11+СВЦЭМ!$D$10+'СЕТ СН'!$I$5-'СЕТ СН'!$I$21</f>
        <v>4735.6744686399998</v>
      </c>
      <c r="C120" s="36">
        <f>SUMIFS(СВЦЭМ!$D$34:$D$777,СВЦЭМ!$A$34:$A$777,$A120,СВЦЭМ!$B$34:$B$777,C$119)+'СЕТ СН'!$I$11+СВЦЭМ!$D$10+'СЕТ СН'!$I$5-'СЕТ СН'!$I$21</f>
        <v>4917.0678804099998</v>
      </c>
      <c r="D120" s="36">
        <f>SUMIFS(СВЦЭМ!$D$34:$D$777,СВЦЭМ!$A$34:$A$777,$A120,СВЦЭМ!$B$34:$B$777,D$119)+'СЕТ СН'!$I$11+СВЦЭМ!$D$10+'СЕТ СН'!$I$5-'СЕТ СН'!$I$21</f>
        <v>5054.4387822599992</v>
      </c>
      <c r="E120" s="36">
        <f>SUMIFS(СВЦЭМ!$D$34:$D$777,СВЦЭМ!$A$34:$A$777,$A120,СВЦЭМ!$B$34:$B$777,E$119)+'СЕТ СН'!$I$11+СВЦЭМ!$D$10+'СЕТ СН'!$I$5-'СЕТ СН'!$I$21</f>
        <v>5089.7276529999999</v>
      </c>
      <c r="F120" s="36">
        <f>SUMIFS(СВЦЭМ!$D$34:$D$777,СВЦЭМ!$A$34:$A$777,$A120,СВЦЭМ!$B$34:$B$777,F$119)+'СЕТ СН'!$I$11+СВЦЭМ!$D$10+'СЕТ СН'!$I$5-'СЕТ СН'!$I$21</f>
        <v>5085.4032979099993</v>
      </c>
      <c r="G120" s="36">
        <f>SUMIFS(СВЦЭМ!$D$34:$D$777,СВЦЭМ!$A$34:$A$777,$A120,СВЦЭМ!$B$34:$B$777,G$119)+'СЕТ СН'!$I$11+СВЦЭМ!$D$10+'СЕТ СН'!$I$5-'СЕТ СН'!$I$21</f>
        <v>5089.9709232699997</v>
      </c>
      <c r="H120" s="36">
        <f>SUMIFS(СВЦЭМ!$D$34:$D$777,СВЦЭМ!$A$34:$A$777,$A120,СВЦЭМ!$B$34:$B$777,H$119)+'СЕТ СН'!$I$11+СВЦЭМ!$D$10+'СЕТ СН'!$I$5-'СЕТ СН'!$I$21</f>
        <v>5099.8093963699994</v>
      </c>
      <c r="I120" s="36">
        <f>SUMIFS(СВЦЭМ!$D$34:$D$777,СВЦЭМ!$A$34:$A$777,$A120,СВЦЭМ!$B$34:$B$777,I$119)+'СЕТ СН'!$I$11+СВЦЭМ!$D$10+'СЕТ СН'!$I$5-'СЕТ СН'!$I$21</f>
        <v>5074.3792310700001</v>
      </c>
      <c r="J120" s="36">
        <f>SUMIFS(СВЦЭМ!$D$34:$D$777,СВЦЭМ!$A$34:$A$777,$A120,СВЦЭМ!$B$34:$B$777,J$119)+'СЕТ СН'!$I$11+СВЦЭМ!$D$10+'СЕТ СН'!$I$5-'СЕТ СН'!$I$21</f>
        <v>4966.6649065299998</v>
      </c>
      <c r="K120" s="36">
        <f>SUMIFS(СВЦЭМ!$D$34:$D$777,СВЦЭМ!$A$34:$A$777,$A120,СВЦЭМ!$B$34:$B$777,K$119)+'СЕТ СН'!$I$11+СВЦЭМ!$D$10+'СЕТ СН'!$I$5-'СЕТ СН'!$I$21</f>
        <v>4904.0819726199998</v>
      </c>
      <c r="L120" s="36">
        <f>SUMIFS(СВЦЭМ!$D$34:$D$777,СВЦЭМ!$A$34:$A$777,$A120,СВЦЭМ!$B$34:$B$777,L$119)+'СЕТ СН'!$I$11+СВЦЭМ!$D$10+'СЕТ СН'!$I$5-'СЕТ СН'!$I$21</f>
        <v>4804.2490708699997</v>
      </c>
      <c r="M120" s="36">
        <f>SUMIFS(СВЦЭМ!$D$34:$D$777,СВЦЭМ!$A$34:$A$777,$A120,СВЦЭМ!$B$34:$B$777,M$119)+'СЕТ СН'!$I$11+СВЦЭМ!$D$10+'СЕТ СН'!$I$5-'СЕТ СН'!$I$21</f>
        <v>4700.4335267099996</v>
      </c>
      <c r="N120" s="36">
        <f>SUMIFS(СВЦЭМ!$D$34:$D$777,СВЦЭМ!$A$34:$A$777,$A120,СВЦЭМ!$B$34:$B$777,N$119)+'СЕТ СН'!$I$11+СВЦЭМ!$D$10+'СЕТ СН'!$I$5-'СЕТ СН'!$I$21</f>
        <v>4603.922495329999</v>
      </c>
      <c r="O120" s="36">
        <f>SUMIFS(СВЦЭМ!$D$34:$D$777,СВЦЭМ!$A$34:$A$777,$A120,СВЦЭМ!$B$34:$B$777,O$119)+'СЕТ СН'!$I$11+СВЦЭМ!$D$10+'СЕТ СН'!$I$5-'СЕТ СН'!$I$21</f>
        <v>4513.7197426599996</v>
      </c>
      <c r="P120" s="36">
        <f>SUMIFS(СВЦЭМ!$D$34:$D$777,СВЦЭМ!$A$34:$A$777,$A120,СВЦЭМ!$B$34:$B$777,P$119)+'СЕТ СН'!$I$11+СВЦЭМ!$D$10+'СЕТ СН'!$I$5-'СЕТ СН'!$I$21</f>
        <v>4525.7061933599998</v>
      </c>
      <c r="Q120" s="36">
        <f>SUMIFS(СВЦЭМ!$D$34:$D$777,СВЦЭМ!$A$34:$A$777,$A120,СВЦЭМ!$B$34:$B$777,Q$119)+'СЕТ СН'!$I$11+СВЦЭМ!$D$10+'СЕТ СН'!$I$5-'СЕТ СН'!$I$21</f>
        <v>4540.8679920999994</v>
      </c>
      <c r="R120" s="36">
        <f>SUMIFS(СВЦЭМ!$D$34:$D$777,СВЦЭМ!$A$34:$A$777,$A120,СВЦЭМ!$B$34:$B$777,R$119)+'СЕТ СН'!$I$11+СВЦЭМ!$D$10+'СЕТ СН'!$I$5-'СЕТ СН'!$I$21</f>
        <v>4543.9797437799998</v>
      </c>
      <c r="S120" s="36">
        <f>SUMIFS(СВЦЭМ!$D$34:$D$777,СВЦЭМ!$A$34:$A$777,$A120,СВЦЭМ!$B$34:$B$777,S$119)+'СЕТ СН'!$I$11+СВЦЭМ!$D$10+'СЕТ СН'!$I$5-'СЕТ СН'!$I$21</f>
        <v>4533.8660984199996</v>
      </c>
      <c r="T120" s="36">
        <f>SUMIFS(СВЦЭМ!$D$34:$D$777,СВЦЭМ!$A$34:$A$777,$A120,СВЦЭМ!$B$34:$B$777,T$119)+'СЕТ СН'!$I$11+СВЦЭМ!$D$10+'СЕТ СН'!$I$5-'СЕТ СН'!$I$21</f>
        <v>4537.6298462899995</v>
      </c>
      <c r="U120" s="36">
        <f>SUMIFS(СВЦЭМ!$D$34:$D$777,СВЦЭМ!$A$34:$A$777,$A120,СВЦЭМ!$B$34:$B$777,U$119)+'СЕТ СН'!$I$11+СВЦЭМ!$D$10+'СЕТ СН'!$I$5-'СЕТ СН'!$I$21</f>
        <v>4529.1584480399997</v>
      </c>
      <c r="V120" s="36">
        <f>SUMIFS(СВЦЭМ!$D$34:$D$777,СВЦЭМ!$A$34:$A$777,$A120,СВЦЭМ!$B$34:$B$777,V$119)+'СЕТ СН'!$I$11+СВЦЭМ!$D$10+'СЕТ СН'!$I$5-'СЕТ СН'!$I$21</f>
        <v>4515.3648249799999</v>
      </c>
      <c r="W120" s="36">
        <f>SUMIFS(СВЦЭМ!$D$34:$D$777,СВЦЭМ!$A$34:$A$777,$A120,СВЦЭМ!$B$34:$B$777,W$119)+'СЕТ СН'!$I$11+СВЦЭМ!$D$10+'СЕТ СН'!$I$5-'СЕТ СН'!$I$21</f>
        <v>4508.3864325099994</v>
      </c>
      <c r="X120" s="36">
        <f>SUMIFS(СВЦЭМ!$D$34:$D$777,СВЦЭМ!$A$34:$A$777,$A120,СВЦЭМ!$B$34:$B$777,X$119)+'СЕТ СН'!$I$11+СВЦЭМ!$D$10+'СЕТ СН'!$I$5-'СЕТ СН'!$I$21</f>
        <v>4535.86358294</v>
      </c>
      <c r="Y120" s="36">
        <f>SUMIFS(СВЦЭМ!$D$34:$D$777,СВЦЭМ!$A$34:$A$777,$A120,СВЦЭМ!$B$34:$B$777,Y$119)+'СЕТ СН'!$I$11+СВЦЭМ!$D$10+'СЕТ СН'!$I$5-'СЕТ СН'!$I$21</f>
        <v>4615.0904632399997</v>
      </c>
      <c r="AA120" s="45"/>
    </row>
    <row r="121" spans="1:27" ht="15.75" x14ac:dyDescent="0.2">
      <c r="A121" s="35">
        <f>A120+1</f>
        <v>43345</v>
      </c>
      <c r="B121" s="36">
        <f>SUMIFS(СВЦЭМ!$D$34:$D$777,СВЦЭМ!$A$34:$A$777,$A121,СВЦЭМ!$B$34:$B$777,B$119)+'СЕТ СН'!$I$11+СВЦЭМ!$D$10+'СЕТ СН'!$I$5-'СЕТ СН'!$I$21</f>
        <v>4734.0970173799997</v>
      </c>
      <c r="C121" s="36">
        <f>SUMIFS(СВЦЭМ!$D$34:$D$777,СВЦЭМ!$A$34:$A$777,$A121,СВЦЭМ!$B$34:$B$777,C$119)+'СЕТ СН'!$I$11+СВЦЭМ!$D$10+'СЕТ СН'!$I$5-'СЕТ СН'!$I$21</f>
        <v>4876.29134789</v>
      </c>
      <c r="D121" s="36">
        <f>SUMIFS(СВЦЭМ!$D$34:$D$777,СВЦЭМ!$A$34:$A$777,$A121,СВЦЭМ!$B$34:$B$777,D$119)+'СЕТ СН'!$I$11+СВЦЭМ!$D$10+'СЕТ СН'!$I$5-'СЕТ СН'!$I$21</f>
        <v>5015.4452114799997</v>
      </c>
      <c r="E121" s="36">
        <f>SUMIFS(СВЦЭМ!$D$34:$D$777,СВЦЭМ!$A$34:$A$777,$A121,СВЦЭМ!$B$34:$B$777,E$119)+'СЕТ СН'!$I$11+СВЦЭМ!$D$10+'СЕТ СН'!$I$5-'СЕТ СН'!$I$21</f>
        <v>5077.8223573699997</v>
      </c>
      <c r="F121" s="36">
        <f>SUMIFS(СВЦЭМ!$D$34:$D$777,СВЦЭМ!$A$34:$A$777,$A121,СВЦЭМ!$B$34:$B$777,F$119)+'СЕТ СН'!$I$11+СВЦЭМ!$D$10+'СЕТ СН'!$I$5-'СЕТ СН'!$I$21</f>
        <v>5080.6619860699993</v>
      </c>
      <c r="G121" s="36">
        <f>SUMIFS(СВЦЭМ!$D$34:$D$777,СВЦЭМ!$A$34:$A$777,$A121,СВЦЭМ!$B$34:$B$777,G$119)+'СЕТ СН'!$I$11+СВЦЭМ!$D$10+'СЕТ СН'!$I$5-'СЕТ СН'!$I$21</f>
        <v>5083.0318043899997</v>
      </c>
      <c r="H121" s="36">
        <f>SUMIFS(СВЦЭМ!$D$34:$D$777,СВЦЭМ!$A$34:$A$777,$A121,СВЦЭМ!$B$34:$B$777,H$119)+'СЕТ СН'!$I$11+СВЦЭМ!$D$10+'СЕТ СН'!$I$5-'СЕТ СН'!$I$21</f>
        <v>5094.6999018299994</v>
      </c>
      <c r="I121" s="36">
        <f>SUMIFS(СВЦЭМ!$D$34:$D$777,СВЦЭМ!$A$34:$A$777,$A121,СВЦЭМ!$B$34:$B$777,I$119)+'СЕТ СН'!$I$11+СВЦЭМ!$D$10+'СЕТ СН'!$I$5-'СЕТ СН'!$I$21</f>
        <v>5075.7747164399998</v>
      </c>
      <c r="J121" s="36">
        <f>SUMIFS(СВЦЭМ!$D$34:$D$777,СВЦЭМ!$A$34:$A$777,$A121,СВЦЭМ!$B$34:$B$777,J$119)+'СЕТ СН'!$I$11+СВЦЭМ!$D$10+'СЕТ СН'!$I$5-'СЕТ СН'!$I$21</f>
        <v>5009.9255450699993</v>
      </c>
      <c r="K121" s="36">
        <f>SUMIFS(СВЦЭМ!$D$34:$D$777,СВЦЭМ!$A$34:$A$777,$A121,СВЦЭМ!$B$34:$B$777,K$119)+'СЕТ СН'!$I$11+СВЦЭМ!$D$10+'СЕТ СН'!$I$5-'СЕТ СН'!$I$21</f>
        <v>4948.1167617099991</v>
      </c>
      <c r="L121" s="36">
        <f>SUMIFS(СВЦЭМ!$D$34:$D$777,СВЦЭМ!$A$34:$A$777,$A121,СВЦЭМ!$B$34:$B$777,L$119)+'СЕТ СН'!$I$11+СВЦЭМ!$D$10+'СЕТ СН'!$I$5-'СЕТ СН'!$I$21</f>
        <v>4862.1001733699995</v>
      </c>
      <c r="M121" s="36">
        <f>SUMIFS(СВЦЭМ!$D$34:$D$777,СВЦЭМ!$A$34:$A$777,$A121,СВЦЭМ!$B$34:$B$777,M$119)+'СЕТ СН'!$I$11+СВЦЭМ!$D$10+'СЕТ СН'!$I$5-'СЕТ СН'!$I$21</f>
        <v>4765.0159205499995</v>
      </c>
      <c r="N121" s="36">
        <f>SUMIFS(СВЦЭМ!$D$34:$D$777,СВЦЭМ!$A$34:$A$777,$A121,СВЦЭМ!$B$34:$B$777,N$119)+'СЕТ СН'!$I$11+СВЦЭМ!$D$10+'СЕТ СН'!$I$5-'СЕТ СН'!$I$21</f>
        <v>4625.1800735799998</v>
      </c>
      <c r="O121" s="36">
        <f>SUMIFS(СВЦЭМ!$D$34:$D$777,СВЦЭМ!$A$34:$A$777,$A121,СВЦЭМ!$B$34:$B$777,O$119)+'СЕТ СН'!$I$11+СВЦЭМ!$D$10+'СЕТ СН'!$I$5-'СЕТ СН'!$I$21</f>
        <v>4556.9191307199999</v>
      </c>
      <c r="P121" s="36">
        <f>SUMIFS(СВЦЭМ!$D$34:$D$777,СВЦЭМ!$A$34:$A$777,$A121,СВЦЭМ!$B$34:$B$777,P$119)+'СЕТ СН'!$I$11+СВЦЭМ!$D$10+'СЕТ СН'!$I$5-'СЕТ СН'!$I$21</f>
        <v>4557.1557416199994</v>
      </c>
      <c r="Q121" s="36">
        <f>SUMIFS(СВЦЭМ!$D$34:$D$777,СВЦЭМ!$A$34:$A$777,$A121,СВЦЭМ!$B$34:$B$777,Q$119)+'СЕТ СН'!$I$11+СВЦЭМ!$D$10+'СЕТ СН'!$I$5-'СЕТ СН'!$I$21</f>
        <v>4562.2537298199995</v>
      </c>
      <c r="R121" s="36">
        <f>SUMIFS(СВЦЭМ!$D$34:$D$777,СВЦЭМ!$A$34:$A$777,$A121,СВЦЭМ!$B$34:$B$777,R$119)+'СЕТ СН'!$I$11+СВЦЭМ!$D$10+'СЕТ СН'!$I$5-'СЕТ СН'!$I$21</f>
        <v>4566.3876381099999</v>
      </c>
      <c r="S121" s="36">
        <f>SUMIFS(СВЦЭМ!$D$34:$D$777,СВЦЭМ!$A$34:$A$777,$A121,СВЦЭМ!$B$34:$B$777,S$119)+'СЕТ СН'!$I$11+СВЦЭМ!$D$10+'СЕТ СН'!$I$5-'СЕТ СН'!$I$21</f>
        <v>4581.45040187</v>
      </c>
      <c r="T121" s="36">
        <f>SUMIFS(СВЦЭМ!$D$34:$D$777,СВЦЭМ!$A$34:$A$777,$A121,СВЦЭМ!$B$34:$B$777,T$119)+'СЕТ СН'!$I$11+СВЦЭМ!$D$10+'СЕТ СН'!$I$5-'СЕТ СН'!$I$21</f>
        <v>4573.8684183799996</v>
      </c>
      <c r="U121" s="36">
        <f>SUMIFS(СВЦЭМ!$D$34:$D$777,СВЦЭМ!$A$34:$A$777,$A121,СВЦЭМ!$B$34:$B$777,U$119)+'СЕТ СН'!$I$11+СВЦЭМ!$D$10+'СЕТ СН'!$I$5-'СЕТ СН'!$I$21</f>
        <v>4540.9389104399997</v>
      </c>
      <c r="V121" s="36">
        <f>SUMIFS(СВЦЭМ!$D$34:$D$777,СВЦЭМ!$A$34:$A$777,$A121,СВЦЭМ!$B$34:$B$777,V$119)+'СЕТ СН'!$I$11+СВЦЭМ!$D$10+'СЕТ СН'!$I$5-'СЕТ СН'!$I$21</f>
        <v>4537.8098776999996</v>
      </c>
      <c r="W121" s="36">
        <f>SUMIFS(СВЦЭМ!$D$34:$D$777,СВЦЭМ!$A$34:$A$777,$A121,СВЦЭМ!$B$34:$B$777,W$119)+'СЕТ СН'!$I$11+СВЦЭМ!$D$10+'СЕТ СН'!$I$5-'СЕТ СН'!$I$21</f>
        <v>4539.4710267</v>
      </c>
      <c r="X121" s="36">
        <f>SUMIFS(СВЦЭМ!$D$34:$D$777,СВЦЭМ!$A$34:$A$777,$A121,СВЦЭМ!$B$34:$B$777,X$119)+'СЕТ СН'!$I$11+СВЦЭМ!$D$10+'СЕТ СН'!$I$5-'СЕТ СН'!$I$21</f>
        <v>4548.8581667899998</v>
      </c>
      <c r="Y121" s="36">
        <f>SUMIFS(СВЦЭМ!$D$34:$D$777,СВЦЭМ!$A$34:$A$777,$A121,СВЦЭМ!$B$34:$B$777,Y$119)+'СЕТ СН'!$I$11+СВЦЭМ!$D$10+'СЕТ СН'!$I$5-'СЕТ СН'!$I$21</f>
        <v>4655.7574093799994</v>
      </c>
    </row>
    <row r="122" spans="1:27" ht="15.75" x14ac:dyDescent="0.2">
      <c r="A122" s="35">
        <f t="shared" ref="A122:A150" si="3">A121+1</f>
        <v>43346</v>
      </c>
      <c r="B122" s="36">
        <f>SUMIFS(СВЦЭМ!$D$34:$D$777,СВЦЭМ!$A$34:$A$777,$A122,СВЦЭМ!$B$34:$B$777,B$119)+'СЕТ СН'!$I$11+СВЦЭМ!$D$10+'СЕТ СН'!$I$5-'СЕТ СН'!$I$21</f>
        <v>4804.836374649999</v>
      </c>
      <c r="C122" s="36">
        <f>SUMIFS(СВЦЭМ!$D$34:$D$777,СВЦЭМ!$A$34:$A$777,$A122,СВЦЭМ!$B$34:$B$777,C$119)+'СЕТ СН'!$I$11+СВЦЭМ!$D$10+'СЕТ СН'!$I$5-'СЕТ СН'!$I$21</f>
        <v>4875.3979901399998</v>
      </c>
      <c r="D122" s="36">
        <f>SUMIFS(СВЦЭМ!$D$34:$D$777,СВЦЭМ!$A$34:$A$777,$A122,СВЦЭМ!$B$34:$B$777,D$119)+'СЕТ СН'!$I$11+СВЦЭМ!$D$10+'СЕТ СН'!$I$5-'СЕТ СН'!$I$21</f>
        <v>4983.4034744099999</v>
      </c>
      <c r="E122" s="36">
        <f>SUMIFS(СВЦЭМ!$D$34:$D$777,СВЦЭМ!$A$34:$A$777,$A122,СВЦЭМ!$B$34:$B$777,E$119)+'СЕТ СН'!$I$11+СВЦЭМ!$D$10+'СЕТ СН'!$I$5-'СЕТ СН'!$I$21</f>
        <v>5056.8541546599999</v>
      </c>
      <c r="F122" s="36">
        <f>SUMIFS(СВЦЭМ!$D$34:$D$777,СВЦЭМ!$A$34:$A$777,$A122,СВЦЭМ!$B$34:$B$777,F$119)+'СЕТ СН'!$I$11+СВЦЭМ!$D$10+'СЕТ СН'!$I$5-'СЕТ СН'!$I$21</f>
        <v>5054.31660784</v>
      </c>
      <c r="G122" s="36">
        <f>SUMIFS(СВЦЭМ!$D$34:$D$777,СВЦЭМ!$A$34:$A$777,$A122,СВЦЭМ!$B$34:$B$777,G$119)+'СЕТ СН'!$I$11+СВЦЭМ!$D$10+'СЕТ СН'!$I$5-'СЕТ СН'!$I$21</f>
        <v>5059.1358926599996</v>
      </c>
      <c r="H122" s="36">
        <f>SUMIFS(СВЦЭМ!$D$34:$D$777,СВЦЭМ!$A$34:$A$777,$A122,СВЦЭМ!$B$34:$B$777,H$119)+'СЕТ СН'!$I$11+СВЦЭМ!$D$10+'СЕТ СН'!$I$5-'СЕТ СН'!$I$21</f>
        <v>5056.1645025099997</v>
      </c>
      <c r="I122" s="36">
        <f>SUMIFS(СВЦЭМ!$D$34:$D$777,СВЦЭМ!$A$34:$A$777,$A122,СВЦЭМ!$B$34:$B$777,I$119)+'СЕТ СН'!$I$11+СВЦЭМ!$D$10+'СЕТ СН'!$I$5-'СЕТ СН'!$I$21</f>
        <v>4962.6840934099992</v>
      </c>
      <c r="J122" s="36">
        <f>SUMIFS(СВЦЭМ!$D$34:$D$777,СВЦЭМ!$A$34:$A$777,$A122,СВЦЭМ!$B$34:$B$777,J$119)+'СЕТ СН'!$I$11+СВЦЭМ!$D$10+'СЕТ СН'!$I$5-'СЕТ СН'!$I$21</f>
        <v>4945.0901666599993</v>
      </c>
      <c r="K122" s="36">
        <f>SUMIFS(СВЦЭМ!$D$34:$D$777,СВЦЭМ!$A$34:$A$777,$A122,СВЦЭМ!$B$34:$B$777,K$119)+'СЕТ СН'!$I$11+СВЦЭМ!$D$10+'СЕТ СН'!$I$5-'СЕТ СН'!$I$21</f>
        <v>4915.6046527600001</v>
      </c>
      <c r="L122" s="36">
        <f>SUMIFS(СВЦЭМ!$D$34:$D$777,СВЦЭМ!$A$34:$A$777,$A122,СВЦЭМ!$B$34:$B$777,L$119)+'СЕТ СН'!$I$11+СВЦЭМ!$D$10+'СЕТ СН'!$I$5-'СЕТ СН'!$I$21</f>
        <v>4826.3431365899996</v>
      </c>
      <c r="M122" s="36">
        <f>SUMIFS(СВЦЭМ!$D$34:$D$777,СВЦЭМ!$A$34:$A$777,$A122,СВЦЭМ!$B$34:$B$777,M$119)+'СЕТ СН'!$I$11+СВЦЭМ!$D$10+'СЕТ СН'!$I$5-'СЕТ СН'!$I$21</f>
        <v>4745.8916649599996</v>
      </c>
      <c r="N122" s="36">
        <f>SUMIFS(СВЦЭМ!$D$34:$D$777,СВЦЭМ!$A$34:$A$777,$A122,СВЦЭМ!$B$34:$B$777,N$119)+'СЕТ СН'!$I$11+СВЦЭМ!$D$10+'СЕТ СН'!$I$5-'СЕТ СН'!$I$21</f>
        <v>4630.5100127299993</v>
      </c>
      <c r="O122" s="36">
        <f>SUMIFS(СВЦЭМ!$D$34:$D$777,СВЦЭМ!$A$34:$A$777,$A122,СВЦЭМ!$B$34:$B$777,O$119)+'СЕТ СН'!$I$11+СВЦЭМ!$D$10+'СЕТ СН'!$I$5-'СЕТ СН'!$I$21</f>
        <v>4558.8395359399992</v>
      </c>
      <c r="P122" s="36">
        <f>SUMIFS(СВЦЭМ!$D$34:$D$777,СВЦЭМ!$A$34:$A$777,$A122,СВЦЭМ!$B$34:$B$777,P$119)+'СЕТ СН'!$I$11+СВЦЭМ!$D$10+'СЕТ СН'!$I$5-'СЕТ СН'!$I$21</f>
        <v>4562.5848605900001</v>
      </c>
      <c r="Q122" s="36">
        <f>SUMIFS(СВЦЭМ!$D$34:$D$777,СВЦЭМ!$A$34:$A$777,$A122,СВЦЭМ!$B$34:$B$777,Q$119)+'СЕТ СН'!$I$11+СВЦЭМ!$D$10+'СЕТ СН'!$I$5-'СЕТ СН'!$I$21</f>
        <v>4576.5132417699997</v>
      </c>
      <c r="R122" s="36">
        <f>SUMIFS(СВЦЭМ!$D$34:$D$777,СВЦЭМ!$A$34:$A$777,$A122,СВЦЭМ!$B$34:$B$777,R$119)+'СЕТ СН'!$I$11+СВЦЭМ!$D$10+'СЕТ СН'!$I$5-'СЕТ СН'!$I$21</f>
        <v>4570.6104311099998</v>
      </c>
      <c r="S122" s="36">
        <f>SUMIFS(СВЦЭМ!$D$34:$D$777,СВЦЭМ!$A$34:$A$777,$A122,СВЦЭМ!$B$34:$B$777,S$119)+'СЕТ СН'!$I$11+СВЦЭМ!$D$10+'СЕТ СН'!$I$5-'СЕТ СН'!$I$21</f>
        <v>4518.5268909799997</v>
      </c>
      <c r="T122" s="36">
        <f>SUMIFS(СВЦЭМ!$D$34:$D$777,СВЦЭМ!$A$34:$A$777,$A122,СВЦЭМ!$B$34:$B$777,T$119)+'СЕТ СН'!$I$11+СВЦЭМ!$D$10+'СЕТ СН'!$I$5-'СЕТ СН'!$I$21</f>
        <v>4515.3682043999997</v>
      </c>
      <c r="U122" s="36">
        <f>SUMIFS(СВЦЭМ!$D$34:$D$777,СВЦЭМ!$A$34:$A$777,$A122,СВЦЭМ!$B$34:$B$777,U$119)+'СЕТ СН'!$I$11+СВЦЭМ!$D$10+'СЕТ СН'!$I$5-'СЕТ СН'!$I$21</f>
        <v>4554.3441952200001</v>
      </c>
      <c r="V122" s="36">
        <f>SUMIFS(СВЦЭМ!$D$34:$D$777,СВЦЭМ!$A$34:$A$777,$A122,СВЦЭМ!$B$34:$B$777,V$119)+'СЕТ СН'!$I$11+СВЦЭМ!$D$10+'СЕТ СН'!$I$5-'СЕТ СН'!$I$21</f>
        <v>4600.3958729699998</v>
      </c>
      <c r="W122" s="36">
        <f>SUMIFS(СВЦЭМ!$D$34:$D$777,СВЦЭМ!$A$34:$A$777,$A122,СВЦЭМ!$B$34:$B$777,W$119)+'СЕТ СН'!$I$11+СВЦЭМ!$D$10+'СЕТ СН'!$I$5-'СЕТ СН'!$I$21</f>
        <v>4603.6494022299994</v>
      </c>
      <c r="X122" s="36">
        <f>SUMIFS(СВЦЭМ!$D$34:$D$777,СВЦЭМ!$A$34:$A$777,$A122,СВЦЭМ!$B$34:$B$777,X$119)+'СЕТ СН'!$I$11+СВЦЭМ!$D$10+'СЕТ СН'!$I$5-'СЕТ СН'!$I$21</f>
        <v>4556.38013796</v>
      </c>
      <c r="Y122" s="36">
        <f>SUMIFS(СВЦЭМ!$D$34:$D$777,СВЦЭМ!$A$34:$A$777,$A122,СВЦЭМ!$B$34:$B$777,Y$119)+'СЕТ СН'!$I$11+СВЦЭМ!$D$10+'СЕТ СН'!$I$5-'СЕТ СН'!$I$21</f>
        <v>4653.8635894699992</v>
      </c>
    </row>
    <row r="123" spans="1:27" ht="15.75" x14ac:dyDescent="0.2">
      <c r="A123" s="35">
        <f t="shared" si="3"/>
        <v>43347</v>
      </c>
      <c r="B123" s="36">
        <f>SUMIFS(СВЦЭМ!$D$34:$D$777,СВЦЭМ!$A$34:$A$777,$A123,СВЦЭМ!$B$34:$B$777,B$119)+'СЕТ СН'!$I$11+СВЦЭМ!$D$10+'СЕТ СН'!$I$5-'СЕТ СН'!$I$21</f>
        <v>4774.1349191299996</v>
      </c>
      <c r="C123" s="36">
        <f>SUMIFS(СВЦЭМ!$D$34:$D$777,СВЦЭМ!$A$34:$A$777,$A123,СВЦЭМ!$B$34:$B$777,C$119)+'СЕТ СН'!$I$11+СВЦЭМ!$D$10+'СЕТ СН'!$I$5-'СЕТ СН'!$I$21</f>
        <v>4953.3118622399998</v>
      </c>
      <c r="D123" s="36">
        <f>SUMIFS(СВЦЭМ!$D$34:$D$777,СВЦЭМ!$A$34:$A$777,$A123,СВЦЭМ!$B$34:$B$777,D$119)+'СЕТ СН'!$I$11+СВЦЭМ!$D$10+'СЕТ СН'!$I$5-'СЕТ СН'!$I$21</f>
        <v>5079.4184383799993</v>
      </c>
      <c r="E123" s="36">
        <f>SUMIFS(СВЦЭМ!$D$34:$D$777,СВЦЭМ!$A$34:$A$777,$A123,СВЦЭМ!$B$34:$B$777,E$119)+'СЕТ СН'!$I$11+СВЦЭМ!$D$10+'СЕТ СН'!$I$5-'СЕТ СН'!$I$21</f>
        <v>5109.5590622399995</v>
      </c>
      <c r="F123" s="36">
        <f>SUMIFS(СВЦЭМ!$D$34:$D$777,СВЦЭМ!$A$34:$A$777,$A123,СВЦЭМ!$B$34:$B$777,F$119)+'СЕТ СН'!$I$11+СВЦЭМ!$D$10+'СЕТ СН'!$I$5-'СЕТ СН'!$I$21</f>
        <v>5106.5721575899997</v>
      </c>
      <c r="G123" s="36">
        <f>SUMIFS(СВЦЭМ!$D$34:$D$777,СВЦЭМ!$A$34:$A$777,$A123,СВЦЭМ!$B$34:$B$777,G$119)+'СЕТ СН'!$I$11+СВЦЭМ!$D$10+'СЕТ СН'!$I$5-'СЕТ СН'!$I$21</f>
        <v>5113.5567435399998</v>
      </c>
      <c r="H123" s="36">
        <f>SUMIFS(СВЦЭМ!$D$34:$D$777,СВЦЭМ!$A$34:$A$777,$A123,СВЦЭМ!$B$34:$B$777,H$119)+'СЕТ СН'!$I$11+СВЦЭМ!$D$10+'СЕТ СН'!$I$5-'СЕТ СН'!$I$21</f>
        <v>5093.1492982899999</v>
      </c>
      <c r="I123" s="36">
        <f>SUMIFS(СВЦЭМ!$D$34:$D$777,СВЦЭМ!$A$34:$A$777,$A123,СВЦЭМ!$B$34:$B$777,I$119)+'СЕТ СН'!$I$11+СВЦЭМ!$D$10+'СЕТ СН'!$I$5-'СЕТ СН'!$I$21</f>
        <v>5042.2509509000001</v>
      </c>
      <c r="J123" s="36">
        <f>SUMIFS(СВЦЭМ!$D$34:$D$777,СВЦЭМ!$A$34:$A$777,$A123,СВЦЭМ!$B$34:$B$777,J$119)+'СЕТ СН'!$I$11+СВЦЭМ!$D$10+'СЕТ СН'!$I$5-'СЕТ СН'!$I$21</f>
        <v>4966.3775142499999</v>
      </c>
      <c r="K123" s="36">
        <f>SUMIFS(СВЦЭМ!$D$34:$D$777,СВЦЭМ!$A$34:$A$777,$A123,СВЦЭМ!$B$34:$B$777,K$119)+'СЕТ СН'!$I$11+СВЦЭМ!$D$10+'СЕТ СН'!$I$5-'СЕТ СН'!$I$21</f>
        <v>4910.81528093</v>
      </c>
      <c r="L123" s="36">
        <f>SUMIFS(СВЦЭМ!$D$34:$D$777,СВЦЭМ!$A$34:$A$777,$A123,СВЦЭМ!$B$34:$B$777,L$119)+'СЕТ СН'!$I$11+СВЦЭМ!$D$10+'СЕТ СН'!$I$5-'СЕТ СН'!$I$21</f>
        <v>4811.5859286299992</v>
      </c>
      <c r="M123" s="36">
        <f>SUMIFS(СВЦЭМ!$D$34:$D$777,СВЦЭМ!$A$34:$A$777,$A123,СВЦЭМ!$B$34:$B$777,M$119)+'СЕТ СН'!$I$11+СВЦЭМ!$D$10+'СЕТ СН'!$I$5-'СЕТ СН'!$I$21</f>
        <v>4727.0366814399995</v>
      </c>
      <c r="N123" s="36">
        <f>SUMIFS(СВЦЭМ!$D$34:$D$777,СВЦЭМ!$A$34:$A$777,$A123,СВЦЭМ!$B$34:$B$777,N$119)+'СЕТ СН'!$I$11+СВЦЭМ!$D$10+'СЕТ СН'!$I$5-'СЕТ СН'!$I$21</f>
        <v>4635.2250425100001</v>
      </c>
      <c r="O123" s="36">
        <f>SUMIFS(СВЦЭМ!$D$34:$D$777,СВЦЭМ!$A$34:$A$777,$A123,СВЦЭМ!$B$34:$B$777,O$119)+'СЕТ СН'!$I$11+СВЦЭМ!$D$10+'СЕТ СН'!$I$5-'СЕТ СН'!$I$21</f>
        <v>4538.5355372099993</v>
      </c>
      <c r="P123" s="36">
        <f>SUMIFS(СВЦЭМ!$D$34:$D$777,СВЦЭМ!$A$34:$A$777,$A123,СВЦЭМ!$B$34:$B$777,P$119)+'СЕТ СН'!$I$11+СВЦЭМ!$D$10+'СЕТ СН'!$I$5-'СЕТ СН'!$I$21</f>
        <v>4531.0422689299994</v>
      </c>
      <c r="Q123" s="36">
        <f>SUMIFS(СВЦЭМ!$D$34:$D$777,СВЦЭМ!$A$34:$A$777,$A123,СВЦЭМ!$B$34:$B$777,Q$119)+'СЕТ СН'!$I$11+СВЦЭМ!$D$10+'СЕТ СН'!$I$5-'СЕТ СН'!$I$21</f>
        <v>4546.7645784899996</v>
      </c>
      <c r="R123" s="36">
        <f>SUMIFS(СВЦЭМ!$D$34:$D$777,СВЦЭМ!$A$34:$A$777,$A123,СВЦЭМ!$B$34:$B$777,R$119)+'СЕТ СН'!$I$11+СВЦЭМ!$D$10+'СЕТ СН'!$I$5-'СЕТ СН'!$I$21</f>
        <v>4542.9569496899994</v>
      </c>
      <c r="S123" s="36">
        <f>SUMIFS(СВЦЭМ!$D$34:$D$777,СВЦЭМ!$A$34:$A$777,$A123,СВЦЭМ!$B$34:$B$777,S$119)+'СЕТ СН'!$I$11+СВЦЭМ!$D$10+'СЕТ СН'!$I$5-'СЕТ СН'!$I$21</f>
        <v>4534.3175755699995</v>
      </c>
      <c r="T123" s="36">
        <f>SUMIFS(СВЦЭМ!$D$34:$D$777,СВЦЭМ!$A$34:$A$777,$A123,СВЦЭМ!$B$34:$B$777,T$119)+'СЕТ СН'!$I$11+СВЦЭМ!$D$10+'СЕТ СН'!$I$5-'СЕТ СН'!$I$21</f>
        <v>4527.2959437</v>
      </c>
      <c r="U123" s="36">
        <f>SUMIFS(СВЦЭМ!$D$34:$D$777,СВЦЭМ!$A$34:$A$777,$A123,СВЦЭМ!$B$34:$B$777,U$119)+'СЕТ СН'!$I$11+СВЦЭМ!$D$10+'СЕТ СН'!$I$5-'СЕТ СН'!$I$21</f>
        <v>4524.1009925199996</v>
      </c>
      <c r="V123" s="36">
        <f>SUMIFS(СВЦЭМ!$D$34:$D$777,СВЦЭМ!$A$34:$A$777,$A123,СВЦЭМ!$B$34:$B$777,V$119)+'СЕТ СН'!$I$11+СВЦЭМ!$D$10+'СЕТ СН'!$I$5-'СЕТ СН'!$I$21</f>
        <v>4536.9358871199993</v>
      </c>
      <c r="W123" s="36">
        <f>SUMIFS(СВЦЭМ!$D$34:$D$777,СВЦЭМ!$A$34:$A$777,$A123,СВЦЭМ!$B$34:$B$777,W$119)+'СЕТ СН'!$I$11+СВЦЭМ!$D$10+'СЕТ СН'!$I$5-'СЕТ СН'!$I$21</f>
        <v>4511.7682591499997</v>
      </c>
      <c r="X123" s="36">
        <f>SUMIFS(СВЦЭМ!$D$34:$D$777,СВЦЭМ!$A$34:$A$777,$A123,СВЦЭМ!$B$34:$B$777,X$119)+'СЕТ СН'!$I$11+СВЦЭМ!$D$10+'СЕТ СН'!$I$5-'СЕТ СН'!$I$21</f>
        <v>4509.2070337299992</v>
      </c>
      <c r="Y123" s="36">
        <f>SUMIFS(СВЦЭМ!$D$34:$D$777,СВЦЭМ!$A$34:$A$777,$A123,СВЦЭМ!$B$34:$B$777,Y$119)+'СЕТ СН'!$I$11+СВЦЭМ!$D$10+'СЕТ СН'!$I$5-'СЕТ СН'!$I$21</f>
        <v>4609.8728955299994</v>
      </c>
    </row>
    <row r="124" spans="1:27" ht="15.75" x14ac:dyDescent="0.2">
      <c r="A124" s="35">
        <f t="shared" si="3"/>
        <v>43348</v>
      </c>
      <c r="B124" s="36">
        <f>SUMIFS(СВЦЭМ!$D$34:$D$777,СВЦЭМ!$A$34:$A$777,$A124,СВЦЭМ!$B$34:$B$777,B$119)+'СЕТ СН'!$I$11+СВЦЭМ!$D$10+'СЕТ СН'!$I$5-'СЕТ СН'!$I$21</f>
        <v>4770.7901612899996</v>
      </c>
      <c r="C124" s="36">
        <f>SUMIFS(СВЦЭМ!$D$34:$D$777,СВЦЭМ!$A$34:$A$777,$A124,СВЦЭМ!$B$34:$B$777,C$119)+'СЕТ СН'!$I$11+СВЦЭМ!$D$10+'СЕТ СН'!$I$5-'СЕТ СН'!$I$21</f>
        <v>4971.1138797499998</v>
      </c>
      <c r="D124" s="36">
        <f>SUMIFS(СВЦЭМ!$D$34:$D$777,СВЦЭМ!$A$34:$A$777,$A124,СВЦЭМ!$B$34:$B$777,D$119)+'СЕТ СН'!$I$11+СВЦЭМ!$D$10+'СЕТ СН'!$I$5-'СЕТ СН'!$I$21</f>
        <v>5066.1429578799998</v>
      </c>
      <c r="E124" s="36">
        <f>SUMIFS(СВЦЭМ!$D$34:$D$777,СВЦЭМ!$A$34:$A$777,$A124,СВЦЭМ!$B$34:$B$777,E$119)+'СЕТ СН'!$I$11+СВЦЭМ!$D$10+'СЕТ СН'!$I$5-'СЕТ СН'!$I$21</f>
        <v>5105.0872942899996</v>
      </c>
      <c r="F124" s="36">
        <f>SUMIFS(СВЦЭМ!$D$34:$D$777,СВЦЭМ!$A$34:$A$777,$A124,СВЦЭМ!$B$34:$B$777,F$119)+'СЕТ СН'!$I$11+СВЦЭМ!$D$10+'СЕТ СН'!$I$5-'СЕТ СН'!$I$21</f>
        <v>5098.42367956</v>
      </c>
      <c r="G124" s="36">
        <f>SUMIFS(СВЦЭМ!$D$34:$D$777,СВЦЭМ!$A$34:$A$777,$A124,СВЦЭМ!$B$34:$B$777,G$119)+'СЕТ СН'!$I$11+СВЦЭМ!$D$10+'СЕТ СН'!$I$5-'СЕТ СН'!$I$21</f>
        <v>5107.7136558899992</v>
      </c>
      <c r="H124" s="36">
        <f>SUMIFS(СВЦЭМ!$D$34:$D$777,СВЦЭМ!$A$34:$A$777,$A124,СВЦЭМ!$B$34:$B$777,H$119)+'СЕТ СН'!$I$11+СВЦЭМ!$D$10+'СЕТ СН'!$I$5-'СЕТ СН'!$I$21</f>
        <v>5085.0827141499994</v>
      </c>
      <c r="I124" s="36">
        <f>SUMIFS(СВЦЭМ!$D$34:$D$777,СВЦЭМ!$A$34:$A$777,$A124,СВЦЭМ!$B$34:$B$777,I$119)+'СЕТ СН'!$I$11+СВЦЭМ!$D$10+'СЕТ СН'!$I$5-'СЕТ СН'!$I$21</f>
        <v>5059.2641187499994</v>
      </c>
      <c r="J124" s="36">
        <f>SUMIFS(СВЦЭМ!$D$34:$D$777,СВЦЭМ!$A$34:$A$777,$A124,СВЦЭМ!$B$34:$B$777,J$119)+'СЕТ СН'!$I$11+СВЦЭМ!$D$10+'СЕТ СН'!$I$5-'СЕТ СН'!$I$21</f>
        <v>4996.7597987899999</v>
      </c>
      <c r="K124" s="36">
        <f>SUMIFS(СВЦЭМ!$D$34:$D$777,СВЦЭМ!$A$34:$A$777,$A124,СВЦЭМ!$B$34:$B$777,K$119)+'СЕТ СН'!$I$11+СВЦЭМ!$D$10+'СЕТ СН'!$I$5-'СЕТ СН'!$I$21</f>
        <v>4960.7608088299994</v>
      </c>
      <c r="L124" s="36">
        <f>SUMIFS(СВЦЭМ!$D$34:$D$777,СВЦЭМ!$A$34:$A$777,$A124,СВЦЭМ!$B$34:$B$777,L$119)+'СЕТ СН'!$I$11+СВЦЭМ!$D$10+'СЕТ СН'!$I$5-'СЕТ СН'!$I$21</f>
        <v>4859.0650970299994</v>
      </c>
      <c r="M124" s="36">
        <f>SUMIFS(СВЦЭМ!$D$34:$D$777,СВЦЭМ!$A$34:$A$777,$A124,СВЦЭМ!$B$34:$B$777,M$119)+'СЕТ СН'!$I$11+СВЦЭМ!$D$10+'СЕТ СН'!$I$5-'СЕТ СН'!$I$21</f>
        <v>4779.1869036199996</v>
      </c>
      <c r="N124" s="36">
        <f>SUMIFS(СВЦЭМ!$D$34:$D$777,СВЦЭМ!$A$34:$A$777,$A124,СВЦЭМ!$B$34:$B$777,N$119)+'СЕТ СН'!$I$11+СВЦЭМ!$D$10+'СЕТ СН'!$I$5-'СЕТ СН'!$I$21</f>
        <v>4649.0561880799996</v>
      </c>
      <c r="O124" s="36">
        <f>SUMIFS(СВЦЭМ!$D$34:$D$777,СВЦЭМ!$A$34:$A$777,$A124,СВЦЭМ!$B$34:$B$777,O$119)+'СЕТ СН'!$I$11+СВЦЭМ!$D$10+'СЕТ СН'!$I$5-'СЕТ СН'!$I$21</f>
        <v>4551.8509604399997</v>
      </c>
      <c r="P124" s="36">
        <f>SUMIFS(СВЦЭМ!$D$34:$D$777,СВЦЭМ!$A$34:$A$777,$A124,СВЦЭМ!$B$34:$B$777,P$119)+'СЕТ СН'!$I$11+СВЦЭМ!$D$10+'СЕТ СН'!$I$5-'СЕТ СН'!$I$21</f>
        <v>4538.2913330099991</v>
      </c>
      <c r="Q124" s="36">
        <f>SUMIFS(СВЦЭМ!$D$34:$D$777,СВЦЭМ!$A$34:$A$777,$A124,СВЦЭМ!$B$34:$B$777,Q$119)+'СЕТ СН'!$I$11+СВЦЭМ!$D$10+'СЕТ СН'!$I$5-'СЕТ СН'!$I$21</f>
        <v>4539.7226638999991</v>
      </c>
      <c r="R124" s="36">
        <f>SUMIFS(СВЦЭМ!$D$34:$D$777,СВЦЭМ!$A$34:$A$777,$A124,СВЦЭМ!$B$34:$B$777,R$119)+'СЕТ СН'!$I$11+СВЦЭМ!$D$10+'СЕТ СН'!$I$5-'СЕТ СН'!$I$21</f>
        <v>4541.1201360899995</v>
      </c>
      <c r="S124" s="36">
        <f>SUMIFS(СВЦЭМ!$D$34:$D$777,СВЦЭМ!$A$34:$A$777,$A124,СВЦЭМ!$B$34:$B$777,S$119)+'СЕТ СН'!$I$11+СВЦЭМ!$D$10+'СЕТ СН'!$I$5-'СЕТ СН'!$I$21</f>
        <v>4539.9666167400001</v>
      </c>
      <c r="T124" s="36">
        <f>SUMIFS(СВЦЭМ!$D$34:$D$777,СВЦЭМ!$A$34:$A$777,$A124,СВЦЭМ!$B$34:$B$777,T$119)+'СЕТ СН'!$I$11+СВЦЭМ!$D$10+'СЕТ СН'!$I$5-'СЕТ СН'!$I$21</f>
        <v>4537.2497131899991</v>
      </c>
      <c r="U124" s="36">
        <f>SUMIFS(СВЦЭМ!$D$34:$D$777,СВЦЭМ!$A$34:$A$777,$A124,СВЦЭМ!$B$34:$B$777,U$119)+'СЕТ СН'!$I$11+СВЦЭМ!$D$10+'СЕТ СН'!$I$5-'СЕТ СН'!$I$21</f>
        <v>4532.4911475899999</v>
      </c>
      <c r="V124" s="36">
        <f>SUMIFS(СВЦЭМ!$D$34:$D$777,СВЦЭМ!$A$34:$A$777,$A124,СВЦЭМ!$B$34:$B$777,V$119)+'СЕТ СН'!$I$11+СВЦЭМ!$D$10+'СЕТ СН'!$I$5-'СЕТ СН'!$I$21</f>
        <v>4539.3818468599993</v>
      </c>
      <c r="W124" s="36">
        <f>SUMIFS(СВЦЭМ!$D$34:$D$777,СВЦЭМ!$A$34:$A$777,$A124,СВЦЭМ!$B$34:$B$777,W$119)+'СЕТ СН'!$I$11+СВЦЭМ!$D$10+'СЕТ СН'!$I$5-'СЕТ СН'!$I$21</f>
        <v>4527.9312719199997</v>
      </c>
      <c r="X124" s="36">
        <f>SUMIFS(СВЦЭМ!$D$34:$D$777,СВЦЭМ!$A$34:$A$777,$A124,СВЦЭМ!$B$34:$B$777,X$119)+'СЕТ СН'!$I$11+СВЦЭМ!$D$10+'СЕТ СН'!$I$5-'СЕТ СН'!$I$21</f>
        <v>4512.8586207399994</v>
      </c>
      <c r="Y124" s="36">
        <f>SUMIFS(СВЦЭМ!$D$34:$D$777,СВЦЭМ!$A$34:$A$777,$A124,СВЦЭМ!$B$34:$B$777,Y$119)+'СЕТ СН'!$I$11+СВЦЭМ!$D$10+'СЕТ СН'!$I$5-'СЕТ СН'!$I$21</f>
        <v>4603.0103983399995</v>
      </c>
    </row>
    <row r="125" spans="1:27" ht="15.75" x14ac:dyDescent="0.2">
      <c r="A125" s="35">
        <f t="shared" si="3"/>
        <v>43349</v>
      </c>
      <c r="B125" s="36">
        <f>SUMIFS(СВЦЭМ!$D$34:$D$777,СВЦЭМ!$A$34:$A$777,$A125,СВЦЭМ!$B$34:$B$777,B$119)+'СЕТ СН'!$I$11+СВЦЭМ!$D$10+'СЕТ СН'!$I$5-'СЕТ СН'!$I$21</f>
        <v>4797.0882221299998</v>
      </c>
      <c r="C125" s="36">
        <f>SUMIFS(СВЦЭМ!$D$34:$D$777,СВЦЭМ!$A$34:$A$777,$A125,СВЦЭМ!$B$34:$B$777,C$119)+'СЕТ СН'!$I$11+СВЦЭМ!$D$10+'СЕТ СН'!$I$5-'СЕТ СН'!$I$21</f>
        <v>5020.6822121399991</v>
      </c>
      <c r="D125" s="36">
        <f>SUMIFS(СВЦЭМ!$D$34:$D$777,СВЦЭМ!$A$34:$A$777,$A125,СВЦЭМ!$B$34:$B$777,D$119)+'СЕТ СН'!$I$11+СВЦЭМ!$D$10+'СЕТ СН'!$I$5-'СЕТ СН'!$I$21</f>
        <v>5135.8239890300001</v>
      </c>
      <c r="E125" s="36">
        <f>SUMIFS(СВЦЭМ!$D$34:$D$777,СВЦЭМ!$A$34:$A$777,$A125,СВЦЭМ!$B$34:$B$777,E$119)+'СЕТ СН'!$I$11+СВЦЭМ!$D$10+'СЕТ СН'!$I$5-'СЕТ СН'!$I$21</f>
        <v>5153.8082903099994</v>
      </c>
      <c r="F125" s="36">
        <f>SUMIFS(СВЦЭМ!$D$34:$D$777,СВЦЭМ!$A$34:$A$777,$A125,СВЦЭМ!$B$34:$B$777,F$119)+'СЕТ СН'!$I$11+СВЦЭМ!$D$10+'СЕТ СН'!$I$5-'СЕТ СН'!$I$21</f>
        <v>5150.9889700399999</v>
      </c>
      <c r="G125" s="36">
        <f>SUMIFS(СВЦЭМ!$D$34:$D$777,СВЦЭМ!$A$34:$A$777,$A125,СВЦЭМ!$B$34:$B$777,G$119)+'СЕТ СН'!$I$11+СВЦЭМ!$D$10+'СЕТ СН'!$I$5-'СЕТ СН'!$I$21</f>
        <v>5158.0004286099993</v>
      </c>
      <c r="H125" s="36">
        <f>SUMIFS(СВЦЭМ!$D$34:$D$777,СВЦЭМ!$A$34:$A$777,$A125,СВЦЭМ!$B$34:$B$777,H$119)+'СЕТ СН'!$I$11+СВЦЭМ!$D$10+'СЕТ СН'!$I$5-'СЕТ СН'!$I$21</f>
        <v>5142.6495503599999</v>
      </c>
      <c r="I125" s="36">
        <f>SUMIFS(СВЦЭМ!$D$34:$D$777,СВЦЭМ!$A$34:$A$777,$A125,СВЦЭМ!$B$34:$B$777,I$119)+'СЕТ СН'!$I$11+СВЦЭМ!$D$10+'СЕТ СН'!$I$5-'СЕТ СН'!$I$21</f>
        <v>5071.4122780600001</v>
      </c>
      <c r="J125" s="36">
        <f>SUMIFS(СВЦЭМ!$D$34:$D$777,СВЦЭМ!$A$34:$A$777,$A125,СВЦЭМ!$B$34:$B$777,J$119)+'СЕТ СН'!$I$11+СВЦЭМ!$D$10+'СЕТ СН'!$I$5-'СЕТ СН'!$I$21</f>
        <v>4987.8821119899994</v>
      </c>
      <c r="K125" s="36">
        <f>SUMIFS(СВЦЭМ!$D$34:$D$777,СВЦЭМ!$A$34:$A$777,$A125,СВЦЭМ!$B$34:$B$777,K$119)+'СЕТ СН'!$I$11+СВЦЭМ!$D$10+'СЕТ СН'!$I$5-'СЕТ СН'!$I$21</f>
        <v>4918.6211933799996</v>
      </c>
      <c r="L125" s="36">
        <f>SUMIFS(СВЦЭМ!$D$34:$D$777,СВЦЭМ!$A$34:$A$777,$A125,СВЦЭМ!$B$34:$B$777,L$119)+'СЕТ СН'!$I$11+СВЦЭМ!$D$10+'СЕТ СН'!$I$5-'СЕТ СН'!$I$21</f>
        <v>4833.9151310499992</v>
      </c>
      <c r="M125" s="36">
        <f>SUMIFS(СВЦЭМ!$D$34:$D$777,СВЦЭМ!$A$34:$A$777,$A125,СВЦЭМ!$B$34:$B$777,M$119)+'СЕТ СН'!$I$11+СВЦЭМ!$D$10+'СЕТ СН'!$I$5-'СЕТ СН'!$I$21</f>
        <v>4696.4645856599991</v>
      </c>
      <c r="N125" s="36">
        <f>SUMIFS(СВЦЭМ!$D$34:$D$777,СВЦЭМ!$A$34:$A$777,$A125,СВЦЭМ!$B$34:$B$777,N$119)+'СЕТ СН'!$I$11+СВЦЭМ!$D$10+'СЕТ СН'!$I$5-'СЕТ СН'!$I$21</f>
        <v>4595.7779602199998</v>
      </c>
      <c r="O125" s="36">
        <f>SUMIFS(СВЦЭМ!$D$34:$D$777,СВЦЭМ!$A$34:$A$777,$A125,СВЦЭМ!$B$34:$B$777,O$119)+'СЕТ СН'!$I$11+СВЦЭМ!$D$10+'СЕТ СН'!$I$5-'СЕТ СН'!$I$21</f>
        <v>4497.1602321999999</v>
      </c>
      <c r="P125" s="36">
        <f>SUMIFS(СВЦЭМ!$D$34:$D$777,СВЦЭМ!$A$34:$A$777,$A125,СВЦЭМ!$B$34:$B$777,P$119)+'СЕТ СН'!$I$11+СВЦЭМ!$D$10+'СЕТ СН'!$I$5-'СЕТ СН'!$I$21</f>
        <v>4481.47922432</v>
      </c>
      <c r="Q125" s="36">
        <f>SUMIFS(СВЦЭМ!$D$34:$D$777,СВЦЭМ!$A$34:$A$777,$A125,СВЦЭМ!$B$34:$B$777,Q$119)+'СЕТ СН'!$I$11+СВЦЭМ!$D$10+'СЕТ СН'!$I$5-'СЕТ СН'!$I$21</f>
        <v>4486.7940117399994</v>
      </c>
      <c r="R125" s="36">
        <f>SUMIFS(СВЦЭМ!$D$34:$D$777,СВЦЭМ!$A$34:$A$777,$A125,СВЦЭМ!$B$34:$B$777,R$119)+'СЕТ СН'!$I$11+СВЦЭМ!$D$10+'СЕТ СН'!$I$5-'СЕТ СН'!$I$21</f>
        <v>4507.7649856399994</v>
      </c>
      <c r="S125" s="36">
        <f>SUMIFS(СВЦЭМ!$D$34:$D$777,СВЦЭМ!$A$34:$A$777,$A125,СВЦЭМ!$B$34:$B$777,S$119)+'СЕТ СН'!$I$11+СВЦЭМ!$D$10+'СЕТ СН'!$I$5-'СЕТ СН'!$I$21</f>
        <v>4505.3699288799999</v>
      </c>
      <c r="T125" s="36">
        <f>SUMIFS(СВЦЭМ!$D$34:$D$777,СВЦЭМ!$A$34:$A$777,$A125,СВЦЭМ!$B$34:$B$777,T$119)+'СЕТ СН'!$I$11+СВЦЭМ!$D$10+'СЕТ СН'!$I$5-'СЕТ СН'!$I$21</f>
        <v>4509.2370508499998</v>
      </c>
      <c r="U125" s="36">
        <f>SUMIFS(СВЦЭМ!$D$34:$D$777,СВЦЭМ!$A$34:$A$777,$A125,СВЦЭМ!$B$34:$B$777,U$119)+'СЕТ СН'!$I$11+СВЦЭМ!$D$10+'СЕТ СН'!$I$5-'СЕТ СН'!$I$21</f>
        <v>4507.0482810899994</v>
      </c>
      <c r="V125" s="36">
        <f>SUMIFS(СВЦЭМ!$D$34:$D$777,СВЦЭМ!$A$34:$A$777,$A125,СВЦЭМ!$B$34:$B$777,V$119)+'СЕТ СН'!$I$11+СВЦЭМ!$D$10+'СЕТ СН'!$I$5-'СЕТ СН'!$I$21</f>
        <v>4514.1784481599998</v>
      </c>
      <c r="W125" s="36">
        <f>SUMIFS(СВЦЭМ!$D$34:$D$777,СВЦЭМ!$A$34:$A$777,$A125,СВЦЭМ!$B$34:$B$777,W$119)+'СЕТ СН'!$I$11+СВЦЭМ!$D$10+'СЕТ СН'!$I$5-'СЕТ СН'!$I$21</f>
        <v>4513.3612916599996</v>
      </c>
      <c r="X125" s="36">
        <f>SUMIFS(СВЦЭМ!$D$34:$D$777,СВЦЭМ!$A$34:$A$777,$A125,СВЦЭМ!$B$34:$B$777,X$119)+'СЕТ СН'!$I$11+СВЦЭМ!$D$10+'СЕТ СН'!$I$5-'СЕТ СН'!$I$21</f>
        <v>4507.1044911599993</v>
      </c>
      <c r="Y125" s="36">
        <f>SUMIFS(СВЦЭМ!$D$34:$D$777,СВЦЭМ!$A$34:$A$777,$A125,СВЦЭМ!$B$34:$B$777,Y$119)+'СЕТ СН'!$I$11+СВЦЭМ!$D$10+'СЕТ СН'!$I$5-'СЕТ СН'!$I$21</f>
        <v>4627.1883561599998</v>
      </c>
    </row>
    <row r="126" spans="1:27" ht="15.75" x14ac:dyDescent="0.2">
      <c r="A126" s="35">
        <f t="shared" si="3"/>
        <v>43350</v>
      </c>
      <c r="B126" s="36">
        <f>SUMIFS(СВЦЭМ!$D$34:$D$777,СВЦЭМ!$A$34:$A$777,$A126,СВЦЭМ!$B$34:$B$777,B$119)+'СЕТ СН'!$I$11+СВЦЭМ!$D$10+'СЕТ СН'!$I$5-'СЕТ СН'!$I$21</f>
        <v>4815.9669753099997</v>
      </c>
      <c r="C126" s="36">
        <f>SUMIFS(СВЦЭМ!$D$34:$D$777,СВЦЭМ!$A$34:$A$777,$A126,СВЦЭМ!$B$34:$B$777,C$119)+'СЕТ СН'!$I$11+СВЦЭМ!$D$10+'СЕТ СН'!$I$5-'СЕТ СН'!$I$21</f>
        <v>4976.0123824199991</v>
      </c>
      <c r="D126" s="36">
        <f>SUMIFS(СВЦЭМ!$D$34:$D$777,СВЦЭМ!$A$34:$A$777,$A126,СВЦЭМ!$B$34:$B$777,D$119)+'СЕТ СН'!$I$11+СВЦЭМ!$D$10+'СЕТ СН'!$I$5-'СЕТ СН'!$I$21</f>
        <v>5092.6231398899999</v>
      </c>
      <c r="E126" s="36">
        <f>SUMIFS(СВЦЭМ!$D$34:$D$777,СВЦЭМ!$A$34:$A$777,$A126,СВЦЭМ!$B$34:$B$777,E$119)+'СЕТ СН'!$I$11+СВЦЭМ!$D$10+'СЕТ СН'!$I$5-'СЕТ СН'!$I$21</f>
        <v>5145.2535775099996</v>
      </c>
      <c r="F126" s="36">
        <f>SUMIFS(СВЦЭМ!$D$34:$D$777,СВЦЭМ!$A$34:$A$777,$A126,СВЦЭМ!$B$34:$B$777,F$119)+'СЕТ СН'!$I$11+СВЦЭМ!$D$10+'СЕТ СН'!$I$5-'СЕТ СН'!$I$21</f>
        <v>5143.2860340399993</v>
      </c>
      <c r="G126" s="36">
        <f>SUMIFS(СВЦЭМ!$D$34:$D$777,СВЦЭМ!$A$34:$A$777,$A126,СВЦЭМ!$B$34:$B$777,G$119)+'СЕТ СН'!$I$11+СВЦЭМ!$D$10+'СЕТ СН'!$I$5-'СЕТ СН'!$I$21</f>
        <v>5146.0394942299999</v>
      </c>
      <c r="H126" s="36">
        <f>SUMIFS(СВЦЭМ!$D$34:$D$777,СВЦЭМ!$A$34:$A$777,$A126,СВЦЭМ!$B$34:$B$777,H$119)+'СЕТ СН'!$I$11+СВЦЭМ!$D$10+'СЕТ СН'!$I$5-'СЕТ СН'!$I$21</f>
        <v>5147.6760612199996</v>
      </c>
      <c r="I126" s="36">
        <f>SUMIFS(СВЦЭМ!$D$34:$D$777,СВЦЭМ!$A$34:$A$777,$A126,СВЦЭМ!$B$34:$B$777,I$119)+'СЕТ СН'!$I$11+СВЦЭМ!$D$10+'СЕТ СН'!$I$5-'СЕТ СН'!$I$21</f>
        <v>5085.3259154699999</v>
      </c>
      <c r="J126" s="36">
        <f>SUMIFS(СВЦЭМ!$D$34:$D$777,СВЦЭМ!$A$34:$A$777,$A126,СВЦЭМ!$B$34:$B$777,J$119)+'СЕТ СН'!$I$11+СВЦЭМ!$D$10+'СЕТ СН'!$I$5-'СЕТ СН'!$I$21</f>
        <v>4992.70257889</v>
      </c>
      <c r="K126" s="36">
        <f>SUMIFS(СВЦЭМ!$D$34:$D$777,СВЦЭМ!$A$34:$A$777,$A126,СВЦЭМ!$B$34:$B$777,K$119)+'СЕТ СН'!$I$11+СВЦЭМ!$D$10+'СЕТ СН'!$I$5-'СЕТ СН'!$I$21</f>
        <v>4946.63678213</v>
      </c>
      <c r="L126" s="36">
        <f>SUMIFS(СВЦЭМ!$D$34:$D$777,СВЦЭМ!$A$34:$A$777,$A126,СВЦЭМ!$B$34:$B$777,L$119)+'СЕТ СН'!$I$11+СВЦЭМ!$D$10+'СЕТ СН'!$I$5-'СЕТ СН'!$I$21</f>
        <v>4817.4040219099998</v>
      </c>
      <c r="M126" s="36">
        <f>SUMIFS(СВЦЭМ!$D$34:$D$777,СВЦЭМ!$A$34:$A$777,$A126,СВЦЭМ!$B$34:$B$777,M$119)+'СЕТ СН'!$I$11+СВЦЭМ!$D$10+'СЕТ СН'!$I$5-'СЕТ СН'!$I$21</f>
        <v>4721.4702397299998</v>
      </c>
      <c r="N126" s="36">
        <f>SUMIFS(СВЦЭМ!$D$34:$D$777,СВЦЭМ!$A$34:$A$777,$A126,СВЦЭМ!$B$34:$B$777,N$119)+'СЕТ СН'!$I$11+СВЦЭМ!$D$10+'СЕТ СН'!$I$5-'СЕТ СН'!$I$21</f>
        <v>4590.0279906199994</v>
      </c>
      <c r="O126" s="36">
        <f>SUMIFS(СВЦЭМ!$D$34:$D$777,СВЦЭМ!$A$34:$A$777,$A126,СВЦЭМ!$B$34:$B$777,O$119)+'СЕТ СН'!$I$11+СВЦЭМ!$D$10+'СЕТ СН'!$I$5-'СЕТ СН'!$I$21</f>
        <v>4516.01331218</v>
      </c>
      <c r="P126" s="36">
        <f>SUMIFS(СВЦЭМ!$D$34:$D$777,СВЦЭМ!$A$34:$A$777,$A126,СВЦЭМ!$B$34:$B$777,P$119)+'СЕТ СН'!$I$11+СВЦЭМ!$D$10+'СЕТ СН'!$I$5-'СЕТ СН'!$I$21</f>
        <v>4507.1898577599995</v>
      </c>
      <c r="Q126" s="36">
        <f>SUMIFS(СВЦЭМ!$D$34:$D$777,СВЦЭМ!$A$34:$A$777,$A126,СВЦЭМ!$B$34:$B$777,Q$119)+'СЕТ СН'!$I$11+СВЦЭМ!$D$10+'СЕТ СН'!$I$5-'СЕТ СН'!$I$21</f>
        <v>4470.8555498099995</v>
      </c>
      <c r="R126" s="36">
        <f>SUMIFS(СВЦЭМ!$D$34:$D$777,СВЦЭМ!$A$34:$A$777,$A126,СВЦЭМ!$B$34:$B$777,R$119)+'СЕТ СН'!$I$11+СВЦЭМ!$D$10+'СЕТ СН'!$I$5-'СЕТ СН'!$I$21</f>
        <v>4498.4709361899995</v>
      </c>
      <c r="S126" s="36">
        <f>SUMIFS(СВЦЭМ!$D$34:$D$777,СВЦЭМ!$A$34:$A$777,$A126,СВЦЭМ!$B$34:$B$777,S$119)+'СЕТ СН'!$I$11+СВЦЭМ!$D$10+'СЕТ СН'!$I$5-'СЕТ СН'!$I$21</f>
        <v>4511.4497645799993</v>
      </c>
      <c r="T126" s="36">
        <f>SUMIFS(СВЦЭМ!$D$34:$D$777,СВЦЭМ!$A$34:$A$777,$A126,СВЦЭМ!$B$34:$B$777,T$119)+'СЕТ СН'!$I$11+СВЦЭМ!$D$10+'СЕТ СН'!$I$5-'СЕТ СН'!$I$21</f>
        <v>4502.4083156799998</v>
      </c>
      <c r="U126" s="36">
        <f>SUMIFS(СВЦЭМ!$D$34:$D$777,СВЦЭМ!$A$34:$A$777,$A126,СВЦЭМ!$B$34:$B$777,U$119)+'СЕТ СН'!$I$11+СВЦЭМ!$D$10+'СЕТ СН'!$I$5-'СЕТ СН'!$I$21</f>
        <v>4512.7240639299998</v>
      </c>
      <c r="V126" s="36">
        <f>SUMIFS(СВЦЭМ!$D$34:$D$777,СВЦЭМ!$A$34:$A$777,$A126,СВЦЭМ!$B$34:$B$777,V$119)+'СЕТ СН'!$I$11+СВЦЭМ!$D$10+'СЕТ СН'!$I$5-'СЕТ СН'!$I$21</f>
        <v>4503.4023052699995</v>
      </c>
      <c r="W126" s="36">
        <f>SUMIFS(СВЦЭМ!$D$34:$D$777,СВЦЭМ!$A$34:$A$777,$A126,СВЦЭМ!$B$34:$B$777,W$119)+'СЕТ СН'!$I$11+СВЦЭМ!$D$10+'СЕТ СН'!$I$5-'СЕТ СН'!$I$21</f>
        <v>4536.3909590699996</v>
      </c>
      <c r="X126" s="36">
        <f>SUMIFS(СВЦЭМ!$D$34:$D$777,СВЦЭМ!$A$34:$A$777,$A126,СВЦЭМ!$B$34:$B$777,X$119)+'СЕТ СН'!$I$11+СВЦЭМ!$D$10+'СЕТ СН'!$I$5-'СЕТ СН'!$I$21</f>
        <v>4524.7461658899992</v>
      </c>
      <c r="Y126" s="36">
        <f>SUMIFS(СВЦЭМ!$D$34:$D$777,СВЦЭМ!$A$34:$A$777,$A126,СВЦЭМ!$B$34:$B$777,Y$119)+'СЕТ СН'!$I$11+СВЦЭМ!$D$10+'СЕТ СН'!$I$5-'СЕТ СН'!$I$21</f>
        <v>4578.9351686</v>
      </c>
    </row>
    <row r="127" spans="1:27" ht="15.75" x14ac:dyDescent="0.2">
      <c r="A127" s="35">
        <f t="shared" si="3"/>
        <v>43351</v>
      </c>
      <c r="B127" s="36">
        <f>SUMIFS(СВЦЭМ!$D$34:$D$777,СВЦЭМ!$A$34:$A$777,$A127,СВЦЭМ!$B$34:$B$777,B$119)+'СЕТ СН'!$I$11+СВЦЭМ!$D$10+'СЕТ СН'!$I$5-'СЕТ СН'!$I$21</f>
        <v>4780.9369428999998</v>
      </c>
      <c r="C127" s="36">
        <f>SUMIFS(СВЦЭМ!$D$34:$D$777,СВЦЭМ!$A$34:$A$777,$A127,СВЦЭМ!$B$34:$B$777,C$119)+'СЕТ СН'!$I$11+СВЦЭМ!$D$10+'СЕТ СН'!$I$5-'СЕТ СН'!$I$21</f>
        <v>4956.4339368599994</v>
      </c>
      <c r="D127" s="36">
        <f>SUMIFS(СВЦЭМ!$D$34:$D$777,СВЦЭМ!$A$34:$A$777,$A127,СВЦЭМ!$B$34:$B$777,D$119)+'СЕТ СН'!$I$11+СВЦЭМ!$D$10+'СЕТ СН'!$I$5-'СЕТ СН'!$I$21</f>
        <v>5069.6918955899991</v>
      </c>
      <c r="E127" s="36">
        <f>SUMIFS(СВЦЭМ!$D$34:$D$777,СВЦЭМ!$A$34:$A$777,$A127,СВЦЭМ!$B$34:$B$777,E$119)+'СЕТ СН'!$I$11+СВЦЭМ!$D$10+'СЕТ СН'!$I$5-'СЕТ СН'!$I$21</f>
        <v>5118.7371266</v>
      </c>
      <c r="F127" s="36">
        <f>SUMIFS(СВЦЭМ!$D$34:$D$777,СВЦЭМ!$A$34:$A$777,$A127,СВЦЭМ!$B$34:$B$777,F$119)+'СЕТ СН'!$I$11+СВЦЭМ!$D$10+'СЕТ СН'!$I$5-'СЕТ СН'!$I$21</f>
        <v>5076.2823250800002</v>
      </c>
      <c r="G127" s="36">
        <f>SUMIFS(СВЦЭМ!$D$34:$D$777,СВЦЭМ!$A$34:$A$777,$A127,СВЦЭМ!$B$34:$B$777,G$119)+'СЕТ СН'!$I$11+СВЦЭМ!$D$10+'СЕТ СН'!$I$5-'СЕТ СН'!$I$21</f>
        <v>5080.7866443499997</v>
      </c>
      <c r="H127" s="36">
        <f>SUMIFS(СВЦЭМ!$D$34:$D$777,СВЦЭМ!$A$34:$A$777,$A127,СВЦЭМ!$B$34:$B$777,H$119)+'СЕТ СН'!$I$11+СВЦЭМ!$D$10+'СЕТ СН'!$I$5-'СЕТ СН'!$I$21</f>
        <v>5080.2738615099997</v>
      </c>
      <c r="I127" s="36">
        <f>SUMIFS(СВЦЭМ!$D$34:$D$777,СВЦЭМ!$A$34:$A$777,$A127,СВЦЭМ!$B$34:$B$777,I$119)+'СЕТ СН'!$I$11+СВЦЭМ!$D$10+'СЕТ СН'!$I$5-'СЕТ СН'!$I$21</f>
        <v>5089.1236695699999</v>
      </c>
      <c r="J127" s="36">
        <f>SUMIFS(СВЦЭМ!$D$34:$D$777,СВЦЭМ!$A$34:$A$777,$A127,СВЦЭМ!$B$34:$B$777,J$119)+'СЕТ СН'!$I$11+СВЦЭМ!$D$10+'СЕТ СН'!$I$5-'СЕТ СН'!$I$21</f>
        <v>5021.2692826499997</v>
      </c>
      <c r="K127" s="36">
        <f>SUMIFS(СВЦЭМ!$D$34:$D$777,СВЦЭМ!$A$34:$A$777,$A127,СВЦЭМ!$B$34:$B$777,K$119)+'СЕТ СН'!$I$11+СВЦЭМ!$D$10+'СЕТ СН'!$I$5-'СЕТ СН'!$I$21</f>
        <v>4945.3297313199992</v>
      </c>
      <c r="L127" s="36">
        <f>SUMIFS(СВЦЭМ!$D$34:$D$777,СВЦЭМ!$A$34:$A$777,$A127,СВЦЭМ!$B$34:$B$777,L$119)+'СЕТ СН'!$I$11+СВЦЭМ!$D$10+'СЕТ СН'!$I$5-'СЕТ СН'!$I$21</f>
        <v>4841.0082196699996</v>
      </c>
      <c r="M127" s="36">
        <f>SUMIFS(СВЦЭМ!$D$34:$D$777,СВЦЭМ!$A$34:$A$777,$A127,СВЦЭМ!$B$34:$B$777,M$119)+'СЕТ СН'!$I$11+СВЦЭМ!$D$10+'СЕТ СН'!$I$5-'СЕТ СН'!$I$21</f>
        <v>4758.9145403299999</v>
      </c>
      <c r="N127" s="36">
        <f>SUMIFS(СВЦЭМ!$D$34:$D$777,СВЦЭМ!$A$34:$A$777,$A127,СВЦЭМ!$B$34:$B$777,N$119)+'СЕТ СН'!$I$11+СВЦЭМ!$D$10+'СЕТ СН'!$I$5-'СЕТ СН'!$I$21</f>
        <v>4635.6793638599993</v>
      </c>
      <c r="O127" s="36">
        <f>SUMIFS(СВЦЭМ!$D$34:$D$777,СВЦЭМ!$A$34:$A$777,$A127,СВЦЭМ!$B$34:$B$777,O$119)+'СЕТ СН'!$I$11+СВЦЭМ!$D$10+'СЕТ СН'!$I$5-'СЕТ СН'!$I$21</f>
        <v>4553.8110856999992</v>
      </c>
      <c r="P127" s="36">
        <f>SUMIFS(СВЦЭМ!$D$34:$D$777,СВЦЭМ!$A$34:$A$777,$A127,СВЦЭМ!$B$34:$B$777,P$119)+'СЕТ СН'!$I$11+СВЦЭМ!$D$10+'СЕТ СН'!$I$5-'СЕТ СН'!$I$21</f>
        <v>4536.6368585899991</v>
      </c>
      <c r="Q127" s="36">
        <f>SUMIFS(СВЦЭМ!$D$34:$D$777,СВЦЭМ!$A$34:$A$777,$A127,СВЦЭМ!$B$34:$B$777,Q$119)+'СЕТ СН'!$I$11+СВЦЭМ!$D$10+'СЕТ СН'!$I$5-'СЕТ СН'!$I$21</f>
        <v>4546.8994703199996</v>
      </c>
      <c r="R127" s="36">
        <f>SUMIFS(СВЦЭМ!$D$34:$D$777,СВЦЭМ!$A$34:$A$777,$A127,СВЦЭМ!$B$34:$B$777,R$119)+'СЕТ СН'!$I$11+СВЦЭМ!$D$10+'СЕТ СН'!$I$5-'СЕТ СН'!$I$21</f>
        <v>4538.8030811899998</v>
      </c>
      <c r="S127" s="36">
        <f>SUMIFS(СВЦЭМ!$D$34:$D$777,СВЦЭМ!$A$34:$A$777,$A127,СВЦЭМ!$B$34:$B$777,S$119)+'СЕТ СН'!$I$11+СВЦЭМ!$D$10+'СЕТ СН'!$I$5-'СЕТ СН'!$I$21</f>
        <v>4530.8291763899997</v>
      </c>
      <c r="T127" s="36">
        <f>SUMIFS(СВЦЭМ!$D$34:$D$777,СВЦЭМ!$A$34:$A$777,$A127,СВЦЭМ!$B$34:$B$777,T$119)+'СЕТ СН'!$I$11+СВЦЭМ!$D$10+'СЕТ СН'!$I$5-'СЕТ СН'!$I$21</f>
        <v>4524.5294869299996</v>
      </c>
      <c r="U127" s="36">
        <f>SUMIFS(СВЦЭМ!$D$34:$D$777,СВЦЭМ!$A$34:$A$777,$A127,СВЦЭМ!$B$34:$B$777,U$119)+'СЕТ СН'!$I$11+СВЦЭМ!$D$10+'СЕТ СН'!$I$5-'СЕТ СН'!$I$21</f>
        <v>4543.4713259299997</v>
      </c>
      <c r="V127" s="36">
        <f>SUMIFS(СВЦЭМ!$D$34:$D$777,СВЦЭМ!$A$34:$A$777,$A127,СВЦЭМ!$B$34:$B$777,V$119)+'СЕТ СН'!$I$11+СВЦЭМ!$D$10+'СЕТ СН'!$I$5-'СЕТ СН'!$I$21</f>
        <v>4547.7194416599996</v>
      </c>
      <c r="W127" s="36">
        <f>SUMIFS(СВЦЭМ!$D$34:$D$777,СВЦЭМ!$A$34:$A$777,$A127,СВЦЭМ!$B$34:$B$777,W$119)+'СЕТ СН'!$I$11+СВЦЭМ!$D$10+'СЕТ СН'!$I$5-'СЕТ СН'!$I$21</f>
        <v>4544.0060491099994</v>
      </c>
      <c r="X127" s="36">
        <f>SUMIFS(СВЦЭМ!$D$34:$D$777,СВЦЭМ!$A$34:$A$777,$A127,СВЦЭМ!$B$34:$B$777,X$119)+'СЕТ СН'!$I$11+СВЦЭМ!$D$10+'СЕТ СН'!$I$5-'СЕТ СН'!$I$21</f>
        <v>4556.3874252199994</v>
      </c>
      <c r="Y127" s="36">
        <f>SUMIFS(СВЦЭМ!$D$34:$D$777,СВЦЭМ!$A$34:$A$777,$A127,СВЦЭМ!$B$34:$B$777,Y$119)+'СЕТ СН'!$I$11+СВЦЭМ!$D$10+'СЕТ СН'!$I$5-'СЕТ СН'!$I$21</f>
        <v>4638.6650810399997</v>
      </c>
    </row>
    <row r="128" spans="1:27" ht="15.75" x14ac:dyDescent="0.2">
      <c r="A128" s="35">
        <f t="shared" si="3"/>
        <v>43352</v>
      </c>
      <c r="B128" s="36">
        <f>SUMIFS(СВЦЭМ!$D$34:$D$777,СВЦЭМ!$A$34:$A$777,$A128,СВЦЭМ!$B$34:$B$777,B$119)+'СЕТ СН'!$I$11+СВЦЭМ!$D$10+'СЕТ СН'!$I$5-'СЕТ СН'!$I$21</f>
        <v>4736.6220151799998</v>
      </c>
      <c r="C128" s="36">
        <f>SUMIFS(СВЦЭМ!$D$34:$D$777,СВЦЭМ!$A$34:$A$777,$A128,СВЦЭМ!$B$34:$B$777,C$119)+'СЕТ СН'!$I$11+СВЦЭМ!$D$10+'СЕТ СН'!$I$5-'СЕТ СН'!$I$21</f>
        <v>4889.0032178899992</v>
      </c>
      <c r="D128" s="36">
        <f>SUMIFS(СВЦЭМ!$D$34:$D$777,СВЦЭМ!$A$34:$A$777,$A128,СВЦЭМ!$B$34:$B$777,D$119)+'СЕТ СН'!$I$11+СВЦЭМ!$D$10+'СЕТ СН'!$I$5-'СЕТ СН'!$I$21</f>
        <v>5070.2514776899998</v>
      </c>
      <c r="E128" s="36">
        <f>SUMIFS(СВЦЭМ!$D$34:$D$777,СВЦЭМ!$A$34:$A$777,$A128,СВЦЭМ!$B$34:$B$777,E$119)+'СЕТ СН'!$I$11+СВЦЭМ!$D$10+'СЕТ СН'!$I$5-'СЕТ СН'!$I$21</f>
        <v>5103.8164990899995</v>
      </c>
      <c r="F128" s="36">
        <f>SUMIFS(СВЦЭМ!$D$34:$D$777,СВЦЭМ!$A$34:$A$777,$A128,СВЦЭМ!$B$34:$B$777,F$119)+'СЕТ СН'!$I$11+СВЦЭМ!$D$10+'СЕТ СН'!$I$5-'СЕТ СН'!$I$21</f>
        <v>5100.4935860099995</v>
      </c>
      <c r="G128" s="36">
        <f>SUMIFS(СВЦЭМ!$D$34:$D$777,СВЦЭМ!$A$34:$A$777,$A128,СВЦЭМ!$B$34:$B$777,G$119)+'СЕТ СН'!$I$11+СВЦЭМ!$D$10+'СЕТ СН'!$I$5-'СЕТ СН'!$I$21</f>
        <v>5094.5571374199999</v>
      </c>
      <c r="H128" s="36">
        <f>SUMIFS(СВЦЭМ!$D$34:$D$777,СВЦЭМ!$A$34:$A$777,$A128,СВЦЭМ!$B$34:$B$777,H$119)+'СЕТ СН'!$I$11+СВЦЭМ!$D$10+'СЕТ СН'!$I$5-'СЕТ СН'!$I$21</f>
        <v>5103.5074129300001</v>
      </c>
      <c r="I128" s="36">
        <f>SUMIFS(СВЦЭМ!$D$34:$D$777,СВЦЭМ!$A$34:$A$777,$A128,СВЦЭМ!$B$34:$B$777,I$119)+'СЕТ СН'!$I$11+СВЦЭМ!$D$10+'СЕТ СН'!$I$5-'СЕТ СН'!$I$21</f>
        <v>5085.7359010800001</v>
      </c>
      <c r="J128" s="36">
        <f>SUMIFS(СВЦЭМ!$D$34:$D$777,СВЦЭМ!$A$34:$A$777,$A128,СВЦЭМ!$B$34:$B$777,J$119)+'СЕТ СН'!$I$11+СВЦЭМ!$D$10+'СЕТ СН'!$I$5-'СЕТ СН'!$I$21</f>
        <v>5026.7755816399995</v>
      </c>
      <c r="K128" s="36">
        <f>SUMIFS(СВЦЭМ!$D$34:$D$777,СВЦЭМ!$A$34:$A$777,$A128,СВЦЭМ!$B$34:$B$777,K$119)+'СЕТ СН'!$I$11+СВЦЭМ!$D$10+'СЕТ СН'!$I$5-'СЕТ СН'!$I$21</f>
        <v>4962.0766426399996</v>
      </c>
      <c r="L128" s="36">
        <f>SUMIFS(СВЦЭМ!$D$34:$D$777,СВЦЭМ!$A$34:$A$777,$A128,СВЦЭМ!$B$34:$B$777,L$119)+'СЕТ СН'!$I$11+СВЦЭМ!$D$10+'СЕТ СН'!$I$5-'СЕТ СН'!$I$21</f>
        <v>4843.0761468599994</v>
      </c>
      <c r="M128" s="36">
        <f>SUMIFS(СВЦЭМ!$D$34:$D$777,СВЦЭМ!$A$34:$A$777,$A128,СВЦЭМ!$B$34:$B$777,M$119)+'СЕТ СН'!$I$11+СВЦЭМ!$D$10+'СЕТ СН'!$I$5-'СЕТ СН'!$I$21</f>
        <v>4707.7091714799999</v>
      </c>
      <c r="N128" s="36">
        <f>SUMIFS(СВЦЭМ!$D$34:$D$777,СВЦЭМ!$A$34:$A$777,$A128,СВЦЭМ!$B$34:$B$777,N$119)+'СЕТ СН'!$I$11+СВЦЭМ!$D$10+'СЕТ СН'!$I$5-'СЕТ СН'!$I$21</f>
        <v>4639.9380184299998</v>
      </c>
      <c r="O128" s="36">
        <f>SUMIFS(СВЦЭМ!$D$34:$D$777,СВЦЭМ!$A$34:$A$777,$A128,СВЦЭМ!$B$34:$B$777,O$119)+'СЕТ СН'!$I$11+СВЦЭМ!$D$10+'СЕТ СН'!$I$5-'СЕТ СН'!$I$21</f>
        <v>4555.0920791499993</v>
      </c>
      <c r="P128" s="36">
        <f>SUMIFS(СВЦЭМ!$D$34:$D$777,СВЦЭМ!$A$34:$A$777,$A128,СВЦЭМ!$B$34:$B$777,P$119)+'СЕТ СН'!$I$11+СВЦЭМ!$D$10+'СЕТ СН'!$I$5-'СЕТ СН'!$I$21</f>
        <v>4555.2234496699994</v>
      </c>
      <c r="Q128" s="36">
        <f>SUMIFS(СВЦЭМ!$D$34:$D$777,СВЦЭМ!$A$34:$A$777,$A128,СВЦЭМ!$B$34:$B$777,Q$119)+'СЕТ СН'!$I$11+СВЦЭМ!$D$10+'СЕТ СН'!$I$5-'СЕТ СН'!$I$21</f>
        <v>4557.7813599699994</v>
      </c>
      <c r="R128" s="36">
        <f>SUMIFS(СВЦЭМ!$D$34:$D$777,СВЦЭМ!$A$34:$A$777,$A128,СВЦЭМ!$B$34:$B$777,R$119)+'СЕТ СН'!$I$11+СВЦЭМ!$D$10+'СЕТ СН'!$I$5-'СЕТ СН'!$I$21</f>
        <v>4557.5084078599994</v>
      </c>
      <c r="S128" s="36">
        <f>SUMIFS(СВЦЭМ!$D$34:$D$777,СВЦЭМ!$A$34:$A$777,$A128,СВЦЭМ!$B$34:$B$777,S$119)+'СЕТ СН'!$I$11+СВЦЭМ!$D$10+'СЕТ СН'!$I$5-'СЕТ СН'!$I$21</f>
        <v>4552.9012870099996</v>
      </c>
      <c r="T128" s="36">
        <f>SUMIFS(СВЦЭМ!$D$34:$D$777,СВЦЭМ!$A$34:$A$777,$A128,СВЦЭМ!$B$34:$B$777,T$119)+'СЕТ СН'!$I$11+СВЦЭМ!$D$10+'СЕТ СН'!$I$5-'СЕТ СН'!$I$21</f>
        <v>4545.8363937599997</v>
      </c>
      <c r="U128" s="36">
        <f>SUMIFS(СВЦЭМ!$D$34:$D$777,СВЦЭМ!$A$34:$A$777,$A128,СВЦЭМ!$B$34:$B$777,U$119)+'СЕТ СН'!$I$11+СВЦЭМ!$D$10+'СЕТ СН'!$I$5-'СЕТ СН'!$I$21</f>
        <v>4530.1502252199998</v>
      </c>
      <c r="V128" s="36">
        <f>SUMIFS(СВЦЭМ!$D$34:$D$777,СВЦЭМ!$A$34:$A$777,$A128,СВЦЭМ!$B$34:$B$777,V$119)+'СЕТ СН'!$I$11+СВЦЭМ!$D$10+'СЕТ СН'!$I$5-'СЕТ СН'!$I$21</f>
        <v>4521.6258300399995</v>
      </c>
      <c r="W128" s="36">
        <f>SUMIFS(СВЦЭМ!$D$34:$D$777,СВЦЭМ!$A$34:$A$777,$A128,СВЦЭМ!$B$34:$B$777,W$119)+'СЕТ СН'!$I$11+СВЦЭМ!$D$10+'СЕТ СН'!$I$5-'СЕТ СН'!$I$21</f>
        <v>4516.0598956499998</v>
      </c>
      <c r="X128" s="36">
        <f>SUMIFS(СВЦЭМ!$D$34:$D$777,СВЦЭМ!$A$34:$A$777,$A128,СВЦЭМ!$B$34:$B$777,X$119)+'СЕТ СН'!$I$11+СВЦЭМ!$D$10+'СЕТ СН'!$I$5-'СЕТ СН'!$I$21</f>
        <v>4546.05612466</v>
      </c>
      <c r="Y128" s="36">
        <f>SUMIFS(СВЦЭМ!$D$34:$D$777,СВЦЭМ!$A$34:$A$777,$A128,СВЦЭМ!$B$34:$B$777,Y$119)+'СЕТ СН'!$I$11+СВЦЭМ!$D$10+'СЕТ СН'!$I$5-'СЕТ СН'!$I$21</f>
        <v>4646.44299013</v>
      </c>
    </row>
    <row r="129" spans="1:25" ht="15.75" x14ac:dyDescent="0.2">
      <c r="A129" s="35">
        <f t="shared" si="3"/>
        <v>43353</v>
      </c>
      <c r="B129" s="36">
        <f>SUMIFS(СВЦЭМ!$D$34:$D$777,СВЦЭМ!$A$34:$A$777,$A129,СВЦЭМ!$B$34:$B$777,B$119)+'СЕТ СН'!$I$11+СВЦЭМ!$D$10+'СЕТ СН'!$I$5-'СЕТ СН'!$I$21</f>
        <v>4664.0904599199994</v>
      </c>
      <c r="C129" s="36">
        <f>SUMIFS(СВЦЭМ!$D$34:$D$777,СВЦЭМ!$A$34:$A$777,$A129,СВЦЭМ!$B$34:$B$777,C$119)+'СЕТ СН'!$I$11+СВЦЭМ!$D$10+'СЕТ СН'!$I$5-'СЕТ СН'!$I$21</f>
        <v>4828.5225290199996</v>
      </c>
      <c r="D129" s="36">
        <f>SUMIFS(СВЦЭМ!$D$34:$D$777,СВЦЭМ!$A$34:$A$777,$A129,СВЦЭМ!$B$34:$B$777,D$119)+'СЕТ СН'!$I$11+СВЦЭМ!$D$10+'СЕТ СН'!$I$5-'СЕТ СН'!$I$21</f>
        <v>4937.9019995899998</v>
      </c>
      <c r="E129" s="36">
        <f>SUMIFS(СВЦЭМ!$D$34:$D$777,СВЦЭМ!$A$34:$A$777,$A129,СВЦЭМ!$B$34:$B$777,E$119)+'СЕТ СН'!$I$11+СВЦЭМ!$D$10+'СЕТ СН'!$I$5-'СЕТ СН'!$I$21</f>
        <v>5041.1507282599996</v>
      </c>
      <c r="F129" s="36">
        <f>SUMIFS(СВЦЭМ!$D$34:$D$777,СВЦЭМ!$A$34:$A$777,$A129,СВЦЭМ!$B$34:$B$777,F$119)+'СЕТ СН'!$I$11+СВЦЭМ!$D$10+'СЕТ СН'!$I$5-'СЕТ СН'!$I$21</f>
        <v>5043.07974208</v>
      </c>
      <c r="G129" s="36">
        <f>SUMIFS(СВЦЭМ!$D$34:$D$777,СВЦЭМ!$A$34:$A$777,$A129,СВЦЭМ!$B$34:$B$777,G$119)+'СЕТ СН'!$I$11+СВЦЭМ!$D$10+'СЕТ СН'!$I$5-'СЕТ СН'!$I$21</f>
        <v>5019.0517903299997</v>
      </c>
      <c r="H129" s="36">
        <f>SUMIFS(СВЦЭМ!$D$34:$D$777,СВЦЭМ!$A$34:$A$777,$A129,СВЦЭМ!$B$34:$B$777,H$119)+'СЕТ СН'!$I$11+СВЦЭМ!$D$10+'СЕТ СН'!$I$5-'СЕТ СН'!$I$21</f>
        <v>4963.8433256799999</v>
      </c>
      <c r="I129" s="36">
        <f>SUMIFS(СВЦЭМ!$D$34:$D$777,СВЦЭМ!$A$34:$A$777,$A129,СВЦЭМ!$B$34:$B$777,I$119)+'СЕТ СН'!$I$11+СВЦЭМ!$D$10+'СЕТ СН'!$I$5-'СЕТ СН'!$I$21</f>
        <v>4893.6185343499992</v>
      </c>
      <c r="J129" s="36">
        <f>SUMIFS(СВЦЭМ!$D$34:$D$777,СВЦЭМ!$A$34:$A$777,$A129,СВЦЭМ!$B$34:$B$777,J$119)+'СЕТ СН'!$I$11+СВЦЭМ!$D$10+'СЕТ СН'!$I$5-'СЕТ СН'!$I$21</f>
        <v>4841.8621550999997</v>
      </c>
      <c r="K129" s="36">
        <f>SUMIFS(СВЦЭМ!$D$34:$D$777,СВЦЭМ!$A$34:$A$777,$A129,СВЦЭМ!$B$34:$B$777,K$119)+'СЕТ СН'!$I$11+СВЦЭМ!$D$10+'СЕТ СН'!$I$5-'СЕТ СН'!$I$21</f>
        <v>4791.3363736399997</v>
      </c>
      <c r="L129" s="36">
        <f>SUMIFS(СВЦЭМ!$D$34:$D$777,СВЦЭМ!$A$34:$A$777,$A129,СВЦЭМ!$B$34:$B$777,L$119)+'СЕТ СН'!$I$11+СВЦЭМ!$D$10+'СЕТ СН'!$I$5-'СЕТ СН'!$I$21</f>
        <v>4697.8298180799993</v>
      </c>
      <c r="M129" s="36">
        <f>SUMIFS(СВЦЭМ!$D$34:$D$777,СВЦЭМ!$A$34:$A$777,$A129,СВЦЭМ!$B$34:$B$777,M$119)+'СЕТ СН'!$I$11+СВЦЭМ!$D$10+'СЕТ СН'!$I$5-'СЕТ СН'!$I$21</f>
        <v>4628.0441066899994</v>
      </c>
      <c r="N129" s="36">
        <f>SUMIFS(СВЦЭМ!$D$34:$D$777,СВЦЭМ!$A$34:$A$777,$A129,СВЦЭМ!$B$34:$B$777,N$119)+'СЕТ СН'!$I$11+СВЦЭМ!$D$10+'СЕТ СН'!$I$5-'СЕТ СН'!$I$21</f>
        <v>4574.3477808499993</v>
      </c>
      <c r="O129" s="36">
        <f>SUMIFS(СВЦЭМ!$D$34:$D$777,СВЦЭМ!$A$34:$A$777,$A129,СВЦЭМ!$B$34:$B$777,O$119)+'СЕТ СН'!$I$11+СВЦЭМ!$D$10+'СЕТ СН'!$I$5-'СЕТ СН'!$I$21</f>
        <v>4476.6247863099998</v>
      </c>
      <c r="P129" s="36">
        <f>SUMIFS(СВЦЭМ!$D$34:$D$777,СВЦЭМ!$A$34:$A$777,$A129,СВЦЭМ!$B$34:$B$777,P$119)+'СЕТ СН'!$I$11+СВЦЭМ!$D$10+'СЕТ СН'!$I$5-'СЕТ СН'!$I$21</f>
        <v>4444.5653641499994</v>
      </c>
      <c r="Q129" s="36">
        <f>SUMIFS(СВЦЭМ!$D$34:$D$777,СВЦЭМ!$A$34:$A$777,$A129,СВЦЭМ!$B$34:$B$777,Q$119)+'СЕТ СН'!$I$11+СВЦЭМ!$D$10+'СЕТ СН'!$I$5-'СЕТ СН'!$I$21</f>
        <v>4446.36869346</v>
      </c>
      <c r="R129" s="36">
        <f>SUMIFS(СВЦЭМ!$D$34:$D$777,СВЦЭМ!$A$34:$A$777,$A129,СВЦЭМ!$B$34:$B$777,R$119)+'СЕТ СН'!$I$11+СВЦЭМ!$D$10+'СЕТ СН'!$I$5-'СЕТ СН'!$I$21</f>
        <v>4437.1216457699993</v>
      </c>
      <c r="S129" s="36">
        <f>SUMIFS(СВЦЭМ!$D$34:$D$777,СВЦЭМ!$A$34:$A$777,$A129,СВЦЭМ!$B$34:$B$777,S$119)+'СЕТ СН'!$I$11+СВЦЭМ!$D$10+'СЕТ СН'!$I$5-'СЕТ СН'!$I$21</f>
        <v>4445.3581363299991</v>
      </c>
      <c r="T129" s="36">
        <f>SUMIFS(СВЦЭМ!$D$34:$D$777,СВЦЭМ!$A$34:$A$777,$A129,СВЦЭМ!$B$34:$B$777,T$119)+'СЕТ СН'!$I$11+СВЦЭМ!$D$10+'СЕТ СН'!$I$5-'СЕТ СН'!$I$21</f>
        <v>4448.5026045699997</v>
      </c>
      <c r="U129" s="36">
        <f>SUMIFS(СВЦЭМ!$D$34:$D$777,СВЦЭМ!$A$34:$A$777,$A129,СВЦЭМ!$B$34:$B$777,U$119)+'СЕТ СН'!$I$11+СВЦЭМ!$D$10+'СЕТ СН'!$I$5-'СЕТ СН'!$I$21</f>
        <v>4421.4574649999995</v>
      </c>
      <c r="V129" s="36">
        <f>SUMIFS(СВЦЭМ!$D$34:$D$777,СВЦЭМ!$A$34:$A$777,$A129,СВЦЭМ!$B$34:$B$777,V$119)+'СЕТ СН'!$I$11+СВЦЭМ!$D$10+'СЕТ СН'!$I$5-'СЕТ СН'!$I$21</f>
        <v>4450.0709136899995</v>
      </c>
      <c r="W129" s="36">
        <f>SUMIFS(СВЦЭМ!$D$34:$D$777,СВЦЭМ!$A$34:$A$777,$A129,СВЦЭМ!$B$34:$B$777,W$119)+'СЕТ СН'!$I$11+СВЦЭМ!$D$10+'СЕТ СН'!$I$5-'СЕТ СН'!$I$21</f>
        <v>4438.1961170499999</v>
      </c>
      <c r="X129" s="36">
        <f>SUMIFS(СВЦЭМ!$D$34:$D$777,СВЦЭМ!$A$34:$A$777,$A129,СВЦЭМ!$B$34:$B$777,X$119)+'СЕТ СН'!$I$11+СВЦЭМ!$D$10+'СЕТ СН'!$I$5-'СЕТ СН'!$I$21</f>
        <v>4409.1730446399997</v>
      </c>
      <c r="Y129" s="36">
        <f>SUMIFS(СВЦЭМ!$D$34:$D$777,СВЦЭМ!$A$34:$A$777,$A129,СВЦЭМ!$B$34:$B$777,Y$119)+'СЕТ СН'!$I$11+СВЦЭМ!$D$10+'СЕТ СН'!$I$5-'СЕТ СН'!$I$21</f>
        <v>4506.7641558199994</v>
      </c>
    </row>
    <row r="130" spans="1:25" ht="15.75" x14ac:dyDescent="0.2">
      <c r="A130" s="35">
        <f t="shared" si="3"/>
        <v>43354</v>
      </c>
      <c r="B130" s="36">
        <f>SUMIFS(СВЦЭМ!$D$34:$D$777,СВЦЭМ!$A$34:$A$777,$A130,СВЦЭМ!$B$34:$B$777,B$119)+'СЕТ СН'!$I$11+СВЦЭМ!$D$10+'СЕТ СН'!$I$5-'СЕТ СН'!$I$21</f>
        <v>4689.4416218199995</v>
      </c>
      <c r="C130" s="36">
        <f>SUMIFS(СВЦЭМ!$D$34:$D$777,СВЦЭМ!$A$34:$A$777,$A130,СВЦЭМ!$B$34:$B$777,C$119)+'СЕТ СН'!$I$11+СВЦЭМ!$D$10+'СЕТ СН'!$I$5-'СЕТ СН'!$I$21</f>
        <v>4856.6806030499993</v>
      </c>
      <c r="D130" s="36">
        <f>SUMIFS(СВЦЭМ!$D$34:$D$777,СВЦЭМ!$A$34:$A$777,$A130,СВЦЭМ!$B$34:$B$777,D$119)+'СЕТ СН'!$I$11+СВЦЭМ!$D$10+'СЕТ СН'!$I$5-'СЕТ СН'!$I$21</f>
        <v>4980.5389636299997</v>
      </c>
      <c r="E130" s="36">
        <f>SUMIFS(СВЦЭМ!$D$34:$D$777,СВЦЭМ!$A$34:$A$777,$A130,СВЦЭМ!$B$34:$B$777,E$119)+'СЕТ СН'!$I$11+СВЦЭМ!$D$10+'СЕТ СН'!$I$5-'СЕТ СН'!$I$21</f>
        <v>5057.8567223700002</v>
      </c>
      <c r="F130" s="36">
        <f>SUMIFS(СВЦЭМ!$D$34:$D$777,СВЦЭМ!$A$34:$A$777,$A130,СВЦЭМ!$B$34:$B$777,F$119)+'СЕТ СН'!$I$11+СВЦЭМ!$D$10+'СЕТ СН'!$I$5-'СЕТ СН'!$I$21</f>
        <v>5057.7488456399997</v>
      </c>
      <c r="G130" s="36">
        <f>SUMIFS(СВЦЭМ!$D$34:$D$777,СВЦЭМ!$A$34:$A$777,$A130,СВЦЭМ!$B$34:$B$777,G$119)+'СЕТ СН'!$I$11+СВЦЭМ!$D$10+'СЕТ СН'!$I$5-'СЕТ СН'!$I$21</f>
        <v>5048.51951517</v>
      </c>
      <c r="H130" s="36">
        <f>SUMIFS(СВЦЭМ!$D$34:$D$777,СВЦЭМ!$A$34:$A$777,$A130,СВЦЭМ!$B$34:$B$777,H$119)+'СЕТ СН'!$I$11+СВЦЭМ!$D$10+'СЕТ СН'!$I$5-'СЕТ СН'!$I$21</f>
        <v>4975.4967707999995</v>
      </c>
      <c r="I130" s="36">
        <f>SUMIFS(СВЦЭМ!$D$34:$D$777,СВЦЭМ!$A$34:$A$777,$A130,СВЦЭМ!$B$34:$B$777,I$119)+'СЕТ СН'!$I$11+СВЦЭМ!$D$10+'СЕТ СН'!$I$5-'СЕТ СН'!$I$21</f>
        <v>4910.8790515800001</v>
      </c>
      <c r="J130" s="36">
        <f>SUMIFS(СВЦЭМ!$D$34:$D$777,СВЦЭМ!$A$34:$A$777,$A130,СВЦЭМ!$B$34:$B$777,J$119)+'СЕТ СН'!$I$11+СВЦЭМ!$D$10+'СЕТ СН'!$I$5-'СЕТ СН'!$I$21</f>
        <v>4885.5219781999995</v>
      </c>
      <c r="K130" s="36">
        <f>SUMIFS(СВЦЭМ!$D$34:$D$777,СВЦЭМ!$A$34:$A$777,$A130,СВЦЭМ!$B$34:$B$777,K$119)+'СЕТ СН'!$I$11+СВЦЭМ!$D$10+'СЕТ СН'!$I$5-'СЕТ СН'!$I$21</f>
        <v>4867.2121064899993</v>
      </c>
      <c r="L130" s="36">
        <f>SUMIFS(СВЦЭМ!$D$34:$D$777,СВЦЭМ!$A$34:$A$777,$A130,СВЦЭМ!$B$34:$B$777,L$119)+'СЕТ СН'!$I$11+СВЦЭМ!$D$10+'СЕТ СН'!$I$5-'СЕТ СН'!$I$21</f>
        <v>4749.5622371999998</v>
      </c>
      <c r="M130" s="36">
        <f>SUMIFS(СВЦЭМ!$D$34:$D$777,СВЦЭМ!$A$34:$A$777,$A130,СВЦЭМ!$B$34:$B$777,M$119)+'СЕТ СН'!$I$11+СВЦЭМ!$D$10+'СЕТ СН'!$I$5-'СЕТ СН'!$I$21</f>
        <v>4659.95034502</v>
      </c>
      <c r="N130" s="36">
        <f>SUMIFS(СВЦЭМ!$D$34:$D$777,СВЦЭМ!$A$34:$A$777,$A130,СВЦЭМ!$B$34:$B$777,N$119)+'СЕТ СН'!$I$11+СВЦЭМ!$D$10+'СЕТ СН'!$I$5-'СЕТ СН'!$I$21</f>
        <v>4566.7321235299996</v>
      </c>
      <c r="O130" s="36">
        <f>SUMIFS(СВЦЭМ!$D$34:$D$777,СВЦЭМ!$A$34:$A$777,$A130,СВЦЭМ!$B$34:$B$777,O$119)+'СЕТ СН'!$I$11+СВЦЭМ!$D$10+'СЕТ СН'!$I$5-'СЕТ СН'!$I$21</f>
        <v>4472.4171541099995</v>
      </c>
      <c r="P130" s="36">
        <f>SUMIFS(СВЦЭМ!$D$34:$D$777,СВЦЭМ!$A$34:$A$777,$A130,СВЦЭМ!$B$34:$B$777,P$119)+'СЕТ СН'!$I$11+СВЦЭМ!$D$10+'СЕТ СН'!$I$5-'СЕТ СН'!$I$21</f>
        <v>4476.9686758499993</v>
      </c>
      <c r="Q130" s="36">
        <f>SUMIFS(СВЦЭМ!$D$34:$D$777,СВЦЭМ!$A$34:$A$777,$A130,СВЦЭМ!$B$34:$B$777,Q$119)+'СЕТ СН'!$I$11+СВЦЭМ!$D$10+'СЕТ СН'!$I$5-'СЕТ СН'!$I$21</f>
        <v>4478.3618796299997</v>
      </c>
      <c r="R130" s="36">
        <f>SUMIFS(СВЦЭМ!$D$34:$D$777,СВЦЭМ!$A$34:$A$777,$A130,СВЦЭМ!$B$34:$B$777,R$119)+'СЕТ СН'!$I$11+СВЦЭМ!$D$10+'СЕТ СН'!$I$5-'СЕТ СН'!$I$21</f>
        <v>4482.3317395799995</v>
      </c>
      <c r="S130" s="36">
        <f>SUMIFS(СВЦЭМ!$D$34:$D$777,СВЦЭМ!$A$34:$A$777,$A130,СВЦЭМ!$B$34:$B$777,S$119)+'СЕТ СН'!$I$11+СВЦЭМ!$D$10+'СЕТ СН'!$I$5-'СЕТ СН'!$I$21</f>
        <v>4501.9739241500001</v>
      </c>
      <c r="T130" s="36">
        <f>SUMIFS(СВЦЭМ!$D$34:$D$777,СВЦЭМ!$A$34:$A$777,$A130,СВЦЭМ!$B$34:$B$777,T$119)+'СЕТ СН'!$I$11+СВЦЭМ!$D$10+'СЕТ СН'!$I$5-'СЕТ СН'!$I$21</f>
        <v>4506.0373365899995</v>
      </c>
      <c r="U130" s="36">
        <f>SUMIFS(СВЦЭМ!$D$34:$D$777,СВЦЭМ!$A$34:$A$777,$A130,СВЦЭМ!$B$34:$B$777,U$119)+'СЕТ СН'!$I$11+СВЦЭМ!$D$10+'СЕТ СН'!$I$5-'СЕТ СН'!$I$21</f>
        <v>4529.8519789100001</v>
      </c>
      <c r="V130" s="36">
        <f>SUMIFS(СВЦЭМ!$D$34:$D$777,СВЦЭМ!$A$34:$A$777,$A130,СВЦЭМ!$B$34:$B$777,V$119)+'СЕТ СН'!$I$11+СВЦЭМ!$D$10+'СЕТ СН'!$I$5-'СЕТ СН'!$I$21</f>
        <v>4547.7192706399992</v>
      </c>
      <c r="W130" s="36">
        <f>SUMIFS(СВЦЭМ!$D$34:$D$777,СВЦЭМ!$A$34:$A$777,$A130,СВЦЭМ!$B$34:$B$777,W$119)+'СЕТ СН'!$I$11+СВЦЭМ!$D$10+'СЕТ СН'!$I$5-'СЕТ СН'!$I$21</f>
        <v>4552.2288598199993</v>
      </c>
      <c r="X130" s="36">
        <f>SUMIFS(СВЦЭМ!$D$34:$D$777,СВЦЭМ!$A$34:$A$777,$A130,СВЦЭМ!$B$34:$B$777,X$119)+'СЕТ СН'!$I$11+СВЦЭМ!$D$10+'СЕТ СН'!$I$5-'СЕТ СН'!$I$21</f>
        <v>4482.4768457299997</v>
      </c>
      <c r="Y130" s="36">
        <f>SUMIFS(СВЦЭМ!$D$34:$D$777,СВЦЭМ!$A$34:$A$777,$A130,СВЦЭМ!$B$34:$B$777,Y$119)+'СЕТ СН'!$I$11+СВЦЭМ!$D$10+'СЕТ СН'!$I$5-'СЕТ СН'!$I$21</f>
        <v>4549.3908936899998</v>
      </c>
    </row>
    <row r="131" spans="1:25" ht="15.75" x14ac:dyDescent="0.2">
      <c r="A131" s="35">
        <f t="shared" si="3"/>
        <v>43355</v>
      </c>
      <c r="B131" s="36">
        <f>SUMIFS(СВЦЭМ!$D$34:$D$777,СВЦЭМ!$A$34:$A$777,$A131,СВЦЭМ!$B$34:$B$777,B$119)+'СЕТ СН'!$I$11+СВЦЭМ!$D$10+'СЕТ СН'!$I$5-'СЕТ СН'!$I$21</f>
        <v>4726.2497407499995</v>
      </c>
      <c r="C131" s="36">
        <f>SUMIFS(СВЦЭМ!$D$34:$D$777,СВЦЭМ!$A$34:$A$777,$A131,СВЦЭМ!$B$34:$B$777,C$119)+'СЕТ СН'!$I$11+СВЦЭМ!$D$10+'СЕТ СН'!$I$5-'СЕТ СН'!$I$21</f>
        <v>4896.7717419199998</v>
      </c>
      <c r="D131" s="36">
        <f>SUMIFS(СВЦЭМ!$D$34:$D$777,СВЦЭМ!$A$34:$A$777,$A131,СВЦЭМ!$B$34:$B$777,D$119)+'СЕТ СН'!$I$11+СВЦЭМ!$D$10+'СЕТ СН'!$I$5-'СЕТ СН'!$I$21</f>
        <v>4999.4654926499998</v>
      </c>
      <c r="E131" s="36">
        <f>SUMIFS(СВЦЭМ!$D$34:$D$777,СВЦЭМ!$A$34:$A$777,$A131,СВЦЭМ!$B$34:$B$777,E$119)+'СЕТ СН'!$I$11+СВЦЭМ!$D$10+'СЕТ СН'!$I$5-'СЕТ СН'!$I$21</f>
        <v>5082.0214777699994</v>
      </c>
      <c r="F131" s="36">
        <f>SUMIFS(СВЦЭМ!$D$34:$D$777,СВЦЭМ!$A$34:$A$777,$A131,СВЦЭМ!$B$34:$B$777,F$119)+'СЕТ СН'!$I$11+СВЦЭМ!$D$10+'СЕТ СН'!$I$5-'СЕТ СН'!$I$21</f>
        <v>5077.0132120399994</v>
      </c>
      <c r="G131" s="36">
        <f>SUMIFS(СВЦЭМ!$D$34:$D$777,СВЦЭМ!$A$34:$A$777,$A131,СВЦЭМ!$B$34:$B$777,G$119)+'СЕТ СН'!$I$11+СВЦЭМ!$D$10+'СЕТ СН'!$I$5-'СЕТ СН'!$I$21</f>
        <v>5050.2768224199999</v>
      </c>
      <c r="H131" s="36">
        <f>SUMIFS(СВЦЭМ!$D$34:$D$777,СВЦЭМ!$A$34:$A$777,$A131,СВЦЭМ!$B$34:$B$777,H$119)+'СЕТ СН'!$I$11+СВЦЭМ!$D$10+'СЕТ СН'!$I$5-'СЕТ СН'!$I$21</f>
        <v>4977.5601957299996</v>
      </c>
      <c r="I131" s="36">
        <f>SUMIFS(СВЦЭМ!$D$34:$D$777,СВЦЭМ!$A$34:$A$777,$A131,СВЦЭМ!$B$34:$B$777,I$119)+'СЕТ СН'!$I$11+СВЦЭМ!$D$10+'СЕТ СН'!$I$5-'СЕТ СН'!$I$21</f>
        <v>4930.3747146899996</v>
      </c>
      <c r="J131" s="36">
        <f>SUMIFS(СВЦЭМ!$D$34:$D$777,СВЦЭМ!$A$34:$A$777,$A131,СВЦЭМ!$B$34:$B$777,J$119)+'СЕТ СН'!$I$11+СВЦЭМ!$D$10+'СЕТ СН'!$I$5-'СЕТ СН'!$I$21</f>
        <v>4892.1437235599997</v>
      </c>
      <c r="K131" s="36">
        <f>SUMIFS(СВЦЭМ!$D$34:$D$777,СВЦЭМ!$A$34:$A$777,$A131,СВЦЭМ!$B$34:$B$777,K$119)+'СЕТ СН'!$I$11+СВЦЭМ!$D$10+'СЕТ СН'!$I$5-'СЕТ СН'!$I$21</f>
        <v>4861.7116928799996</v>
      </c>
      <c r="L131" s="36">
        <f>SUMIFS(СВЦЭМ!$D$34:$D$777,СВЦЭМ!$A$34:$A$777,$A131,СВЦЭМ!$B$34:$B$777,L$119)+'СЕТ СН'!$I$11+СВЦЭМ!$D$10+'СЕТ СН'!$I$5-'СЕТ СН'!$I$21</f>
        <v>4779.4246218799999</v>
      </c>
      <c r="M131" s="36">
        <f>SUMIFS(СВЦЭМ!$D$34:$D$777,СВЦЭМ!$A$34:$A$777,$A131,СВЦЭМ!$B$34:$B$777,M$119)+'СЕТ СН'!$I$11+СВЦЭМ!$D$10+'СЕТ СН'!$I$5-'СЕТ СН'!$I$21</f>
        <v>4703.5501634799994</v>
      </c>
      <c r="N131" s="36">
        <f>SUMIFS(СВЦЭМ!$D$34:$D$777,СВЦЭМ!$A$34:$A$777,$A131,СВЦЭМ!$B$34:$B$777,N$119)+'СЕТ СН'!$I$11+СВЦЭМ!$D$10+'СЕТ СН'!$I$5-'СЕТ СН'!$I$21</f>
        <v>4617.8433317499994</v>
      </c>
      <c r="O131" s="36">
        <f>SUMIFS(СВЦЭМ!$D$34:$D$777,СВЦЭМ!$A$34:$A$777,$A131,СВЦЭМ!$B$34:$B$777,O$119)+'СЕТ СН'!$I$11+СВЦЭМ!$D$10+'СЕТ СН'!$I$5-'СЕТ СН'!$I$21</f>
        <v>4534.5812859799998</v>
      </c>
      <c r="P131" s="36">
        <f>SUMIFS(СВЦЭМ!$D$34:$D$777,СВЦЭМ!$A$34:$A$777,$A131,СВЦЭМ!$B$34:$B$777,P$119)+'СЕТ СН'!$I$11+СВЦЭМ!$D$10+'СЕТ СН'!$I$5-'СЕТ СН'!$I$21</f>
        <v>4520.0478441199994</v>
      </c>
      <c r="Q131" s="36">
        <f>SUMIFS(СВЦЭМ!$D$34:$D$777,СВЦЭМ!$A$34:$A$777,$A131,СВЦЭМ!$B$34:$B$777,Q$119)+'СЕТ СН'!$I$11+СВЦЭМ!$D$10+'СЕТ СН'!$I$5-'СЕТ СН'!$I$21</f>
        <v>4537.0043429499992</v>
      </c>
      <c r="R131" s="36">
        <f>SUMIFS(СВЦЭМ!$D$34:$D$777,СВЦЭМ!$A$34:$A$777,$A131,СВЦЭМ!$B$34:$B$777,R$119)+'СЕТ СН'!$I$11+СВЦЭМ!$D$10+'СЕТ СН'!$I$5-'СЕТ СН'!$I$21</f>
        <v>4530.0060632599998</v>
      </c>
      <c r="S131" s="36">
        <f>SUMIFS(СВЦЭМ!$D$34:$D$777,СВЦЭМ!$A$34:$A$777,$A131,СВЦЭМ!$B$34:$B$777,S$119)+'СЕТ СН'!$I$11+СВЦЭМ!$D$10+'СЕТ СН'!$I$5-'СЕТ СН'!$I$21</f>
        <v>4523.6121303599994</v>
      </c>
      <c r="T131" s="36">
        <f>SUMIFS(СВЦЭМ!$D$34:$D$777,СВЦЭМ!$A$34:$A$777,$A131,СВЦЭМ!$B$34:$B$777,T$119)+'СЕТ СН'!$I$11+СВЦЭМ!$D$10+'СЕТ СН'!$I$5-'СЕТ СН'!$I$21</f>
        <v>4519.3563700999994</v>
      </c>
      <c r="U131" s="36">
        <f>SUMIFS(СВЦЭМ!$D$34:$D$777,СВЦЭМ!$A$34:$A$777,$A131,СВЦЭМ!$B$34:$B$777,U$119)+'СЕТ СН'!$I$11+СВЦЭМ!$D$10+'СЕТ СН'!$I$5-'СЕТ СН'!$I$21</f>
        <v>4530.2836666899993</v>
      </c>
      <c r="V131" s="36">
        <f>SUMIFS(СВЦЭМ!$D$34:$D$777,СВЦЭМ!$A$34:$A$777,$A131,СВЦЭМ!$B$34:$B$777,V$119)+'СЕТ СН'!$I$11+СВЦЭМ!$D$10+'СЕТ СН'!$I$5-'СЕТ СН'!$I$21</f>
        <v>4534.4009137399999</v>
      </c>
      <c r="W131" s="36">
        <f>SUMIFS(СВЦЭМ!$D$34:$D$777,СВЦЭМ!$A$34:$A$777,$A131,СВЦЭМ!$B$34:$B$777,W$119)+'СЕТ СН'!$I$11+СВЦЭМ!$D$10+'СЕТ СН'!$I$5-'СЕТ СН'!$I$21</f>
        <v>4546.8804907599997</v>
      </c>
      <c r="X131" s="36">
        <f>SUMIFS(СВЦЭМ!$D$34:$D$777,СВЦЭМ!$A$34:$A$777,$A131,СВЦЭМ!$B$34:$B$777,X$119)+'СЕТ СН'!$I$11+СВЦЭМ!$D$10+'СЕТ СН'!$I$5-'СЕТ СН'!$I$21</f>
        <v>4523.8491556799991</v>
      </c>
      <c r="Y131" s="36">
        <f>SUMIFS(СВЦЭМ!$D$34:$D$777,СВЦЭМ!$A$34:$A$777,$A131,СВЦЭМ!$B$34:$B$777,Y$119)+'СЕТ СН'!$I$11+СВЦЭМ!$D$10+'СЕТ СН'!$I$5-'СЕТ СН'!$I$21</f>
        <v>4579.3054996799992</v>
      </c>
    </row>
    <row r="132" spans="1:25" ht="15.75" x14ac:dyDescent="0.2">
      <c r="A132" s="35">
        <f t="shared" si="3"/>
        <v>43356</v>
      </c>
      <c r="B132" s="36">
        <f>SUMIFS(СВЦЭМ!$D$34:$D$777,СВЦЭМ!$A$34:$A$777,$A132,СВЦЭМ!$B$34:$B$777,B$119)+'СЕТ СН'!$I$11+СВЦЭМ!$D$10+'СЕТ СН'!$I$5-'СЕТ СН'!$I$21</f>
        <v>4837.8896343299994</v>
      </c>
      <c r="C132" s="36">
        <f>SUMIFS(СВЦЭМ!$D$34:$D$777,СВЦЭМ!$A$34:$A$777,$A132,СВЦЭМ!$B$34:$B$777,C$119)+'СЕТ СН'!$I$11+СВЦЭМ!$D$10+'СЕТ СН'!$I$5-'СЕТ СН'!$I$21</f>
        <v>5001.1425980999993</v>
      </c>
      <c r="D132" s="36">
        <f>SUMIFS(СВЦЭМ!$D$34:$D$777,СВЦЭМ!$A$34:$A$777,$A132,СВЦЭМ!$B$34:$B$777,D$119)+'СЕТ СН'!$I$11+СВЦЭМ!$D$10+'СЕТ СН'!$I$5-'СЕТ СН'!$I$21</f>
        <v>5096.0588497499994</v>
      </c>
      <c r="E132" s="36">
        <f>SUMIFS(СВЦЭМ!$D$34:$D$777,СВЦЭМ!$A$34:$A$777,$A132,СВЦЭМ!$B$34:$B$777,E$119)+'СЕТ СН'!$I$11+СВЦЭМ!$D$10+'СЕТ СН'!$I$5-'СЕТ СН'!$I$21</f>
        <v>5131.2055932899993</v>
      </c>
      <c r="F132" s="36">
        <f>SUMIFS(СВЦЭМ!$D$34:$D$777,СВЦЭМ!$A$34:$A$777,$A132,СВЦЭМ!$B$34:$B$777,F$119)+'СЕТ СН'!$I$11+СВЦЭМ!$D$10+'СЕТ СН'!$I$5-'СЕТ СН'!$I$21</f>
        <v>5127.4554537899994</v>
      </c>
      <c r="G132" s="36">
        <f>SUMIFS(СВЦЭМ!$D$34:$D$777,СВЦЭМ!$A$34:$A$777,$A132,СВЦЭМ!$B$34:$B$777,G$119)+'СЕТ СН'!$I$11+СВЦЭМ!$D$10+'СЕТ СН'!$I$5-'СЕТ СН'!$I$21</f>
        <v>5105.0108593099994</v>
      </c>
      <c r="H132" s="36">
        <f>SUMIFS(СВЦЭМ!$D$34:$D$777,СВЦЭМ!$A$34:$A$777,$A132,СВЦЭМ!$B$34:$B$777,H$119)+'СЕТ СН'!$I$11+СВЦЭМ!$D$10+'СЕТ СН'!$I$5-'СЕТ СН'!$I$21</f>
        <v>5069.1351282799997</v>
      </c>
      <c r="I132" s="36">
        <f>SUMIFS(СВЦЭМ!$D$34:$D$777,СВЦЭМ!$A$34:$A$777,$A132,СВЦЭМ!$B$34:$B$777,I$119)+'СЕТ СН'!$I$11+СВЦЭМ!$D$10+'СЕТ СН'!$I$5-'СЕТ СН'!$I$21</f>
        <v>4994.6058025699995</v>
      </c>
      <c r="J132" s="36">
        <f>SUMIFS(СВЦЭМ!$D$34:$D$777,СВЦЭМ!$A$34:$A$777,$A132,СВЦЭМ!$B$34:$B$777,J$119)+'СЕТ СН'!$I$11+СВЦЭМ!$D$10+'СЕТ СН'!$I$5-'СЕТ СН'!$I$21</f>
        <v>4962.1512812199999</v>
      </c>
      <c r="K132" s="36">
        <f>SUMIFS(СВЦЭМ!$D$34:$D$777,СВЦЭМ!$A$34:$A$777,$A132,СВЦЭМ!$B$34:$B$777,K$119)+'СЕТ СН'!$I$11+СВЦЭМ!$D$10+'СЕТ СН'!$I$5-'СЕТ СН'!$I$21</f>
        <v>4942.7420606299993</v>
      </c>
      <c r="L132" s="36">
        <f>SUMIFS(СВЦЭМ!$D$34:$D$777,СВЦЭМ!$A$34:$A$777,$A132,СВЦЭМ!$B$34:$B$777,L$119)+'СЕТ СН'!$I$11+СВЦЭМ!$D$10+'СЕТ СН'!$I$5-'СЕТ СН'!$I$21</f>
        <v>4867.0990826199995</v>
      </c>
      <c r="M132" s="36">
        <f>SUMIFS(СВЦЭМ!$D$34:$D$777,СВЦЭМ!$A$34:$A$777,$A132,СВЦЭМ!$B$34:$B$777,M$119)+'СЕТ СН'!$I$11+СВЦЭМ!$D$10+'СЕТ СН'!$I$5-'СЕТ СН'!$I$21</f>
        <v>4786.0091858199994</v>
      </c>
      <c r="N132" s="36">
        <f>SUMIFS(СВЦЭМ!$D$34:$D$777,СВЦЭМ!$A$34:$A$777,$A132,СВЦЭМ!$B$34:$B$777,N$119)+'СЕТ СН'!$I$11+СВЦЭМ!$D$10+'СЕТ СН'!$I$5-'СЕТ СН'!$I$21</f>
        <v>4671.2395873399992</v>
      </c>
      <c r="O132" s="36">
        <f>SUMIFS(СВЦЭМ!$D$34:$D$777,СВЦЭМ!$A$34:$A$777,$A132,СВЦЭМ!$B$34:$B$777,O$119)+'СЕТ СН'!$I$11+СВЦЭМ!$D$10+'СЕТ СН'!$I$5-'СЕТ СН'!$I$21</f>
        <v>4576.2657138699997</v>
      </c>
      <c r="P132" s="36">
        <f>SUMIFS(СВЦЭМ!$D$34:$D$777,СВЦЭМ!$A$34:$A$777,$A132,СВЦЭМ!$B$34:$B$777,P$119)+'СЕТ СН'!$I$11+СВЦЭМ!$D$10+'СЕТ СН'!$I$5-'СЕТ СН'!$I$21</f>
        <v>4574.8748696399998</v>
      </c>
      <c r="Q132" s="36">
        <f>SUMIFS(СВЦЭМ!$D$34:$D$777,СВЦЭМ!$A$34:$A$777,$A132,СВЦЭМ!$B$34:$B$777,Q$119)+'СЕТ СН'!$I$11+СВЦЭМ!$D$10+'СЕТ СН'!$I$5-'СЕТ СН'!$I$21</f>
        <v>4576.6646035899994</v>
      </c>
      <c r="R132" s="36">
        <f>SUMIFS(СВЦЭМ!$D$34:$D$777,СВЦЭМ!$A$34:$A$777,$A132,СВЦЭМ!$B$34:$B$777,R$119)+'СЕТ СН'!$I$11+СВЦЭМ!$D$10+'СЕТ СН'!$I$5-'СЕТ СН'!$I$21</f>
        <v>4588.4485318699999</v>
      </c>
      <c r="S132" s="36">
        <f>SUMIFS(СВЦЭМ!$D$34:$D$777,СВЦЭМ!$A$34:$A$777,$A132,СВЦЭМ!$B$34:$B$777,S$119)+'СЕТ СН'!$I$11+СВЦЭМ!$D$10+'СЕТ СН'!$I$5-'СЕТ СН'!$I$21</f>
        <v>4598.5701605699996</v>
      </c>
      <c r="T132" s="36">
        <f>SUMIFS(СВЦЭМ!$D$34:$D$777,СВЦЭМ!$A$34:$A$777,$A132,СВЦЭМ!$B$34:$B$777,T$119)+'СЕТ СН'!$I$11+СВЦЭМ!$D$10+'СЕТ СН'!$I$5-'СЕТ СН'!$I$21</f>
        <v>4583.7157417099997</v>
      </c>
      <c r="U132" s="36">
        <f>SUMIFS(СВЦЭМ!$D$34:$D$777,СВЦЭМ!$A$34:$A$777,$A132,СВЦЭМ!$B$34:$B$777,U$119)+'СЕТ СН'!$I$11+СВЦЭМ!$D$10+'СЕТ СН'!$I$5-'СЕТ СН'!$I$21</f>
        <v>4571.5632796</v>
      </c>
      <c r="V132" s="36">
        <f>SUMIFS(СВЦЭМ!$D$34:$D$777,СВЦЭМ!$A$34:$A$777,$A132,СВЦЭМ!$B$34:$B$777,V$119)+'СЕТ СН'!$I$11+СВЦЭМ!$D$10+'СЕТ СН'!$I$5-'СЕТ СН'!$I$21</f>
        <v>4550.9999141599992</v>
      </c>
      <c r="W132" s="36">
        <f>SUMIFS(СВЦЭМ!$D$34:$D$777,СВЦЭМ!$A$34:$A$777,$A132,СВЦЭМ!$B$34:$B$777,W$119)+'СЕТ СН'!$I$11+СВЦЭМ!$D$10+'СЕТ СН'!$I$5-'СЕТ СН'!$I$21</f>
        <v>4560.8504382199999</v>
      </c>
      <c r="X132" s="36">
        <f>SUMIFS(СВЦЭМ!$D$34:$D$777,СВЦЭМ!$A$34:$A$777,$A132,СВЦЭМ!$B$34:$B$777,X$119)+'СЕТ СН'!$I$11+СВЦЭМ!$D$10+'СЕТ СН'!$I$5-'СЕТ СН'!$I$21</f>
        <v>4597.6475965899999</v>
      </c>
      <c r="Y132" s="36">
        <f>SUMIFS(СВЦЭМ!$D$34:$D$777,СВЦЭМ!$A$34:$A$777,$A132,СВЦЭМ!$B$34:$B$777,Y$119)+'СЕТ СН'!$I$11+СВЦЭМ!$D$10+'СЕТ СН'!$I$5-'СЕТ СН'!$I$21</f>
        <v>4684.3875446799993</v>
      </c>
    </row>
    <row r="133" spans="1:25" ht="15.75" x14ac:dyDescent="0.2">
      <c r="A133" s="35">
        <f t="shared" si="3"/>
        <v>43357</v>
      </c>
      <c r="B133" s="36">
        <f>SUMIFS(СВЦЭМ!$D$34:$D$777,СВЦЭМ!$A$34:$A$777,$A133,СВЦЭМ!$B$34:$B$777,B$119)+'СЕТ СН'!$I$11+СВЦЭМ!$D$10+'СЕТ СН'!$I$5-'СЕТ СН'!$I$21</f>
        <v>4840.7212947599992</v>
      </c>
      <c r="C133" s="36">
        <f>SUMIFS(СВЦЭМ!$D$34:$D$777,СВЦЭМ!$A$34:$A$777,$A133,СВЦЭМ!$B$34:$B$777,C$119)+'СЕТ СН'!$I$11+СВЦЭМ!$D$10+'СЕТ СН'!$I$5-'СЕТ СН'!$I$21</f>
        <v>5004.85599275</v>
      </c>
      <c r="D133" s="36">
        <f>SUMIFS(СВЦЭМ!$D$34:$D$777,СВЦЭМ!$A$34:$A$777,$A133,СВЦЭМ!$B$34:$B$777,D$119)+'СЕТ СН'!$I$11+СВЦЭМ!$D$10+'СЕТ СН'!$I$5-'СЕТ СН'!$I$21</f>
        <v>5046.76989994</v>
      </c>
      <c r="E133" s="36">
        <f>SUMIFS(СВЦЭМ!$D$34:$D$777,СВЦЭМ!$A$34:$A$777,$A133,СВЦЭМ!$B$34:$B$777,E$119)+'СЕТ СН'!$I$11+СВЦЭМ!$D$10+'СЕТ СН'!$I$5-'СЕТ СН'!$I$21</f>
        <v>5080.5821157799992</v>
      </c>
      <c r="F133" s="36">
        <f>SUMIFS(СВЦЭМ!$D$34:$D$777,СВЦЭМ!$A$34:$A$777,$A133,СВЦЭМ!$B$34:$B$777,F$119)+'СЕТ СН'!$I$11+СВЦЭМ!$D$10+'СЕТ СН'!$I$5-'СЕТ СН'!$I$21</f>
        <v>5073.1591721399991</v>
      </c>
      <c r="G133" s="36">
        <f>SUMIFS(СВЦЭМ!$D$34:$D$777,СВЦЭМ!$A$34:$A$777,$A133,СВЦЭМ!$B$34:$B$777,G$119)+'СЕТ СН'!$I$11+СВЦЭМ!$D$10+'СЕТ СН'!$I$5-'СЕТ СН'!$I$21</f>
        <v>5052.5991578299991</v>
      </c>
      <c r="H133" s="36">
        <f>SUMIFS(СВЦЭМ!$D$34:$D$777,СВЦЭМ!$A$34:$A$777,$A133,СВЦЭМ!$B$34:$B$777,H$119)+'СЕТ СН'!$I$11+СВЦЭМ!$D$10+'СЕТ СН'!$I$5-'СЕТ СН'!$I$21</f>
        <v>5054.3423960800001</v>
      </c>
      <c r="I133" s="36">
        <f>SUMIFS(СВЦЭМ!$D$34:$D$777,СВЦЭМ!$A$34:$A$777,$A133,СВЦЭМ!$B$34:$B$777,I$119)+'СЕТ СН'!$I$11+СВЦЭМ!$D$10+'СЕТ СН'!$I$5-'СЕТ СН'!$I$21</f>
        <v>4988.1722632999999</v>
      </c>
      <c r="J133" s="36">
        <f>SUMIFS(СВЦЭМ!$D$34:$D$777,СВЦЭМ!$A$34:$A$777,$A133,СВЦЭМ!$B$34:$B$777,J$119)+'СЕТ СН'!$I$11+СВЦЭМ!$D$10+'СЕТ СН'!$I$5-'СЕТ СН'!$I$21</f>
        <v>4950.0797545899995</v>
      </c>
      <c r="K133" s="36">
        <f>SUMIFS(СВЦЭМ!$D$34:$D$777,СВЦЭМ!$A$34:$A$777,$A133,СВЦЭМ!$B$34:$B$777,K$119)+'СЕТ СН'!$I$11+СВЦЭМ!$D$10+'СЕТ СН'!$I$5-'СЕТ СН'!$I$21</f>
        <v>4954.9839286399992</v>
      </c>
      <c r="L133" s="36">
        <f>SUMIFS(СВЦЭМ!$D$34:$D$777,СВЦЭМ!$A$34:$A$777,$A133,СВЦЭМ!$B$34:$B$777,L$119)+'СЕТ СН'!$I$11+СВЦЭМ!$D$10+'СЕТ СН'!$I$5-'СЕТ СН'!$I$21</f>
        <v>4869.5674769399993</v>
      </c>
      <c r="M133" s="36">
        <f>SUMIFS(СВЦЭМ!$D$34:$D$777,СВЦЭМ!$A$34:$A$777,$A133,СВЦЭМ!$B$34:$B$777,M$119)+'СЕТ СН'!$I$11+СВЦЭМ!$D$10+'СЕТ СН'!$I$5-'СЕТ СН'!$I$21</f>
        <v>4800.2633488000001</v>
      </c>
      <c r="N133" s="36">
        <f>SUMIFS(СВЦЭМ!$D$34:$D$777,СВЦЭМ!$A$34:$A$777,$A133,СВЦЭМ!$B$34:$B$777,N$119)+'СЕТ СН'!$I$11+СВЦЭМ!$D$10+'СЕТ СН'!$I$5-'СЕТ СН'!$I$21</f>
        <v>4670.7612001799998</v>
      </c>
      <c r="O133" s="36">
        <f>SUMIFS(СВЦЭМ!$D$34:$D$777,СВЦЭМ!$A$34:$A$777,$A133,СВЦЭМ!$B$34:$B$777,O$119)+'СЕТ СН'!$I$11+СВЦЭМ!$D$10+'СЕТ СН'!$I$5-'СЕТ СН'!$I$21</f>
        <v>4580.1930544299994</v>
      </c>
      <c r="P133" s="36">
        <f>SUMIFS(СВЦЭМ!$D$34:$D$777,СВЦЭМ!$A$34:$A$777,$A133,СВЦЭМ!$B$34:$B$777,P$119)+'СЕТ СН'!$I$11+СВЦЭМ!$D$10+'СЕТ СН'!$I$5-'СЕТ СН'!$I$21</f>
        <v>4580.3311883099996</v>
      </c>
      <c r="Q133" s="36">
        <f>SUMIFS(СВЦЭМ!$D$34:$D$777,СВЦЭМ!$A$34:$A$777,$A133,СВЦЭМ!$B$34:$B$777,Q$119)+'СЕТ СН'!$I$11+СВЦЭМ!$D$10+'СЕТ СН'!$I$5-'СЕТ СН'!$I$21</f>
        <v>4590.5453840099999</v>
      </c>
      <c r="R133" s="36">
        <f>SUMIFS(СВЦЭМ!$D$34:$D$777,СВЦЭМ!$A$34:$A$777,$A133,СВЦЭМ!$B$34:$B$777,R$119)+'СЕТ СН'!$I$11+СВЦЭМ!$D$10+'СЕТ СН'!$I$5-'СЕТ СН'!$I$21</f>
        <v>4582.6172765599995</v>
      </c>
      <c r="S133" s="36">
        <f>SUMIFS(СВЦЭМ!$D$34:$D$777,СВЦЭМ!$A$34:$A$777,$A133,СВЦЭМ!$B$34:$B$777,S$119)+'СЕТ СН'!$I$11+СВЦЭМ!$D$10+'СЕТ СН'!$I$5-'СЕТ СН'!$I$21</f>
        <v>4601.6201834699996</v>
      </c>
      <c r="T133" s="36">
        <f>SUMIFS(СВЦЭМ!$D$34:$D$777,СВЦЭМ!$A$34:$A$777,$A133,СВЦЭМ!$B$34:$B$777,T$119)+'СЕТ СН'!$I$11+СВЦЭМ!$D$10+'СЕТ СН'!$I$5-'СЕТ СН'!$I$21</f>
        <v>4602.2101751299997</v>
      </c>
      <c r="U133" s="36">
        <f>SUMIFS(СВЦЭМ!$D$34:$D$777,СВЦЭМ!$A$34:$A$777,$A133,СВЦЭМ!$B$34:$B$777,U$119)+'СЕТ СН'!$I$11+СВЦЭМ!$D$10+'СЕТ СН'!$I$5-'СЕТ СН'!$I$21</f>
        <v>4587.6898569699997</v>
      </c>
      <c r="V133" s="36">
        <f>SUMIFS(СВЦЭМ!$D$34:$D$777,СВЦЭМ!$A$34:$A$777,$A133,СВЦЭМ!$B$34:$B$777,V$119)+'СЕТ СН'!$I$11+СВЦЭМ!$D$10+'СЕТ СН'!$I$5-'СЕТ СН'!$I$21</f>
        <v>4562.9425420499992</v>
      </c>
      <c r="W133" s="36">
        <f>SUMIFS(СВЦЭМ!$D$34:$D$777,СВЦЭМ!$A$34:$A$777,$A133,СВЦЭМ!$B$34:$B$777,W$119)+'СЕТ СН'!$I$11+СВЦЭМ!$D$10+'СЕТ СН'!$I$5-'СЕТ СН'!$I$21</f>
        <v>4513.5556020999993</v>
      </c>
      <c r="X133" s="36">
        <f>SUMIFS(СВЦЭМ!$D$34:$D$777,СВЦЭМ!$A$34:$A$777,$A133,СВЦЭМ!$B$34:$B$777,X$119)+'СЕТ СН'!$I$11+СВЦЭМ!$D$10+'СЕТ СН'!$I$5-'СЕТ СН'!$I$21</f>
        <v>4558.8351038599994</v>
      </c>
      <c r="Y133" s="36">
        <f>SUMIFS(СВЦЭМ!$D$34:$D$777,СВЦЭМ!$A$34:$A$777,$A133,СВЦЭМ!$B$34:$B$777,Y$119)+'СЕТ СН'!$I$11+СВЦЭМ!$D$10+'СЕТ СН'!$I$5-'СЕТ СН'!$I$21</f>
        <v>4663.4785579199997</v>
      </c>
    </row>
    <row r="134" spans="1:25" ht="15.75" x14ac:dyDescent="0.2">
      <c r="A134" s="35">
        <f t="shared" si="3"/>
        <v>43358</v>
      </c>
      <c r="B134" s="36">
        <f>SUMIFS(СВЦЭМ!$D$34:$D$777,СВЦЭМ!$A$34:$A$777,$A134,СВЦЭМ!$B$34:$B$777,B$119)+'СЕТ СН'!$I$11+СВЦЭМ!$D$10+'СЕТ СН'!$I$5-'СЕТ СН'!$I$21</f>
        <v>4836.7807909999992</v>
      </c>
      <c r="C134" s="36">
        <f>SUMIFS(СВЦЭМ!$D$34:$D$777,СВЦЭМ!$A$34:$A$777,$A134,СВЦЭМ!$B$34:$B$777,C$119)+'СЕТ СН'!$I$11+СВЦЭМ!$D$10+'СЕТ СН'!$I$5-'СЕТ СН'!$I$21</f>
        <v>4906.1452508699995</v>
      </c>
      <c r="D134" s="36">
        <f>SUMIFS(СВЦЭМ!$D$34:$D$777,СВЦЭМ!$A$34:$A$777,$A134,СВЦЭМ!$B$34:$B$777,D$119)+'СЕТ СН'!$I$11+СВЦЭМ!$D$10+'СЕТ СН'!$I$5-'СЕТ СН'!$I$21</f>
        <v>5006.32754897</v>
      </c>
      <c r="E134" s="36">
        <f>SUMIFS(СВЦЭМ!$D$34:$D$777,СВЦЭМ!$A$34:$A$777,$A134,СВЦЭМ!$B$34:$B$777,E$119)+'СЕТ СН'!$I$11+СВЦЭМ!$D$10+'СЕТ СН'!$I$5-'СЕТ СН'!$I$21</f>
        <v>5102.4006939699993</v>
      </c>
      <c r="F134" s="36">
        <f>SUMIFS(СВЦЭМ!$D$34:$D$777,СВЦЭМ!$A$34:$A$777,$A134,СВЦЭМ!$B$34:$B$777,F$119)+'СЕТ СН'!$I$11+СВЦЭМ!$D$10+'СЕТ СН'!$I$5-'СЕТ СН'!$I$21</f>
        <v>5090.8454121699997</v>
      </c>
      <c r="G134" s="36">
        <f>SUMIFS(СВЦЭМ!$D$34:$D$777,СВЦЭМ!$A$34:$A$777,$A134,СВЦЭМ!$B$34:$B$777,G$119)+'СЕТ СН'!$I$11+СВЦЭМ!$D$10+'СЕТ СН'!$I$5-'СЕТ СН'!$I$21</f>
        <v>5072.0102916999995</v>
      </c>
      <c r="H134" s="36">
        <f>SUMIFS(СВЦЭМ!$D$34:$D$777,СВЦЭМ!$A$34:$A$777,$A134,СВЦЭМ!$B$34:$B$777,H$119)+'СЕТ СН'!$I$11+СВЦЭМ!$D$10+'СЕТ СН'!$I$5-'СЕТ СН'!$I$21</f>
        <v>5078.2140915399996</v>
      </c>
      <c r="I134" s="36">
        <f>SUMIFS(СВЦЭМ!$D$34:$D$777,СВЦЭМ!$A$34:$A$777,$A134,СВЦЭМ!$B$34:$B$777,I$119)+'СЕТ СН'!$I$11+СВЦЭМ!$D$10+'СЕТ СН'!$I$5-'СЕТ СН'!$I$21</f>
        <v>5002.1333020100001</v>
      </c>
      <c r="J134" s="36">
        <f>SUMIFS(СВЦЭМ!$D$34:$D$777,СВЦЭМ!$A$34:$A$777,$A134,СВЦЭМ!$B$34:$B$777,J$119)+'СЕТ СН'!$I$11+СВЦЭМ!$D$10+'СЕТ СН'!$I$5-'СЕТ СН'!$I$21</f>
        <v>4956.8468299299993</v>
      </c>
      <c r="K134" s="36">
        <f>SUMIFS(СВЦЭМ!$D$34:$D$777,СВЦЭМ!$A$34:$A$777,$A134,СВЦЭМ!$B$34:$B$777,K$119)+'СЕТ СН'!$I$11+СВЦЭМ!$D$10+'СЕТ СН'!$I$5-'СЕТ СН'!$I$21</f>
        <v>4923.4355957499993</v>
      </c>
      <c r="L134" s="36">
        <f>SUMIFS(СВЦЭМ!$D$34:$D$777,СВЦЭМ!$A$34:$A$777,$A134,СВЦЭМ!$B$34:$B$777,L$119)+'СЕТ СН'!$I$11+СВЦЭМ!$D$10+'СЕТ СН'!$I$5-'СЕТ СН'!$I$21</f>
        <v>4848.5348781899993</v>
      </c>
      <c r="M134" s="36">
        <f>SUMIFS(СВЦЭМ!$D$34:$D$777,СВЦЭМ!$A$34:$A$777,$A134,СВЦЭМ!$B$34:$B$777,M$119)+'СЕТ СН'!$I$11+СВЦЭМ!$D$10+'СЕТ СН'!$I$5-'СЕТ СН'!$I$21</f>
        <v>4773.8346469199996</v>
      </c>
      <c r="N134" s="36">
        <f>SUMIFS(СВЦЭМ!$D$34:$D$777,СВЦЭМ!$A$34:$A$777,$A134,СВЦЭМ!$B$34:$B$777,N$119)+'СЕТ СН'!$I$11+СВЦЭМ!$D$10+'СЕТ СН'!$I$5-'СЕТ СН'!$I$21</f>
        <v>4666.9912105099993</v>
      </c>
      <c r="O134" s="36">
        <f>SUMIFS(СВЦЭМ!$D$34:$D$777,СВЦЭМ!$A$34:$A$777,$A134,СВЦЭМ!$B$34:$B$777,O$119)+'СЕТ СН'!$I$11+СВЦЭМ!$D$10+'СЕТ СН'!$I$5-'СЕТ СН'!$I$21</f>
        <v>4580.8150461799996</v>
      </c>
      <c r="P134" s="36">
        <f>SUMIFS(СВЦЭМ!$D$34:$D$777,СВЦЭМ!$A$34:$A$777,$A134,СВЦЭМ!$B$34:$B$777,P$119)+'СЕТ СН'!$I$11+СВЦЭМ!$D$10+'СЕТ СН'!$I$5-'СЕТ СН'!$I$21</f>
        <v>4585.7587550399994</v>
      </c>
      <c r="Q134" s="36">
        <f>SUMIFS(СВЦЭМ!$D$34:$D$777,СВЦЭМ!$A$34:$A$777,$A134,СВЦЭМ!$B$34:$B$777,Q$119)+'СЕТ СН'!$I$11+СВЦЭМ!$D$10+'СЕТ СН'!$I$5-'СЕТ СН'!$I$21</f>
        <v>4582.0987059199997</v>
      </c>
      <c r="R134" s="36">
        <f>SUMIFS(СВЦЭМ!$D$34:$D$777,СВЦЭМ!$A$34:$A$777,$A134,СВЦЭМ!$B$34:$B$777,R$119)+'СЕТ СН'!$I$11+СВЦЭМ!$D$10+'СЕТ СН'!$I$5-'СЕТ СН'!$I$21</f>
        <v>4571.4996923099998</v>
      </c>
      <c r="S134" s="36">
        <f>SUMIFS(СВЦЭМ!$D$34:$D$777,СВЦЭМ!$A$34:$A$777,$A134,СВЦЭМ!$B$34:$B$777,S$119)+'СЕТ СН'!$I$11+СВЦЭМ!$D$10+'СЕТ СН'!$I$5-'СЕТ СН'!$I$21</f>
        <v>4570.7407949299995</v>
      </c>
      <c r="T134" s="36">
        <f>SUMIFS(СВЦЭМ!$D$34:$D$777,СВЦЭМ!$A$34:$A$777,$A134,СВЦЭМ!$B$34:$B$777,T$119)+'СЕТ СН'!$I$11+СВЦЭМ!$D$10+'СЕТ СН'!$I$5-'СЕТ СН'!$I$21</f>
        <v>4578.5961259400001</v>
      </c>
      <c r="U134" s="36">
        <f>SUMIFS(СВЦЭМ!$D$34:$D$777,СВЦЭМ!$A$34:$A$777,$A134,СВЦЭМ!$B$34:$B$777,U$119)+'СЕТ СН'!$I$11+СВЦЭМ!$D$10+'СЕТ СН'!$I$5-'СЕТ СН'!$I$21</f>
        <v>4566.0069949999997</v>
      </c>
      <c r="V134" s="36">
        <f>SUMIFS(СВЦЭМ!$D$34:$D$777,СВЦЭМ!$A$34:$A$777,$A134,СВЦЭМ!$B$34:$B$777,V$119)+'СЕТ СН'!$I$11+СВЦЭМ!$D$10+'СЕТ СН'!$I$5-'СЕТ СН'!$I$21</f>
        <v>4545.9051762899999</v>
      </c>
      <c r="W134" s="36">
        <f>SUMIFS(СВЦЭМ!$D$34:$D$777,СВЦЭМ!$A$34:$A$777,$A134,СВЦЭМ!$B$34:$B$777,W$119)+'СЕТ СН'!$I$11+СВЦЭМ!$D$10+'СЕТ СН'!$I$5-'СЕТ СН'!$I$21</f>
        <v>4555.0682316799994</v>
      </c>
      <c r="X134" s="36">
        <f>SUMIFS(СВЦЭМ!$D$34:$D$777,СВЦЭМ!$A$34:$A$777,$A134,СВЦЭМ!$B$34:$B$777,X$119)+'СЕТ СН'!$I$11+СВЦЭМ!$D$10+'СЕТ СН'!$I$5-'СЕТ СН'!$I$21</f>
        <v>4589.9950872799991</v>
      </c>
      <c r="Y134" s="36">
        <f>SUMIFS(СВЦЭМ!$D$34:$D$777,СВЦЭМ!$A$34:$A$777,$A134,СВЦЭМ!$B$34:$B$777,Y$119)+'СЕТ СН'!$I$11+СВЦЭМ!$D$10+'СЕТ СН'!$I$5-'СЕТ СН'!$I$21</f>
        <v>4706.4740626499997</v>
      </c>
    </row>
    <row r="135" spans="1:25" ht="15.75" x14ac:dyDescent="0.2">
      <c r="A135" s="35">
        <f t="shared" si="3"/>
        <v>43359</v>
      </c>
      <c r="B135" s="36">
        <f>SUMIFS(СВЦЭМ!$D$34:$D$777,СВЦЭМ!$A$34:$A$777,$A135,СВЦЭМ!$B$34:$B$777,B$119)+'СЕТ СН'!$I$11+СВЦЭМ!$D$10+'СЕТ СН'!$I$5-'СЕТ СН'!$I$21</f>
        <v>4851.3655240599992</v>
      </c>
      <c r="C135" s="36">
        <f>SUMIFS(СВЦЭМ!$D$34:$D$777,СВЦЭМ!$A$34:$A$777,$A135,СВЦЭМ!$B$34:$B$777,C$119)+'СЕТ СН'!$I$11+СВЦЭМ!$D$10+'СЕТ СН'!$I$5-'СЕТ СН'!$I$21</f>
        <v>4931.9014602599991</v>
      </c>
      <c r="D135" s="36">
        <f>SUMIFS(СВЦЭМ!$D$34:$D$777,СВЦЭМ!$A$34:$A$777,$A135,СВЦЭМ!$B$34:$B$777,D$119)+'СЕТ СН'!$I$11+СВЦЭМ!$D$10+'СЕТ СН'!$I$5-'СЕТ СН'!$I$21</f>
        <v>5017.2179810399994</v>
      </c>
      <c r="E135" s="36">
        <f>SUMIFS(СВЦЭМ!$D$34:$D$777,СВЦЭМ!$A$34:$A$777,$A135,СВЦЭМ!$B$34:$B$777,E$119)+'СЕТ СН'!$I$11+СВЦЭМ!$D$10+'СЕТ СН'!$I$5-'СЕТ СН'!$I$21</f>
        <v>5103.8411833599994</v>
      </c>
      <c r="F135" s="36">
        <f>SUMIFS(СВЦЭМ!$D$34:$D$777,СВЦЭМ!$A$34:$A$777,$A135,СВЦЭМ!$B$34:$B$777,F$119)+'СЕТ СН'!$I$11+СВЦЭМ!$D$10+'СЕТ СН'!$I$5-'СЕТ СН'!$I$21</f>
        <v>5082.6826070699999</v>
      </c>
      <c r="G135" s="36">
        <f>SUMIFS(СВЦЭМ!$D$34:$D$777,СВЦЭМ!$A$34:$A$777,$A135,СВЦЭМ!$B$34:$B$777,G$119)+'СЕТ СН'!$I$11+СВЦЭМ!$D$10+'СЕТ СН'!$I$5-'СЕТ СН'!$I$21</f>
        <v>5086.3764326399996</v>
      </c>
      <c r="H135" s="36">
        <f>SUMIFS(СВЦЭМ!$D$34:$D$777,СВЦЭМ!$A$34:$A$777,$A135,СВЦЭМ!$B$34:$B$777,H$119)+'СЕТ СН'!$I$11+СВЦЭМ!$D$10+'СЕТ СН'!$I$5-'СЕТ СН'!$I$21</f>
        <v>5063.0200564799998</v>
      </c>
      <c r="I135" s="36">
        <f>SUMIFS(СВЦЭМ!$D$34:$D$777,СВЦЭМ!$A$34:$A$777,$A135,СВЦЭМ!$B$34:$B$777,I$119)+'СЕТ СН'!$I$11+СВЦЭМ!$D$10+'СЕТ СН'!$I$5-'СЕТ СН'!$I$21</f>
        <v>4982.3903181799997</v>
      </c>
      <c r="J135" s="36">
        <f>SUMIFS(СВЦЭМ!$D$34:$D$777,СВЦЭМ!$A$34:$A$777,$A135,СВЦЭМ!$B$34:$B$777,J$119)+'СЕТ СН'!$I$11+СВЦЭМ!$D$10+'СЕТ СН'!$I$5-'СЕТ СН'!$I$21</f>
        <v>4958.4262952299996</v>
      </c>
      <c r="K135" s="36">
        <f>SUMIFS(СВЦЭМ!$D$34:$D$777,СВЦЭМ!$A$34:$A$777,$A135,СВЦЭМ!$B$34:$B$777,K$119)+'СЕТ СН'!$I$11+СВЦЭМ!$D$10+'СЕТ СН'!$I$5-'СЕТ СН'!$I$21</f>
        <v>4927.8096757399999</v>
      </c>
      <c r="L135" s="36">
        <f>SUMIFS(СВЦЭМ!$D$34:$D$777,СВЦЭМ!$A$34:$A$777,$A135,СВЦЭМ!$B$34:$B$777,L$119)+'СЕТ СН'!$I$11+СВЦЭМ!$D$10+'СЕТ СН'!$I$5-'СЕТ СН'!$I$21</f>
        <v>4835.2132175500001</v>
      </c>
      <c r="M135" s="36">
        <f>SUMIFS(СВЦЭМ!$D$34:$D$777,СВЦЭМ!$A$34:$A$777,$A135,СВЦЭМ!$B$34:$B$777,M$119)+'СЕТ СН'!$I$11+СВЦЭМ!$D$10+'СЕТ СН'!$I$5-'СЕТ СН'!$I$21</f>
        <v>4774.5463208299998</v>
      </c>
      <c r="N135" s="36">
        <f>SUMIFS(СВЦЭМ!$D$34:$D$777,СВЦЭМ!$A$34:$A$777,$A135,СВЦЭМ!$B$34:$B$777,N$119)+'СЕТ СН'!$I$11+СВЦЭМ!$D$10+'СЕТ СН'!$I$5-'СЕТ СН'!$I$21</f>
        <v>4678.2491944099993</v>
      </c>
      <c r="O135" s="36">
        <f>SUMIFS(СВЦЭМ!$D$34:$D$777,СВЦЭМ!$A$34:$A$777,$A135,СВЦЭМ!$B$34:$B$777,O$119)+'СЕТ СН'!$I$11+СВЦЭМ!$D$10+'СЕТ СН'!$I$5-'СЕТ СН'!$I$21</f>
        <v>4587.7146661099996</v>
      </c>
      <c r="P135" s="36">
        <f>SUMIFS(СВЦЭМ!$D$34:$D$777,СВЦЭМ!$A$34:$A$777,$A135,СВЦЭМ!$B$34:$B$777,P$119)+'СЕТ СН'!$I$11+СВЦЭМ!$D$10+'СЕТ СН'!$I$5-'СЕТ СН'!$I$21</f>
        <v>4592.9465296299995</v>
      </c>
      <c r="Q135" s="36">
        <f>SUMIFS(СВЦЭМ!$D$34:$D$777,СВЦЭМ!$A$34:$A$777,$A135,СВЦЭМ!$B$34:$B$777,Q$119)+'СЕТ СН'!$I$11+СВЦЭМ!$D$10+'СЕТ СН'!$I$5-'СЕТ СН'!$I$21</f>
        <v>4596.4101623699999</v>
      </c>
      <c r="R135" s="36">
        <f>SUMIFS(СВЦЭМ!$D$34:$D$777,СВЦЭМ!$A$34:$A$777,$A135,СВЦЭМ!$B$34:$B$777,R$119)+'СЕТ СН'!$I$11+СВЦЭМ!$D$10+'СЕТ СН'!$I$5-'СЕТ СН'!$I$21</f>
        <v>4579.8244891799995</v>
      </c>
      <c r="S135" s="36">
        <f>SUMIFS(СВЦЭМ!$D$34:$D$777,СВЦЭМ!$A$34:$A$777,$A135,СВЦЭМ!$B$34:$B$777,S$119)+'СЕТ СН'!$I$11+СВЦЭМ!$D$10+'СЕТ СН'!$I$5-'СЕТ СН'!$I$21</f>
        <v>4573.0229332699992</v>
      </c>
      <c r="T135" s="36">
        <f>SUMIFS(СВЦЭМ!$D$34:$D$777,СВЦЭМ!$A$34:$A$777,$A135,СВЦЭМ!$B$34:$B$777,T$119)+'СЕТ СН'!$I$11+СВЦЭМ!$D$10+'СЕТ СН'!$I$5-'СЕТ СН'!$I$21</f>
        <v>4577.0500329199995</v>
      </c>
      <c r="U135" s="36">
        <f>SUMIFS(СВЦЭМ!$D$34:$D$777,СВЦЭМ!$A$34:$A$777,$A135,СВЦЭМ!$B$34:$B$777,U$119)+'СЕТ СН'!$I$11+СВЦЭМ!$D$10+'СЕТ СН'!$I$5-'СЕТ СН'!$I$21</f>
        <v>4540.92877752</v>
      </c>
      <c r="V135" s="36">
        <f>SUMIFS(СВЦЭМ!$D$34:$D$777,СВЦЭМ!$A$34:$A$777,$A135,СВЦЭМ!$B$34:$B$777,V$119)+'СЕТ СН'!$I$11+СВЦЭМ!$D$10+'СЕТ СН'!$I$5-'СЕТ СН'!$I$21</f>
        <v>4517.4542134899993</v>
      </c>
      <c r="W135" s="36">
        <f>SUMIFS(СВЦЭМ!$D$34:$D$777,СВЦЭМ!$A$34:$A$777,$A135,СВЦЭМ!$B$34:$B$777,W$119)+'СЕТ СН'!$I$11+СВЦЭМ!$D$10+'СЕТ СН'!$I$5-'СЕТ СН'!$I$21</f>
        <v>4521.7732501</v>
      </c>
      <c r="X135" s="36">
        <f>SUMIFS(СВЦЭМ!$D$34:$D$777,СВЦЭМ!$A$34:$A$777,$A135,СВЦЭМ!$B$34:$B$777,X$119)+'СЕТ СН'!$I$11+СВЦЭМ!$D$10+'СЕТ СН'!$I$5-'СЕТ СН'!$I$21</f>
        <v>4560.3586775199992</v>
      </c>
      <c r="Y135" s="36">
        <f>SUMIFS(СВЦЭМ!$D$34:$D$777,СВЦЭМ!$A$34:$A$777,$A135,СВЦЭМ!$B$34:$B$777,Y$119)+'СЕТ СН'!$I$11+СВЦЭМ!$D$10+'СЕТ СН'!$I$5-'СЕТ СН'!$I$21</f>
        <v>4669.5647558199998</v>
      </c>
    </row>
    <row r="136" spans="1:25" ht="15.75" x14ac:dyDescent="0.2">
      <c r="A136" s="35">
        <f t="shared" si="3"/>
        <v>43360</v>
      </c>
      <c r="B136" s="36">
        <f>SUMIFS(СВЦЭМ!$D$34:$D$777,СВЦЭМ!$A$34:$A$777,$A136,СВЦЭМ!$B$34:$B$777,B$119)+'СЕТ СН'!$I$11+СВЦЭМ!$D$10+'СЕТ СН'!$I$5-'СЕТ СН'!$I$21</f>
        <v>4838.5005834799995</v>
      </c>
      <c r="C136" s="36">
        <f>SUMIFS(СВЦЭМ!$D$34:$D$777,СВЦЭМ!$A$34:$A$777,$A136,СВЦЭМ!$B$34:$B$777,C$119)+'СЕТ СН'!$I$11+СВЦЭМ!$D$10+'СЕТ СН'!$I$5-'СЕТ СН'!$I$21</f>
        <v>4924.1378393299992</v>
      </c>
      <c r="D136" s="36">
        <f>SUMIFS(СВЦЭМ!$D$34:$D$777,СВЦЭМ!$A$34:$A$777,$A136,СВЦЭМ!$B$34:$B$777,D$119)+'СЕТ СН'!$I$11+СВЦЭМ!$D$10+'СЕТ СН'!$I$5-'СЕТ СН'!$I$21</f>
        <v>5033.0298507599991</v>
      </c>
      <c r="E136" s="36">
        <f>SUMIFS(СВЦЭМ!$D$34:$D$777,СВЦЭМ!$A$34:$A$777,$A136,СВЦЭМ!$B$34:$B$777,E$119)+'СЕТ СН'!$I$11+СВЦЭМ!$D$10+'СЕТ СН'!$I$5-'СЕТ СН'!$I$21</f>
        <v>5080.9566948299998</v>
      </c>
      <c r="F136" s="36">
        <f>SUMIFS(СВЦЭМ!$D$34:$D$777,СВЦЭМ!$A$34:$A$777,$A136,СВЦЭМ!$B$34:$B$777,F$119)+'СЕТ СН'!$I$11+СВЦЭМ!$D$10+'СЕТ СН'!$I$5-'СЕТ СН'!$I$21</f>
        <v>5061.9877023799991</v>
      </c>
      <c r="G136" s="36">
        <f>SUMIFS(СВЦЭМ!$D$34:$D$777,СВЦЭМ!$A$34:$A$777,$A136,СВЦЭМ!$B$34:$B$777,G$119)+'СЕТ СН'!$I$11+СВЦЭМ!$D$10+'СЕТ СН'!$I$5-'СЕТ СН'!$I$21</f>
        <v>5078.7052381999993</v>
      </c>
      <c r="H136" s="36">
        <f>SUMIFS(СВЦЭМ!$D$34:$D$777,СВЦЭМ!$A$34:$A$777,$A136,СВЦЭМ!$B$34:$B$777,H$119)+'СЕТ СН'!$I$11+СВЦЭМ!$D$10+'СЕТ СН'!$I$5-'СЕТ СН'!$I$21</f>
        <v>5088.0624605699995</v>
      </c>
      <c r="I136" s="36">
        <f>SUMIFS(СВЦЭМ!$D$34:$D$777,СВЦЭМ!$A$34:$A$777,$A136,СВЦЭМ!$B$34:$B$777,I$119)+'СЕТ СН'!$I$11+СВЦЭМ!$D$10+'СЕТ СН'!$I$5-'СЕТ СН'!$I$21</f>
        <v>5029.0750224499998</v>
      </c>
      <c r="J136" s="36">
        <f>SUMIFS(СВЦЭМ!$D$34:$D$777,СВЦЭМ!$A$34:$A$777,$A136,СВЦЭМ!$B$34:$B$777,J$119)+'СЕТ СН'!$I$11+СВЦЭМ!$D$10+'СЕТ СН'!$I$5-'СЕТ СН'!$I$21</f>
        <v>4989.7660510799997</v>
      </c>
      <c r="K136" s="36">
        <f>SUMIFS(СВЦЭМ!$D$34:$D$777,СВЦЭМ!$A$34:$A$777,$A136,СВЦЭМ!$B$34:$B$777,K$119)+'СЕТ СН'!$I$11+СВЦЭМ!$D$10+'СЕТ СН'!$I$5-'СЕТ СН'!$I$21</f>
        <v>4948.7780840299993</v>
      </c>
      <c r="L136" s="36">
        <f>SUMIFS(СВЦЭМ!$D$34:$D$777,СВЦЭМ!$A$34:$A$777,$A136,СВЦЭМ!$B$34:$B$777,L$119)+'СЕТ СН'!$I$11+СВЦЭМ!$D$10+'СЕТ СН'!$I$5-'СЕТ СН'!$I$21</f>
        <v>4872.4079123599995</v>
      </c>
      <c r="M136" s="36">
        <f>SUMIFS(СВЦЭМ!$D$34:$D$777,СВЦЭМ!$A$34:$A$777,$A136,СВЦЭМ!$B$34:$B$777,M$119)+'СЕТ СН'!$I$11+СВЦЭМ!$D$10+'СЕТ СН'!$I$5-'СЕТ СН'!$I$21</f>
        <v>4810.0603246299997</v>
      </c>
      <c r="N136" s="36">
        <f>SUMIFS(СВЦЭМ!$D$34:$D$777,СВЦЭМ!$A$34:$A$777,$A136,СВЦЭМ!$B$34:$B$777,N$119)+'СЕТ СН'!$I$11+СВЦЭМ!$D$10+'СЕТ СН'!$I$5-'СЕТ СН'!$I$21</f>
        <v>4689.9111382399997</v>
      </c>
      <c r="O136" s="36">
        <f>SUMIFS(СВЦЭМ!$D$34:$D$777,СВЦЭМ!$A$34:$A$777,$A136,СВЦЭМ!$B$34:$B$777,O$119)+'СЕТ СН'!$I$11+СВЦЭМ!$D$10+'СЕТ СН'!$I$5-'СЕТ СН'!$I$21</f>
        <v>4605.6404965499996</v>
      </c>
      <c r="P136" s="36">
        <f>SUMIFS(СВЦЭМ!$D$34:$D$777,СВЦЭМ!$A$34:$A$777,$A136,СВЦЭМ!$B$34:$B$777,P$119)+'СЕТ СН'!$I$11+СВЦЭМ!$D$10+'СЕТ СН'!$I$5-'СЕТ СН'!$I$21</f>
        <v>4596.6894087800001</v>
      </c>
      <c r="Q136" s="36">
        <f>SUMIFS(СВЦЭМ!$D$34:$D$777,СВЦЭМ!$A$34:$A$777,$A136,СВЦЭМ!$B$34:$B$777,Q$119)+'СЕТ СН'!$I$11+СВЦЭМ!$D$10+'СЕТ СН'!$I$5-'СЕТ СН'!$I$21</f>
        <v>4599.5390052199991</v>
      </c>
      <c r="R136" s="36">
        <f>SUMIFS(СВЦЭМ!$D$34:$D$777,СВЦЭМ!$A$34:$A$777,$A136,СВЦЭМ!$B$34:$B$777,R$119)+'СЕТ СН'!$I$11+СВЦЭМ!$D$10+'СЕТ СН'!$I$5-'СЕТ СН'!$I$21</f>
        <v>4592.7595627799992</v>
      </c>
      <c r="S136" s="36">
        <f>SUMIFS(СВЦЭМ!$D$34:$D$777,СВЦЭМ!$A$34:$A$777,$A136,СВЦЭМ!$B$34:$B$777,S$119)+'СЕТ СН'!$I$11+СВЦЭМ!$D$10+'СЕТ СН'!$I$5-'СЕТ СН'!$I$21</f>
        <v>4591.7037501899995</v>
      </c>
      <c r="T136" s="36">
        <f>SUMIFS(СВЦЭМ!$D$34:$D$777,СВЦЭМ!$A$34:$A$777,$A136,СВЦЭМ!$B$34:$B$777,T$119)+'СЕТ СН'!$I$11+СВЦЭМ!$D$10+'СЕТ СН'!$I$5-'СЕТ СН'!$I$21</f>
        <v>4586.2602155099994</v>
      </c>
      <c r="U136" s="36">
        <f>SUMIFS(СВЦЭМ!$D$34:$D$777,СВЦЭМ!$A$34:$A$777,$A136,СВЦЭМ!$B$34:$B$777,U$119)+'СЕТ СН'!$I$11+СВЦЭМ!$D$10+'СЕТ СН'!$I$5-'СЕТ СН'!$I$21</f>
        <v>4568.6201615499995</v>
      </c>
      <c r="V136" s="36">
        <f>SUMIFS(СВЦЭМ!$D$34:$D$777,СВЦЭМ!$A$34:$A$777,$A136,СВЦЭМ!$B$34:$B$777,V$119)+'СЕТ СН'!$I$11+СВЦЭМ!$D$10+'СЕТ СН'!$I$5-'СЕТ СН'!$I$21</f>
        <v>4529.3902664799998</v>
      </c>
      <c r="W136" s="36">
        <f>SUMIFS(СВЦЭМ!$D$34:$D$777,СВЦЭМ!$A$34:$A$777,$A136,СВЦЭМ!$B$34:$B$777,W$119)+'СЕТ СН'!$I$11+СВЦЭМ!$D$10+'СЕТ СН'!$I$5-'СЕТ СН'!$I$21</f>
        <v>4542.5188127799993</v>
      </c>
      <c r="X136" s="36">
        <f>SUMIFS(СВЦЭМ!$D$34:$D$777,СВЦЭМ!$A$34:$A$777,$A136,СВЦЭМ!$B$34:$B$777,X$119)+'СЕТ СН'!$I$11+СВЦЭМ!$D$10+'СЕТ СН'!$I$5-'СЕТ СН'!$I$21</f>
        <v>4573.4848740999996</v>
      </c>
      <c r="Y136" s="36">
        <f>SUMIFS(СВЦЭМ!$D$34:$D$777,СВЦЭМ!$A$34:$A$777,$A136,СВЦЭМ!$B$34:$B$777,Y$119)+'СЕТ СН'!$I$11+СВЦЭМ!$D$10+'СЕТ СН'!$I$5-'СЕТ СН'!$I$21</f>
        <v>4667.9881797999997</v>
      </c>
    </row>
    <row r="137" spans="1:25" ht="15.75" x14ac:dyDescent="0.2">
      <c r="A137" s="35">
        <f t="shared" si="3"/>
        <v>43361</v>
      </c>
      <c r="B137" s="36">
        <f>SUMIFS(СВЦЭМ!$D$34:$D$777,СВЦЭМ!$A$34:$A$777,$A137,СВЦЭМ!$B$34:$B$777,B$119)+'СЕТ СН'!$I$11+СВЦЭМ!$D$10+'СЕТ СН'!$I$5-'СЕТ СН'!$I$21</f>
        <v>4848.7526571699991</v>
      </c>
      <c r="C137" s="36">
        <f>SUMIFS(СВЦЭМ!$D$34:$D$777,СВЦЭМ!$A$34:$A$777,$A137,СВЦЭМ!$B$34:$B$777,C$119)+'СЕТ СН'!$I$11+СВЦЭМ!$D$10+'СЕТ СН'!$I$5-'СЕТ СН'!$I$21</f>
        <v>4994.3929341799994</v>
      </c>
      <c r="D137" s="36">
        <f>SUMIFS(СВЦЭМ!$D$34:$D$777,СВЦЭМ!$A$34:$A$777,$A137,СВЦЭМ!$B$34:$B$777,D$119)+'СЕТ СН'!$I$11+СВЦЭМ!$D$10+'СЕТ СН'!$I$5-'СЕТ СН'!$I$21</f>
        <v>5053.6971593799999</v>
      </c>
      <c r="E137" s="36">
        <f>SUMIFS(СВЦЭМ!$D$34:$D$777,СВЦЭМ!$A$34:$A$777,$A137,СВЦЭМ!$B$34:$B$777,E$119)+'СЕТ СН'!$I$11+СВЦЭМ!$D$10+'СЕТ СН'!$I$5-'СЕТ СН'!$I$21</f>
        <v>5110.76905265</v>
      </c>
      <c r="F137" s="36">
        <f>SUMIFS(СВЦЭМ!$D$34:$D$777,СВЦЭМ!$A$34:$A$777,$A137,СВЦЭМ!$B$34:$B$777,F$119)+'СЕТ СН'!$I$11+СВЦЭМ!$D$10+'СЕТ СН'!$I$5-'СЕТ СН'!$I$21</f>
        <v>5109.7095310899995</v>
      </c>
      <c r="G137" s="36">
        <f>SUMIFS(СВЦЭМ!$D$34:$D$777,СВЦЭМ!$A$34:$A$777,$A137,СВЦЭМ!$B$34:$B$777,G$119)+'СЕТ СН'!$I$11+СВЦЭМ!$D$10+'СЕТ СН'!$I$5-'СЕТ СН'!$I$21</f>
        <v>5108.2096313499997</v>
      </c>
      <c r="H137" s="36">
        <f>SUMIFS(СВЦЭМ!$D$34:$D$777,СВЦЭМ!$A$34:$A$777,$A137,СВЦЭМ!$B$34:$B$777,H$119)+'СЕТ СН'!$I$11+СВЦЭМ!$D$10+'СЕТ СН'!$I$5-'СЕТ СН'!$I$21</f>
        <v>5099.0012222799996</v>
      </c>
      <c r="I137" s="36">
        <f>SUMIFS(СВЦЭМ!$D$34:$D$777,СВЦЭМ!$A$34:$A$777,$A137,СВЦЭМ!$B$34:$B$777,I$119)+'СЕТ СН'!$I$11+СВЦЭМ!$D$10+'СЕТ СН'!$I$5-'СЕТ СН'!$I$21</f>
        <v>4987.6060115199998</v>
      </c>
      <c r="J137" s="36">
        <f>SUMIFS(СВЦЭМ!$D$34:$D$777,СВЦЭМ!$A$34:$A$777,$A137,СВЦЭМ!$B$34:$B$777,J$119)+'СЕТ СН'!$I$11+СВЦЭМ!$D$10+'СЕТ СН'!$I$5-'СЕТ СН'!$I$21</f>
        <v>4911.3514741299996</v>
      </c>
      <c r="K137" s="36">
        <f>SUMIFS(СВЦЭМ!$D$34:$D$777,СВЦЭМ!$A$34:$A$777,$A137,СВЦЭМ!$B$34:$B$777,K$119)+'СЕТ СН'!$I$11+СВЦЭМ!$D$10+'СЕТ СН'!$I$5-'СЕТ СН'!$I$21</f>
        <v>4913.1301308499997</v>
      </c>
      <c r="L137" s="36">
        <f>SUMIFS(СВЦЭМ!$D$34:$D$777,СВЦЭМ!$A$34:$A$777,$A137,СВЦЭМ!$B$34:$B$777,L$119)+'СЕТ СН'!$I$11+СВЦЭМ!$D$10+'СЕТ СН'!$I$5-'СЕТ СН'!$I$21</f>
        <v>4855.8637828299998</v>
      </c>
      <c r="M137" s="36">
        <f>SUMIFS(СВЦЭМ!$D$34:$D$777,СВЦЭМ!$A$34:$A$777,$A137,СВЦЭМ!$B$34:$B$777,M$119)+'СЕТ СН'!$I$11+СВЦЭМ!$D$10+'СЕТ СН'!$I$5-'СЕТ СН'!$I$21</f>
        <v>4772.1581406999994</v>
      </c>
      <c r="N137" s="36">
        <f>SUMIFS(СВЦЭМ!$D$34:$D$777,СВЦЭМ!$A$34:$A$777,$A137,СВЦЭМ!$B$34:$B$777,N$119)+'СЕТ СН'!$I$11+СВЦЭМ!$D$10+'СЕТ СН'!$I$5-'СЕТ СН'!$I$21</f>
        <v>4665.8871147699992</v>
      </c>
      <c r="O137" s="36">
        <f>SUMIFS(СВЦЭМ!$D$34:$D$777,СВЦЭМ!$A$34:$A$777,$A137,СВЦЭМ!$B$34:$B$777,O$119)+'СЕТ СН'!$I$11+СВЦЭМ!$D$10+'СЕТ СН'!$I$5-'СЕТ СН'!$I$21</f>
        <v>4561.5583171899998</v>
      </c>
      <c r="P137" s="36">
        <f>SUMIFS(СВЦЭМ!$D$34:$D$777,СВЦЭМ!$A$34:$A$777,$A137,СВЦЭМ!$B$34:$B$777,P$119)+'СЕТ СН'!$I$11+СВЦЭМ!$D$10+'СЕТ СН'!$I$5-'СЕТ СН'!$I$21</f>
        <v>4572.4364986800001</v>
      </c>
      <c r="Q137" s="36">
        <f>SUMIFS(СВЦЭМ!$D$34:$D$777,СВЦЭМ!$A$34:$A$777,$A137,СВЦЭМ!$B$34:$B$777,Q$119)+'СЕТ СН'!$I$11+СВЦЭМ!$D$10+'СЕТ СН'!$I$5-'СЕТ СН'!$I$21</f>
        <v>4581.1060817099997</v>
      </c>
      <c r="R137" s="36">
        <f>SUMIFS(СВЦЭМ!$D$34:$D$777,СВЦЭМ!$A$34:$A$777,$A137,СВЦЭМ!$B$34:$B$777,R$119)+'СЕТ СН'!$I$11+СВЦЭМ!$D$10+'СЕТ СН'!$I$5-'СЕТ СН'!$I$21</f>
        <v>4600.6341923099999</v>
      </c>
      <c r="S137" s="36">
        <f>SUMIFS(СВЦЭМ!$D$34:$D$777,СВЦЭМ!$A$34:$A$777,$A137,СВЦЭМ!$B$34:$B$777,S$119)+'СЕТ СН'!$I$11+СВЦЭМ!$D$10+'СЕТ СН'!$I$5-'СЕТ СН'!$I$21</f>
        <v>4623.2343222499994</v>
      </c>
      <c r="T137" s="36">
        <f>SUMIFS(СВЦЭМ!$D$34:$D$777,СВЦЭМ!$A$34:$A$777,$A137,СВЦЭМ!$B$34:$B$777,T$119)+'СЕТ СН'!$I$11+СВЦЭМ!$D$10+'СЕТ СН'!$I$5-'СЕТ СН'!$I$21</f>
        <v>4626.8391921499997</v>
      </c>
      <c r="U137" s="36">
        <f>SUMIFS(СВЦЭМ!$D$34:$D$777,СВЦЭМ!$A$34:$A$777,$A137,СВЦЭМ!$B$34:$B$777,U$119)+'СЕТ СН'!$I$11+СВЦЭМ!$D$10+'СЕТ СН'!$I$5-'СЕТ СН'!$I$21</f>
        <v>4623.1147848899991</v>
      </c>
      <c r="V137" s="36">
        <f>SUMIFS(СВЦЭМ!$D$34:$D$777,СВЦЭМ!$A$34:$A$777,$A137,СВЦЭМ!$B$34:$B$777,V$119)+'СЕТ СН'!$I$11+СВЦЭМ!$D$10+'СЕТ СН'!$I$5-'СЕТ СН'!$I$21</f>
        <v>4621.7385980099998</v>
      </c>
      <c r="W137" s="36">
        <f>SUMIFS(СВЦЭМ!$D$34:$D$777,СВЦЭМ!$A$34:$A$777,$A137,СВЦЭМ!$B$34:$B$777,W$119)+'СЕТ СН'!$I$11+СВЦЭМ!$D$10+'СЕТ СН'!$I$5-'СЕТ СН'!$I$21</f>
        <v>4625.3756841899994</v>
      </c>
      <c r="X137" s="36">
        <f>SUMIFS(СВЦЭМ!$D$34:$D$777,СВЦЭМ!$A$34:$A$777,$A137,СВЦЭМ!$B$34:$B$777,X$119)+'СЕТ СН'!$I$11+СВЦЭМ!$D$10+'СЕТ СН'!$I$5-'СЕТ СН'!$I$21</f>
        <v>4588.6051637499995</v>
      </c>
      <c r="Y137" s="36">
        <f>SUMIFS(СВЦЭМ!$D$34:$D$777,СВЦЭМ!$A$34:$A$777,$A137,СВЦЭМ!$B$34:$B$777,Y$119)+'СЕТ СН'!$I$11+СВЦЭМ!$D$10+'СЕТ СН'!$I$5-'СЕТ СН'!$I$21</f>
        <v>4685.6795162399994</v>
      </c>
    </row>
    <row r="138" spans="1:25" ht="15.75" x14ac:dyDescent="0.2">
      <c r="A138" s="35">
        <f t="shared" si="3"/>
        <v>43362</v>
      </c>
      <c r="B138" s="36">
        <f>SUMIFS(СВЦЭМ!$D$34:$D$777,СВЦЭМ!$A$34:$A$777,$A138,СВЦЭМ!$B$34:$B$777,B$119)+'СЕТ СН'!$I$11+СВЦЭМ!$D$10+'СЕТ СН'!$I$5-'СЕТ СН'!$I$21</f>
        <v>4745.4802597899998</v>
      </c>
      <c r="C138" s="36">
        <f>SUMIFS(СВЦЭМ!$D$34:$D$777,СВЦЭМ!$A$34:$A$777,$A138,СВЦЭМ!$B$34:$B$777,C$119)+'СЕТ СН'!$I$11+СВЦЭМ!$D$10+'СЕТ СН'!$I$5-'СЕТ СН'!$I$21</f>
        <v>4903.2902666699993</v>
      </c>
      <c r="D138" s="36">
        <f>SUMIFS(СВЦЭМ!$D$34:$D$777,СВЦЭМ!$A$34:$A$777,$A138,СВЦЭМ!$B$34:$B$777,D$119)+'СЕТ СН'!$I$11+СВЦЭМ!$D$10+'СЕТ СН'!$I$5-'СЕТ СН'!$I$21</f>
        <v>5017.1689336599993</v>
      </c>
      <c r="E138" s="36">
        <f>SUMIFS(СВЦЭМ!$D$34:$D$777,СВЦЭМ!$A$34:$A$777,$A138,СВЦЭМ!$B$34:$B$777,E$119)+'СЕТ СН'!$I$11+СВЦЭМ!$D$10+'СЕТ СН'!$I$5-'СЕТ СН'!$I$21</f>
        <v>5090.3370918499995</v>
      </c>
      <c r="F138" s="36">
        <f>SUMIFS(СВЦЭМ!$D$34:$D$777,СВЦЭМ!$A$34:$A$777,$A138,СВЦЭМ!$B$34:$B$777,F$119)+'СЕТ СН'!$I$11+СВЦЭМ!$D$10+'СЕТ СН'!$I$5-'СЕТ СН'!$I$21</f>
        <v>5086.6064616599997</v>
      </c>
      <c r="G138" s="36">
        <f>SUMIFS(СВЦЭМ!$D$34:$D$777,СВЦЭМ!$A$34:$A$777,$A138,СВЦЭМ!$B$34:$B$777,G$119)+'СЕТ СН'!$I$11+СВЦЭМ!$D$10+'СЕТ СН'!$I$5-'СЕТ СН'!$I$21</f>
        <v>5104.6455871399994</v>
      </c>
      <c r="H138" s="36">
        <f>SUMIFS(СВЦЭМ!$D$34:$D$777,СВЦЭМ!$A$34:$A$777,$A138,СВЦЭМ!$B$34:$B$777,H$119)+'СЕТ СН'!$I$11+СВЦЭМ!$D$10+'СЕТ СН'!$I$5-'СЕТ СН'!$I$21</f>
        <v>5049.3832767699996</v>
      </c>
      <c r="I138" s="36">
        <f>SUMIFS(СВЦЭМ!$D$34:$D$777,СВЦЭМ!$A$34:$A$777,$A138,СВЦЭМ!$B$34:$B$777,I$119)+'СЕТ СН'!$I$11+СВЦЭМ!$D$10+'СЕТ СН'!$I$5-'СЕТ СН'!$I$21</f>
        <v>4937.4780888499999</v>
      </c>
      <c r="J138" s="36">
        <f>SUMIFS(СВЦЭМ!$D$34:$D$777,СВЦЭМ!$A$34:$A$777,$A138,СВЦЭМ!$B$34:$B$777,J$119)+'СЕТ СН'!$I$11+СВЦЭМ!$D$10+'СЕТ СН'!$I$5-'СЕТ СН'!$I$21</f>
        <v>4945.0932601399991</v>
      </c>
      <c r="K138" s="36">
        <f>SUMIFS(СВЦЭМ!$D$34:$D$777,СВЦЭМ!$A$34:$A$777,$A138,СВЦЭМ!$B$34:$B$777,K$119)+'СЕТ СН'!$I$11+СВЦЭМ!$D$10+'СЕТ СН'!$I$5-'СЕТ СН'!$I$21</f>
        <v>4915.8292885199999</v>
      </c>
      <c r="L138" s="36">
        <f>SUMIFS(СВЦЭМ!$D$34:$D$777,СВЦЭМ!$A$34:$A$777,$A138,СВЦЭМ!$B$34:$B$777,L$119)+'СЕТ СН'!$I$11+СВЦЭМ!$D$10+'СЕТ СН'!$I$5-'СЕТ СН'!$I$21</f>
        <v>4837.4472587099999</v>
      </c>
      <c r="M138" s="36">
        <f>SUMIFS(СВЦЭМ!$D$34:$D$777,СВЦЭМ!$A$34:$A$777,$A138,СВЦЭМ!$B$34:$B$777,M$119)+'СЕТ СН'!$I$11+СВЦЭМ!$D$10+'СЕТ СН'!$I$5-'СЕТ СН'!$I$21</f>
        <v>4769.4171629299999</v>
      </c>
      <c r="N138" s="36">
        <f>SUMIFS(СВЦЭМ!$D$34:$D$777,СВЦЭМ!$A$34:$A$777,$A138,СВЦЭМ!$B$34:$B$777,N$119)+'СЕТ СН'!$I$11+СВЦЭМ!$D$10+'СЕТ СН'!$I$5-'СЕТ СН'!$I$21</f>
        <v>4683.1837574399997</v>
      </c>
      <c r="O138" s="36">
        <f>SUMIFS(СВЦЭМ!$D$34:$D$777,СВЦЭМ!$A$34:$A$777,$A138,СВЦЭМ!$B$34:$B$777,O$119)+'СЕТ СН'!$I$11+СВЦЭМ!$D$10+'СЕТ СН'!$I$5-'СЕТ СН'!$I$21</f>
        <v>4625.7604402299994</v>
      </c>
      <c r="P138" s="36">
        <f>SUMIFS(СВЦЭМ!$D$34:$D$777,СВЦЭМ!$A$34:$A$777,$A138,СВЦЭМ!$B$34:$B$777,P$119)+'СЕТ СН'!$I$11+СВЦЭМ!$D$10+'СЕТ СН'!$I$5-'СЕТ СН'!$I$21</f>
        <v>4626.0672635199999</v>
      </c>
      <c r="Q138" s="36">
        <f>SUMIFS(СВЦЭМ!$D$34:$D$777,СВЦЭМ!$A$34:$A$777,$A138,СВЦЭМ!$B$34:$B$777,Q$119)+'СЕТ СН'!$I$11+СВЦЭМ!$D$10+'СЕТ СН'!$I$5-'СЕТ СН'!$I$21</f>
        <v>4625.2630285599998</v>
      </c>
      <c r="R138" s="36">
        <f>SUMIFS(СВЦЭМ!$D$34:$D$777,СВЦЭМ!$A$34:$A$777,$A138,СВЦЭМ!$B$34:$B$777,R$119)+'СЕТ СН'!$I$11+СВЦЭМ!$D$10+'СЕТ СН'!$I$5-'СЕТ СН'!$I$21</f>
        <v>4625.4004641499996</v>
      </c>
      <c r="S138" s="36">
        <f>SUMIFS(СВЦЭМ!$D$34:$D$777,СВЦЭМ!$A$34:$A$777,$A138,СВЦЭМ!$B$34:$B$777,S$119)+'СЕТ СН'!$I$11+СВЦЭМ!$D$10+'СЕТ СН'!$I$5-'СЕТ СН'!$I$21</f>
        <v>4624.4396711399995</v>
      </c>
      <c r="T138" s="36">
        <f>SUMIFS(СВЦЭМ!$D$34:$D$777,СВЦЭМ!$A$34:$A$777,$A138,СВЦЭМ!$B$34:$B$777,T$119)+'СЕТ СН'!$I$11+СВЦЭМ!$D$10+'СЕТ СН'!$I$5-'СЕТ СН'!$I$21</f>
        <v>4595.4639817899997</v>
      </c>
      <c r="U138" s="36">
        <f>SUMIFS(СВЦЭМ!$D$34:$D$777,СВЦЭМ!$A$34:$A$777,$A138,СВЦЭМ!$B$34:$B$777,U$119)+'СЕТ СН'!$I$11+СВЦЭМ!$D$10+'СЕТ СН'!$I$5-'СЕТ СН'!$I$21</f>
        <v>4620.0844857499997</v>
      </c>
      <c r="V138" s="36">
        <f>SUMIFS(СВЦЭМ!$D$34:$D$777,СВЦЭМ!$A$34:$A$777,$A138,СВЦЭМ!$B$34:$B$777,V$119)+'СЕТ СН'!$I$11+СВЦЭМ!$D$10+'СЕТ СН'!$I$5-'СЕТ СН'!$I$21</f>
        <v>4634.2267076999997</v>
      </c>
      <c r="W138" s="36">
        <f>SUMIFS(СВЦЭМ!$D$34:$D$777,СВЦЭМ!$A$34:$A$777,$A138,СВЦЭМ!$B$34:$B$777,W$119)+'СЕТ СН'!$I$11+СВЦЭМ!$D$10+'СЕТ СН'!$I$5-'СЕТ СН'!$I$21</f>
        <v>4623.0305618799994</v>
      </c>
      <c r="X138" s="36">
        <f>SUMIFS(СВЦЭМ!$D$34:$D$777,СВЦЭМ!$A$34:$A$777,$A138,СВЦЭМ!$B$34:$B$777,X$119)+'СЕТ СН'!$I$11+СВЦЭМ!$D$10+'СЕТ СН'!$I$5-'СЕТ СН'!$I$21</f>
        <v>4553.900344319999</v>
      </c>
      <c r="Y138" s="36">
        <f>SUMIFS(СВЦЭМ!$D$34:$D$777,СВЦЭМ!$A$34:$A$777,$A138,СВЦЭМ!$B$34:$B$777,Y$119)+'СЕТ СН'!$I$11+СВЦЭМ!$D$10+'СЕТ СН'!$I$5-'СЕТ СН'!$I$21</f>
        <v>4591.4705023699998</v>
      </c>
    </row>
    <row r="139" spans="1:25" ht="15.75" x14ac:dyDescent="0.2">
      <c r="A139" s="35">
        <f t="shared" si="3"/>
        <v>43363</v>
      </c>
      <c r="B139" s="36">
        <f>SUMIFS(СВЦЭМ!$D$34:$D$777,СВЦЭМ!$A$34:$A$777,$A139,СВЦЭМ!$B$34:$B$777,B$119)+'СЕТ СН'!$I$11+СВЦЭМ!$D$10+'СЕТ СН'!$I$5-'СЕТ СН'!$I$21</f>
        <v>4868.8986544899999</v>
      </c>
      <c r="C139" s="36">
        <f>SUMIFS(СВЦЭМ!$D$34:$D$777,СВЦЭМ!$A$34:$A$777,$A139,СВЦЭМ!$B$34:$B$777,C$119)+'СЕТ СН'!$I$11+СВЦЭМ!$D$10+'СЕТ СН'!$I$5-'СЕТ СН'!$I$21</f>
        <v>5024.7176125199994</v>
      </c>
      <c r="D139" s="36">
        <f>SUMIFS(СВЦЭМ!$D$34:$D$777,СВЦЭМ!$A$34:$A$777,$A139,СВЦЭМ!$B$34:$B$777,D$119)+'СЕТ СН'!$I$11+СВЦЭМ!$D$10+'СЕТ СН'!$I$5-'СЕТ СН'!$I$21</f>
        <v>5028.0408792199996</v>
      </c>
      <c r="E139" s="36">
        <f>SUMIFS(СВЦЭМ!$D$34:$D$777,СВЦЭМ!$A$34:$A$777,$A139,СВЦЭМ!$B$34:$B$777,E$119)+'СЕТ СН'!$I$11+СВЦЭМ!$D$10+'СЕТ СН'!$I$5-'СЕТ СН'!$I$21</f>
        <v>5082.6010292799992</v>
      </c>
      <c r="F139" s="36">
        <f>SUMIFS(СВЦЭМ!$D$34:$D$777,СВЦЭМ!$A$34:$A$777,$A139,СВЦЭМ!$B$34:$B$777,F$119)+'СЕТ СН'!$I$11+СВЦЭМ!$D$10+'СЕТ СН'!$I$5-'СЕТ СН'!$I$21</f>
        <v>5080.4245190799993</v>
      </c>
      <c r="G139" s="36">
        <f>SUMIFS(СВЦЭМ!$D$34:$D$777,СВЦЭМ!$A$34:$A$777,$A139,СВЦЭМ!$B$34:$B$777,G$119)+'СЕТ СН'!$I$11+СВЦЭМ!$D$10+'СЕТ СН'!$I$5-'СЕТ СН'!$I$21</f>
        <v>5084.7069980899996</v>
      </c>
      <c r="H139" s="36">
        <f>SUMIFS(СВЦЭМ!$D$34:$D$777,СВЦЭМ!$A$34:$A$777,$A139,СВЦЭМ!$B$34:$B$777,H$119)+'СЕТ СН'!$I$11+СВЦЭМ!$D$10+'СЕТ СН'!$I$5-'СЕТ СН'!$I$21</f>
        <v>5080.0564518599995</v>
      </c>
      <c r="I139" s="36">
        <f>SUMIFS(СВЦЭМ!$D$34:$D$777,СВЦЭМ!$A$34:$A$777,$A139,СВЦЭМ!$B$34:$B$777,I$119)+'СЕТ СН'!$I$11+СВЦЭМ!$D$10+'СЕТ СН'!$I$5-'СЕТ СН'!$I$21</f>
        <v>5020.24416827</v>
      </c>
      <c r="J139" s="36">
        <f>SUMIFS(СВЦЭМ!$D$34:$D$777,СВЦЭМ!$A$34:$A$777,$A139,СВЦЭМ!$B$34:$B$777,J$119)+'СЕТ СН'!$I$11+СВЦЭМ!$D$10+'СЕТ СН'!$I$5-'СЕТ СН'!$I$21</f>
        <v>4958.0886693299999</v>
      </c>
      <c r="K139" s="36">
        <f>SUMIFS(СВЦЭМ!$D$34:$D$777,СВЦЭМ!$A$34:$A$777,$A139,СВЦЭМ!$B$34:$B$777,K$119)+'СЕТ СН'!$I$11+СВЦЭМ!$D$10+'СЕТ СН'!$I$5-'СЕТ СН'!$I$21</f>
        <v>4912.65860281</v>
      </c>
      <c r="L139" s="36">
        <f>SUMIFS(СВЦЭМ!$D$34:$D$777,СВЦЭМ!$A$34:$A$777,$A139,СВЦЭМ!$B$34:$B$777,L$119)+'СЕТ СН'!$I$11+СВЦЭМ!$D$10+'СЕТ СН'!$I$5-'СЕТ СН'!$I$21</f>
        <v>4808.2811722299994</v>
      </c>
      <c r="M139" s="36">
        <f>SUMIFS(СВЦЭМ!$D$34:$D$777,СВЦЭМ!$A$34:$A$777,$A139,СВЦЭМ!$B$34:$B$777,M$119)+'СЕТ СН'!$I$11+СВЦЭМ!$D$10+'СЕТ СН'!$I$5-'СЕТ СН'!$I$21</f>
        <v>4733.0463612799995</v>
      </c>
      <c r="N139" s="36">
        <f>SUMIFS(СВЦЭМ!$D$34:$D$777,СВЦЭМ!$A$34:$A$777,$A139,СВЦЭМ!$B$34:$B$777,N$119)+'СЕТ СН'!$I$11+СВЦЭМ!$D$10+'СЕТ СН'!$I$5-'СЕТ СН'!$I$21</f>
        <v>4649.09247375</v>
      </c>
      <c r="O139" s="36">
        <f>SUMIFS(СВЦЭМ!$D$34:$D$777,СВЦЭМ!$A$34:$A$777,$A139,СВЦЭМ!$B$34:$B$777,O$119)+'СЕТ СН'!$I$11+СВЦЭМ!$D$10+'СЕТ СН'!$I$5-'СЕТ СН'!$I$21</f>
        <v>4589.9831604099991</v>
      </c>
      <c r="P139" s="36">
        <f>SUMIFS(СВЦЭМ!$D$34:$D$777,СВЦЭМ!$A$34:$A$777,$A139,СВЦЭМ!$B$34:$B$777,P$119)+'СЕТ СН'!$I$11+СВЦЭМ!$D$10+'СЕТ СН'!$I$5-'СЕТ СН'!$I$21</f>
        <v>4575.9449804599999</v>
      </c>
      <c r="Q139" s="36">
        <f>SUMIFS(СВЦЭМ!$D$34:$D$777,СВЦЭМ!$A$34:$A$777,$A139,СВЦЭМ!$B$34:$B$777,Q$119)+'СЕТ СН'!$I$11+СВЦЭМ!$D$10+'СЕТ СН'!$I$5-'СЕТ СН'!$I$21</f>
        <v>4583.3809100299995</v>
      </c>
      <c r="R139" s="36">
        <f>SUMIFS(СВЦЭМ!$D$34:$D$777,СВЦЭМ!$A$34:$A$777,$A139,СВЦЭМ!$B$34:$B$777,R$119)+'СЕТ СН'!$I$11+СВЦЭМ!$D$10+'СЕТ СН'!$I$5-'СЕТ СН'!$I$21</f>
        <v>4573.7875939099995</v>
      </c>
      <c r="S139" s="36">
        <f>SUMIFS(СВЦЭМ!$D$34:$D$777,СВЦЭМ!$A$34:$A$777,$A139,СВЦЭМ!$B$34:$B$777,S$119)+'СЕТ СН'!$I$11+СВЦЭМ!$D$10+'СЕТ СН'!$I$5-'СЕТ СН'!$I$21</f>
        <v>4577.40929615</v>
      </c>
      <c r="T139" s="36">
        <f>SUMIFS(СВЦЭМ!$D$34:$D$777,СВЦЭМ!$A$34:$A$777,$A139,СВЦЭМ!$B$34:$B$777,T$119)+'СЕТ СН'!$I$11+СВЦЭМ!$D$10+'СЕТ СН'!$I$5-'СЕТ СН'!$I$21</f>
        <v>4592.1166455299999</v>
      </c>
      <c r="U139" s="36">
        <f>SUMIFS(СВЦЭМ!$D$34:$D$777,СВЦЭМ!$A$34:$A$777,$A139,СВЦЭМ!$B$34:$B$777,U$119)+'СЕТ СН'!$I$11+СВЦЭМ!$D$10+'СЕТ СН'!$I$5-'СЕТ СН'!$I$21</f>
        <v>4618.5049170299999</v>
      </c>
      <c r="V139" s="36">
        <f>SUMIFS(СВЦЭМ!$D$34:$D$777,СВЦЭМ!$A$34:$A$777,$A139,СВЦЭМ!$B$34:$B$777,V$119)+'СЕТ СН'!$I$11+СВЦЭМ!$D$10+'СЕТ СН'!$I$5-'СЕТ СН'!$I$21</f>
        <v>4630.0032922199998</v>
      </c>
      <c r="W139" s="36">
        <f>SUMIFS(СВЦЭМ!$D$34:$D$777,СВЦЭМ!$A$34:$A$777,$A139,СВЦЭМ!$B$34:$B$777,W$119)+'СЕТ СН'!$I$11+СВЦЭМ!$D$10+'СЕТ СН'!$I$5-'СЕТ СН'!$I$21</f>
        <v>4621.3123293899998</v>
      </c>
      <c r="X139" s="36">
        <f>SUMIFS(СВЦЭМ!$D$34:$D$777,СВЦЭМ!$A$34:$A$777,$A139,СВЦЭМ!$B$34:$B$777,X$119)+'СЕТ СН'!$I$11+СВЦЭМ!$D$10+'СЕТ СН'!$I$5-'СЕТ СН'!$I$21</f>
        <v>4566.9391014999992</v>
      </c>
      <c r="Y139" s="36">
        <f>SUMIFS(СВЦЭМ!$D$34:$D$777,СВЦЭМ!$A$34:$A$777,$A139,СВЦЭМ!$B$34:$B$777,Y$119)+'СЕТ СН'!$I$11+СВЦЭМ!$D$10+'СЕТ СН'!$I$5-'СЕТ СН'!$I$21</f>
        <v>4662.1510597799997</v>
      </c>
    </row>
    <row r="140" spans="1:25" ht="15.75" x14ac:dyDescent="0.2">
      <c r="A140" s="35">
        <f t="shared" si="3"/>
        <v>43364</v>
      </c>
      <c r="B140" s="36">
        <f>SUMIFS(СВЦЭМ!$D$34:$D$777,СВЦЭМ!$A$34:$A$777,$A140,СВЦЭМ!$B$34:$B$777,B$119)+'СЕТ СН'!$I$11+СВЦЭМ!$D$10+'СЕТ СН'!$I$5-'СЕТ СН'!$I$21</f>
        <v>4654.7247168999993</v>
      </c>
      <c r="C140" s="36">
        <f>SUMIFS(СВЦЭМ!$D$34:$D$777,СВЦЭМ!$A$34:$A$777,$A140,СВЦЭМ!$B$34:$B$777,C$119)+'СЕТ СН'!$I$11+СВЦЭМ!$D$10+'СЕТ СН'!$I$5-'СЕТ СН'!$I$21</f>
        <v>4797.1669126499992</v>
      </c>
      <c r="D140" s="36">
        <f>SUMIFS(СВЦЭМ!$D$34:$D$777,СВЦЭМ!$A$34:$A$777,$A140,СВЦЭМ!$B$34:$B$777,D$119)+'СЕТ СН'!$I$11+СВЦЭМ!$D$10+'СЕТ СН'!$I$5-'СЕТ СН'!$I$21</f>
        <v>4902.0111912299999</v>
      </c>
      <c r="E140" s="36">
        <f>SUMIFS(СВЦЭМ!$D$34:$D$777,СВЦЭМ!$A$34:$A$777,$A140,СВЦЭМ!$B$34:$B$777,E$119)+'СЕТ СН'!$I$11+СВЦЭМ!$D$10+'СЕТ СН'!$I$5-'СЕТ СН'!$I$21</f>
        <v>4986.3005166599996</v>
      </c>
      <c r="F140" s="36">
        <f>SUMIFS(СВЦЭМ!$D$34:$D$777,СВЦЭМ!$A$34:$A$777,$A140,СВЦЭМ!$B$34:$B$777,F$119)+'СЕТ СН'!$I$11+СВЦЭМ!$D$10+'СЕТ СН'!$I$5-'СЕТ СН'!$I$21</f>
        <v>4997.442147069999</v>
      </c>
      <c r="G140" s="36">
        <f>SUMIFS(СВЦЭМ!$D$34:$D$777,СВЦЭМ!$A$34:$A$777,$A140,СВЦЭМ!$B$34:$B$777,G$119)+'СЕТ СН'!$I$11+СВЦЭМ!$D$10+'СЕТ СН'!$I$5-'СЕТ СН'!$I$21</f>
        <v>4978.4366413299995</v>
      </c>
      <c r="H140" s="36">
        <f>SUMIFS(СВЦЭМ!$D$34:$D$777,СВЦЭМ!$A$34:$A$777,$A140,СВЦЭМ!$B$34:$B$777,H$119)+'СЕТ СН'!$I$11+СВЦЭМ!$D$10+'СЕТ СН'!$I$5-'СЕТ СН'!$I$21</f>
        <v>4941.1948812299997</v>
      </c>
      <c r="I140" s="36">
        <f>SUMIFS(СВЦЭМ!$D$34:$D$777,СВЦЭМ!$A$34:$A$777,$A140,СВЦЭМ!$B$34:$B$777,I$119)+'СЕТ СН'!$I$11+СВЦЭМ!$D$10+'СЕТ СН'!$I$5-'СЕТ СН'!$I$21</f>
        <v>4860.2732763499998</v>
      </c>
      <c r="J140" s="36">
        <f>SUMIFS(СВЦЭМ!$D$34:$D$777,СВЦЭМ!$A$34:$A$777,$A140,СВЦЭМ!$B$34:$B$777,J$119)+'СЕТ СН'!$I$11+СВЦЭМ!$D$10+'СЕТ СН'!$I$5-'СЕТ СН'!$I$21</f>
        <v>4804.9751522699999</v>
      </c>
      <c r="K140" s="36">
        <f>SUMIFS(СВЦЭМ!$D$34:$D$777,СВЦЭМ!$A$34:$A$777,$A140,СВЦЭМ!$B$34:$B$777,K$119)+'СЕТ СН'!$I$11+СВЦЭМ!$D$10+'СЕТ СН'!$I$5-'СЕТ СН'!$I$21</f>
        <v>4772.3095231399993</v>
      </c>
      <c r="L140" s="36">
        <f>SUMIFS(СВЦЭМ!$D$34:$D$777,СВЦЭМ!$A$34:$A$777,$A140,СВЦЭМ!$B$34:$B$777,L$119)+'СЕТ СН'!$I$11+СВЦЭМ!$D$10+'СЕТ СН'!$I$5-'СЕТ СН'!$I$21</f>
        <v>4682.3052688099997</v>
      </c>
      <c r="M140" s="36">
        <f>SUMIFS(СВЦЭМ!$D$34:$D$777,СВЦЭМ!$A$34:$A$777,$A140,СВЦЭМ!$B$34:$B$777,M$119)+'СЕТ СН'!$I$11+СВЦЭМ!$D$10+'СЕТ СН'!$I$5-'СЕТ СН'!$I$21</f>
        <v>4615.9408743499998</v>
      </c>
      <c r="N140" s="36">
        <f>SUMIFS(СВЦЭМ!$D$34:$D$777,СВЦЭМ!$A$34:$A$777,$A140,СВЦЭМ!$B$34:$B$777,N$119)+'СЕТ СН'!$I$11+СВЦЭМ!$D$10+'СЕТ СН'!$I$5-'СЕТ СН'!$I$21</f>
        <v>4505.9964250799994</v>
      </c>
      <c r="O140" s="36">
        <f>SUMIFS(СВЦЭМ!$D$34:$D$777,СВЦЭМ!$A$34:$A$777,$A140,СВЦЭМ!$B$34:$B$777,O$119)+'СЕТ СН'!$I$11+СВЦЭМ!$D$10+'СЕТ СН'!$I$5-'СЕТ СН'!$I$21</f>
        <v>4449.2013858599994</v>
      </c>
      <c r="P140" s="36">
        <f>SUMIFS(СВЦЭМ!$D$34:$D$777,СВЦЭМ!$A$34:$A$777,$A140,СВЦЭМ!$B$34:$B$777,P$119)+'СЕТ СН'!$I$11+СВЦЭМ!$D$10+'СЕТ СН'!$I$5-'СЕТ СН'!$I$21</f>
        <v>4435.4310358199991</v>
      </c>
      <c r="Q140" s="36">
        <f>SUMIFS(СВЦЭМ!$D$34:$D$777,СВЦЭМ!$A$34:$A$777,$A140,СВЦЭМ!$B$34:$B$777,Q$119)+'СЕТ СН'!$I$11+СВЦЭМ!$D$10+'СЕТ СН'!$I$5-'СЕТ СН'!$I$21</f>
        <v>4440.7895248999994</v>
      </c>
      <c r="R140" s="36">
        <f>SUMIFS(СВЦЭМ!$D$34:$D$777,СВЦЭМ!$A$34:$A$777,$A140,СВЦЭМ!$B$34:$B$777,R$119)+'СЕТ СН'!$I$11+СВЦЭМ!$D$10+'СЕТ СН'!$I$5-'СЕТ СН'!$I$21</f>
        <v>4443.0871335599995</v>
      </c>
      <c r="S140" s="36">
        <f>SUMIFS(СВЦЭМ!$D$34:$D$777,СВЦЭМ!$A$34:$A$777,$A140,СВЦЭМ!$B$34:$B$777,S$119)+'СЕТ СН'!$I$11+СВЦЭМ!$D$10+'СЕТ СН'!$I$5-'СЕТ СН'!$I$21</f>
        <v>4447.0667217599994</v>
      </c>
      <c r="T140" s="36">
        <f>SUMIFS(СВЦЭМ!$D$34:$D$777,СВЦЭМ!$A$34:$A$777,$A140,СВЦЭМ!$B$34:$B$777,T$119)+'СЕТ СН'!$I$11+СВЦЭМ!$D$10+'СЕТ СН'!$I$5-'СЕТ СН'!$I$21</f>
        <v>4456.8066926799993</v>
      </c>
      <c r="U140" s="36">
        <f>SUMIFS(СВЦЭМ!$D$34:$D$777,СВЦЭМ!$A$34:$A$777,$A140,СВЦЭМ!$B$34:$B$777,U$119)+'СЕТ СН'!$I$11+СВЦЭМ!$D$10+'СЕТ СН'!$I$5-'СЕТ СН'!$I$21</f>
        <v>4488.9559919899993</v>
      </c>
      <c r="V140" s="36">
        <f>SUMIFS(СВЦЭМ!$D$34:$D$777,СВЦЭМ!$A$34:$A$777,$A140,СВЦЭМ!$B$34:$B$777,V$119)+'СЕТ СН'!$I$11+СВЦЭМ!$D$10+'СЕТ СН'!$I$5-'СЕТ СН'!$I$21</f>
        <v>4502.6849699899994</v>
      </c>
      <c r="W140" s="36">
        <f>SUMIFS(СВЦЭМ!$D$34:$D$777,СВЦЭМ!$A$34:$A$777,$A140,СВЦЭМ!$B$34:$B$777,W$119)+'СЕТ СН'!$I$11+СВЦЭМ!$D$10+'СЕТ СН'!$I$5-'СЕТ СН'!$I$21</f>
        <v>4486.7699357299998</v>
      </c>
      <c r="X140" s="36">
        <f>SUMIFS(СВЦЭМ!$D$34:$D$777,СВЦЭМ!$A$34:$A$777,$A140,СВЦЭМ!$B$34:$B$777,X$119)+'СЕТ СН'!$I$11+СВЦЭМ!$D$10+'СЕТ СН'!$I$5-'СЕТ СН'!$I$21</f>
        <v>4459.4725876999992</v>
      </c>
      <c r="Y140" s="36">
        <f>SUMIFS(СВЦЭМ!$D$34:$D$777,СВЦЭМ!$A$34:$A$777,$A140,СВЦЭМ!$B$34:$B$777,Y$119)+'СЕТ СН'!$I$11+СВЦЭМ!$D$10+'СЕТ СН'!$I$5-'СЕТ СН'!$I$21</f>
        <v>4492.96845777</v>
      </c>
    </row>
    <row r="141" spans="1:25" ht="15.75" x14ac:dyDescent="0.2">
      <c r="A141" s="35">
        <f t="shared" si="3"/>
        <v>43365</v>
      </c>
      <c r="B141" s="36">
        <f>SUMIFS(СВЦЭМ!$D$34:$D$777,СВЦЭМ!$A$34:$A$777,$A141,СВЦЭМ!$B$34:$B$777,B$119)+'СЕТ СН'!$I$11+СВЦЭМ!$D$10+'СЕТ СН'!$I$5-'СЕТ СН'!$I$21</f>
        <v>4641.5697023699995</v>
      </c>
      <c r="C141" s="36">
        <f>SUMIFS(СВЦЭМ!$D$34:$D$777,СВЦЭМ!$A$34:$A$777,$A141,СВЦЭМ!$B$34:$B$777,C$119)+'СЕТ СН'!$I$11+СВЦЭМ!$D$10+'СЕТ СН'!$I$5-'СЕТ СН'!$I$21</f>
        <v>4776.6433469999993</v>
      </c>
      <c r="D141" s="36">
        <f>SUMIFS(СВЦЭМ!$D$34:$D$777,СВЦЭМ!$A$34:$A$777,$A141,СВЦЭМ!$B$34:$B$777,D$119)+'СЕТ СН'!$I$11+СВЦЭМ!$D$10+'СЕТ СН'!$I$5-'СЕТ СН'!$I$21</f>
        <v>4870.5768320699999</v>
      </c>
      <c r="E141" s="36">
        <f>SUMIFS(СВЦЭМ!$D$34:$D$777,СВЦЭМ!$A$34:$A$777,$A141,СВЦЭМ!$B$34:$B$777,E$119)+'СЕТ СН'!$I$11+СВЦЭМ!$D$10+'СЕТ СН'!$I$5-'СЕТ СН'!$I$21</f>
        <v>4948.4776657199991</v>
      </c>
      <c r="F141" s="36">
        <f>SUMIFS(СВЦЭМ!$D$34:$D$777,СВЦЭМ!$A$34:$A$777,$A141,СВЦЭМ!$B$34:$B$777,F$119)+'СЕТ СН'!$I$11+СВЦЭМ!$D$10+'СЕТ СН'!$I$5-'СЕТ СН'!$I$21</f>
        <v>4949.6118284599997</v>
      </c>
      <c r="G141" s="36">
        <f>SUMIFS(СВЦЭМ!$D$34:$D$777,СВЦЭМ!$A$34:$A$777,$A141,СВЦЭМ!$B$34:$B$777,G$119)+'СЕТ СН'!$I$11+СВЦЭМ!$D$10+'СЕТ СН'!$I$5-'СЕТ СН'!$I$21</f>
        <v>4942.1711595499992</v>
      </c>
      <c r="H141" s="36">
        <f>SUMIFS(СВЦЭМ!$D$34:$D$777,СВЦЭМ!$A$34:$A$777,$A141,СВЦЭМ!$B$34:$B$777,H$119)+'СЕТ СН'!$I$11+СВЦЭМ!$D$10+'СЕТ СН'!$I$5-'СЕТ СН'!$I$21</f>
        <v>4918.8476400599993</v>
      </c>
      <c r="I141" s="36">
        <f>SUMIFS(СВЦЭМ!$D$34:$D$777,СВЦЭМ!$A$34:$A$777,$A141,СВЦЭМ!$B$34:$B$777,I$119)+'СЕТ СН'!$I$11+СВЦЭМ!$D$10+'СЕТ СН'!$I$5-'СЕТ СН'!$I$21</f>
        <v>4854.8216647899999</v>
      </c>
      <c r="J141" s="36">
        <f>SUMIFS(СВЦЭМ!$D$34:$D$777,СВЦЭМ!$A$34:$A$777,$A141,СВЦЭМ!$B$34:$B$777,J$119)+'СЕТ СН'!$I$11+СВЦЭМ!$D$10+'СЕТ СН'!$I$5-'СЕТ СН'!$I$21</f>
        <v>4813.1980056399998</v>
      </c>
      <c r="K141" s="36">
        <f>SUMIFS(СВЦЭМ!$D$34:$D$777,СВЦЭМ!$A$34:$A$777,$A141,СВЦЭМ!$B$34:$B$777,K$119)+'СЕТ СН'!$I$11+СВЦЭМ!$D$10+'СЕТ СН'!$I$5-'СЕТ СН'!$I$21</f>
        <v>4768.1697196599998</v>
      </c>
      <c r="L141" s="36">
        <f>SUMIFS(СВЦЭМ!$D$34:$D$777,СВЦЭМ!$A$34:$A$777,$A141,СВЦЭМ!$B$34:$B$777,L$119)+'СЕТ СН'!$I$11+СВЦЭМ!$D$10+'СЕТ СН'!$I$5-'СЕТ СН'!$I$21</f>
        <v>4694.2953224899993</v>
      </c>
      <c r="M141" s="36">
        <f>SUMIFS(СВЦЭМ!$D$34:$D$777,СВЦЭМ!$A$34:$A$777,$A141,СВЦЭМ!$B$34:$B$777,M$119)+'СЕТ СН'!$I$11+СВЦЭМ!$D$10+'СЕТ СН'!$I$5-'СЕТ СН'!$I$21</f>
        <v>4595.0045298399991</v>
      </c>
      <c r="N141" s="36">
        <f>SUMIFS(СВЦЭМ!$D$34:$D$777,СВЦЭМ!$A$34:$A$777,$A141,СВЦЭМ!$B$34:$B$777,N$119)+'СЕТ СН'!$I$11+СВЦЭМ!$D$10+'СЕТ СН'!$I$5-'СЕТ СН'!$I$21</f>
        <v>4511.0387458999994</v>
      </c>
      <c r="O141" s="36">
        <f>SUMIFS(СВЦЭМ!$D$34:$D$777,СВЦЭМ!$A$34:$A$777,$A141,СВЦЭМ!$B$34:$B$777,O$119)+'СЕТ СН'!$I$11+СВЦЭМ!$D$10+'СЕТ СН'!$I$5-'СЕТ СН'!$I$21</f>
        <v>4436.7300633899995</v>
      </c>
      <c r="P141" s="36">
        <f>SUMIFS(СВЦЭМ!$D$34:$D$777,СВЦЭМ!$A$34:$A$777,$A141,СВЦЭМ!$B$34:$B$777,P$119)+'СЕТ СН'!$I$11+СВЦЭМ!$D$10+'СЕТ СН'!$I$5-'СЕТ СН'!$I$21</f>
        <v>4444.2270980499998</v>
      </c>
      <c r="Q141" s="36">
        <f>SUMIFS(СВЦЭМ!$D$34:$D$777,СВЦЭМ!$A$34:$A$777,$A141,СВЦЭМ!$B$34:$B$777,Q$119)+'СЕТ СН'!$I$11+СВЦЭМ!$D$10+'СЕТ СН'!$I$5-'СЕТ СН'!$I$21</f>
        <v>4449.7929813599994</v>
      </c>
      <c r="R141" s="36">
        <f>SUMIFS(СВЦЭМ!$D$34:$D$777,СВЦЭМ!$A$34:$A$777,$A141,СВЦЭМ!$B$34:$B$777,R$119)+'СЕТ СН'!$I$11+СВЦЭМ!$D$10+'СЕТ СН'!$I$5-'СЕТ СН'!$I$21</f>
        <v>4444.8913234999991</v>
      </c>
      <c r="S141" s="36">
        <f>SUMIFS(СВЦЭМ!$D$34:$D$777,СВЦЭМ!$A$34:$A$777,$A141,СВЦЭМ!$B$34:$B$777,S$119)+'СЕТ СН'!$I$11+СВЦЭМ!$D$10+'СЕТ СН'!$I$5-'СЕТ СН'!$I$21</f>
        <v>4456.2739780699994</v>
      </c>
      <c r="T141" s="36">
        <f>SUMIFS(СВЦЭМ!$D$34:$D$777,СВЦЭМ!$A$34:$A$777,$A141,СВЦЭМ!$B$34:$B$777,T$119)+'СЕТ СН'!$I$11+СВЦЭМ!$D$10+'СЕТ СН'!$I$5-'СЕТ СН'!$I$21</f>
        <v>4462.1049688999992</v>
      </c>
      <c r="U141" s="36">
        <f>SUMIFS(СВЦЭМ!$D$34:$D$777,СВЦЭМ!$A$34:$A$777,$A141,СВЦЭМ!$B$34:$B$777,U$119)+'СЕТ СН'!$I$11+СВЦЭМ!$D$10+'СЕТ СН'!$I$5-'СЕТ СН'!$I$21</f>
        <v>4487.9732979099999</v>
      </c>
      <c r="V141" s="36">
        <f>SUMIFS(СВЦЭМ!$D$34:$D$777,СВЦЭМ!$A$34:$A$777,$A141,СВЦЭМ!$B$34:$B$777,V$119)+'СЕТ СН'!$I$11+СВЦЭМ!$D$10+'СЕТ СН'!$I$5-'СЕТ СН'!$I$21</f>
        <v>4495.1487156499998</v>
      </c>
      <c r="W141" s="36">
        <f>SUMIFS(СВЦЭМ!$D$34:$D$777,СВЦЭМ!$A$34:$A$777,$A141,СВЦЭМ!$B$34:$B$777,W$119)+'СЕТ СН'!$I$11+СВЦЭМ!$D$10+'СЕТ СН'!$I$5-'СЕТ СН'!$I$21</f>
        <v>4468.9277097199993</v>
      </c>
      <c r="X141" s="36">
        <f>SUMIFS(СВЦЭМ!$D$34:$D$777,СВЦЭМ!$A$34:$A$777,$A141,СВЦЭМ!$B$34:$B$777,X$119)+'СЕТ СН'!$I$11+СВЦЭМ!$D$10+'СЕТ СН'!$I$5-'СЕТ СН'!$I$21</f>
        <v>4431.9799547499997</v>
      </c>
      <c r="Y141" s="36">
        <f>SUMIFS(СВЦЭМ!$D$34:$D$777,СВЦЭМ!$A$34:$A$777,$A141,СВЦЭМ!$B$34:$B$777,Y$119)+'СЕТ СН'!$I$11+СВЦЭМ!$D$10+'СЕТ СН'!$I$5-'СЕТ СН'!$I$21</f>
        <v>4489.4539630199997</v>
      </c>
    </row>
    <row r="142" spans="1:25" ht="15.75" x14ac:dyDescent="0.2">
      <c r="A142" s="35">
        <f t="shared" si="3"/>
        <v>43366</v>
      </c>
      <c r="B142" s="36">
        <f>SUMIFS(СВЦЭМ!$D$34:$D$777,СВЦЭМ!$A$34:$A$777,$A142,СВЦЭМ!$B$34:$B$777,B$119)+'СЕТ СН'!$I$11+СВЦЭМ!$D$10+'СЕТ СН'!$I$5-'СЕТ СН'!$I$21</f>
        <v>4643.3446718799996</v>
      </c>
      <c r="C142" s="36">
        <f>SUMIFS(СВЦЭМ!$D$34:$D$777,СВЦЭМ!$A$34:$A$777,$A142,СВЦЭМ!$B$34:$B$777,C$119)+'СЕТ СН'!$I$11+СВЦЭМ!$D$10+'СЕТ СН'!$I$5-'СЕТ СН'!$I$21</f>
        <v>4803.6544009999998</v>
      </c>
      <c r="D142" s="36">
        <f>SUMIFS(СВЦЭМ!$D$34:$D$777,СВЦЭМ!$A$34:$A$777,$A142,СВЦЭМ!$B$34:$B$777,D$119)+'СЕТ СН'!$I$11+СВЦЭМ!$D$10+'СЕТ СН'!$I$5-'СЕТ СН'!$I$21</f>
        <v>4925.4016289000001</v>
      </c>
      <c r="E142" s="36">
        <f>SUMIFS(СВЦЭМ!$D$34:$D$777,СВЦЭМ!$A$34:$A$777,$A142,СВЦЭМ!$B$34:$B$777,E$119)+'СЕТ СН'!$I$11+СВЦЭМ!$D$10+'СЕТ СН'!$I$5-'СЕТ СН'!$I$21</f>
        <v>5013.5948157599996</v>
      </c>
      <c r="F142" s="36">
        <f>SUMIFS(СВЦЭМ!$D$34:$D$777,СВЦЭМ!$A$34:$A$777,$A142,СВЦЭМ!$B$34:$B$777,F$119)+'СЕТ СН'!$I$11+СВЦЭМ!$D$10+'СЕТ СН'!$I$5-'СЕТ СН'!$I$21</f>
        <v>5036.5720377899997</v>
      </c>
      <c r="G142" s="36">
        <f>SUMIFS(СВЦЭМ!$D$34:$D$777,СВЦЭМ!$A$34:$A$777,$A142,СВЦЭМ!$B$34:$B$777,G$119)+'СЕТ СН'!$I$11+СВЦЭМ!$D$10+'СЕТ СН'!$I$5-'СЕТ СН'!$I$21</f>
        <v>5009.8114388799995</v>
      </c>
      <c r="H142" s="36">
        <f>SUMIFS(СВЦЭМ!$D$34:$D$777,СВЦЭМ!$A$34:$A$777,$A142,СВЦЭМ!$B$34:$B$777,H$119)+'СЕТ СН'!$I$11+СВЦЭМ!$D$10+'СЕТ СН'!$I$5-'СЕТ СН'!$I$21</f>
        <v>4994.1750885599995</v>
      </c>
      <c r="I142" s="36">
        <f>SUMIFS(СВЦЭМ!$D$34:$D$777,СВЦЭМ!$A$34:$A$777,$A142,СВЦЭМ!$B$34:$B$777,I$119)+'СЕТ СН'!$I$11+СВЦЭМ!$D$10+'СЕТ СН'!$I$5-'СЕТ СН'!$I$21</f>
        <v>4932.9675238599993</v>
      </c>
      <c r="J142" s="36">
        <f>SUMIFS(СВЦЭМ!$D$34:$D$777,СВЦЭМ!$A$34:$A$777,$A142,СВЦЭМ!$B$34:$B$777,J$119)+'СЕТ СН'!$I$11+СВЦЭМ!$D$10+'СЕТ СН'!$I$5-'СЕТ СН'!$I$21</f>
        <v>4854.52655177</v>
      </c>
      <c r="K142" s="36">
        <f>SUMIFS(СВЦЭМ!$D$34:$D$777,СВЦЭМ!$A$34:$A$777,$A142,СВЦЭМ!$B$34:$B$777,K$119)+'СЕТ СН'!$I$11+СВЦЭМ!$D$10+'СЕТ СН'!$I$5-'СЕТ СН'!$I$21</f>
        <v>4777.0094164299999</v>
      </c>
      <c r="L142" s="36">
        <f>SUMIFS(СВЦЭМ!$D$34:$D$777,СВЦЭМ!$A$34:$A$777,$A142,СВЦЭМ!$B$34:$B$777,L$119)+'СЕТ СН'!$I$11+СВЦЭМ!$D$10+'СЕТ СН'!$I$5-'СЕТ СН'!$I$21</f>
        <v>4671.2502626199994</v>
      </c>
      <c r="M142" s="36">
        <f>SUMIFS(СВЦЭМ!$D$34:$D$777,СВЦЭМ!$A$34:$A$777,$A142,СВЦЭМ!$B$34:$B$777,M$119)+'СЕТ СН'!$I$11+СВЦЭМ!$D$10+'СЕТ СН'!$I$5-'СЕТ СН'!$I$21</f>
        <v>4584.3351093499996</v>
      </c>
      <c r="N142" s="36">
        <f>SUMIFS(СВЦЭМ!$D$34:$D$777,СВЦЭМ!$A$34:$A$777,$A142,СВЦЭМ!$B$34:$B$777,N$119)+'СЕТ СН'!$I$11+СВЦЭМ!$D$10+'СЕТ СН'!$I$5-'СЕТ СН'!$I$21</f>
        <v>4502.4405518599997</v>
      </c>
      <c r="O142" s="36">
        <f>SUMIFS(СВЦЭМ!$D$34:$D$777,СВЦЭМ!$A$34:$A$777,$A142,СВЦЭМ!$B$34:$B$777,O$119)+'СЕТ СН'!$I$11+СВЦЭМ!$D$10+'СЕТ СН'!$I$5-'СЕТ СН'!$I$21</f>
        <v>4458.0788096599999</v>
      </c>
      <c r="P142" s="36">
        <f>SUMIFS(СВЦЭМ!$D$34:$D$777,СВЦЭМ!$A$34:$A$777,$A142,СВЦЭМ!$B$34:$B$777,P$119)+'СЕТ СН'!$I$11+СВЦЭМ!$D$10+'СЕТ СН'!$I$5-'СЕТ СН'!$I$21</f>
        <v>4448.0005429699995</v>
      </c>
      <c r="Q142" s="36">
        <f>SUMIFS(СВЦЭМ!$D$34:$D$777,СВЦЭМ!$A$34:$A$777,$A142,СВЦЭМ!$B$34:$B$777,Q$119)+'СЕТ СН'!$I$11+СВЦЭМ!$D$10+'СЕТ СН'!$I$5-'СЕТ СН'!$I$21</f>
        <v>4440.8996987299997</v>
      </c>
      <c r="R142" s="36">
        <f>SUMIFS(СВЦЭМ!$D$34:$D$777,СВЦЭМ!$A$34:$A$777,$A142,СВЦЭМ!$B$34:$B$777,R$119)+'СЕТ СН'!$I$11+СВЦЭМ!$D$10+'СЕТ СН'!$I$5-'СЕТ СН'!$I$21</f>
        <v>4441.5730104199993</v>
      </c>
      <c r="S142" s="36">
        <f>SUMIFS(СВЦЭМ!$D$34:$D$777,СВЦЭМ!$A$34:$A$777,$A142,СВЦЭМ!$B$34:$B$777,S$119)+'СЕТ СН'!$I$11+СВЦЭМ!$D$10+'СЕТ СН'!$I$5-'СЕТ СН'!$I$21</f>
        <v>4450.9800796299996</v>
      </c>
      <c r="T142" s="36">
        <f>SUMIFS(СВЦЭМ!$D$34:$D$777,СВЦЭМ!$A$34:$A$777,$A142,СВЦЭМ!$B$34:$B$777,T$119)+'СЕТ СН'!$I$11+СВЦЭМ!$D$10+'СЕТ СН'!$I$5-'СЕТ СН'!$I$21</f>
        <v>4461.6077856899992</v>
      </c>
      <c r="U142" s="36">
        <f>SUMIFS(СВЦЭМ!$D$34:$D$777,СВЦЭМ!$A$34:$A$777,$A142,СВЦЭМ!$B$34:$B$777,U$119)+'СЕТ СН'!$I$11+СВЦЭМ!$D$10+'СЕТ СН'!$I$5-'СЕТ СН'!$I$21</f>
        <v>4478.5617332699994</v>
      </c>
      <c r="V142" s="36">
        <f>SUMIFS(СВЦЭМ!$D$34:$D$777,СВЦЭМ!$A$34:$A$777,$A142,СВЦЭМ!$B$34:$B$777,V$119)+'СЕТ СН'!$I$11+СВЦЭМ!$D$10+'СЕТ СН'!$I$5-'СЕТ СН'!$I$21</f>
        <v>4516.2632017899996</v>
      </c>
      <c r="W142" s="36">
        <f>SUMIFS(СВЦЭМ!$D$34:$D$777,СВЦЭМ!$A$34:$A$777,$A142,СВЦЭМ!$B$34:$B$777,W$119)+'СЕТ СН'!$I$11+СВЦЭМ!$D$10+'СЕТ СН'!$I$5-'СЕТ СН'!$I$21</f>
        <v>4500.0057633399992</v>
      </c>
      <c r="X142" s="36">
        <f>SUMIFS(СВЦЭМ!$D$34:$D$777,СВЦЭМ!$A$34:$A$777,$A142,СВЦЭМ!$B$34:$B$777,X$119)+'СЕТ СН'!$I$11+СВЦЭМ!$D$10+'СЕТ СН'!$I$5-'СЕТ СН'!$I$21</f>
        <v>4465.1478007899996</v>
      </c>
      <c r="Y142" s="36">
        <f>SUMIFS(СВЦЭМ!$D$34:$D$777,СВЦЭМ!$A$34:$A$777,$A142,СВЦЭМ!$B$34:$B$777,Y$119)+'СЕТ СН'!$I$11+СВЦЭМ!$D$10+'СЕТ СН'!$I$5-'СЕТ СН'!$I$21</f>
        <v>4514.0862057699997</v>
      </c>
    </row>
    <row r="143" spans="1:25" ht="15.75" x14ac:dyDescent="0.2">
      <c r="A143" s="35">
        <f t="shared" si="3"/>
        <v>43367</v>
      </c>
      <c r="B143" s="36">
        <f>SUMIFS(СВЦЭМ!$D$34:$D$777,СВЦЭМ!$A$34:$A$777,$A143,СВЦЭМ!$B$34:$B$777,B$119)+'СЕТ СН'!$I$11+СВЦЭМ!$D$10+'СЕТ СН'!$I$5-'СЕТ СН'!$I$21</f>
        <v>4626.3524820100001</v>
      </c>
      <c r="C143" s="36">
        <f>SUMIFS(СВЦЭМ!$D$34:$D$777,СВЦЭМ!$A$34:$A$777,$A143,СВЦЭМ!$B$34:$B$777,C$119)+'СЕТ СН'!$I$11+СВЦЭМ!$D$10+'СЕТ СН'!$I$5-'СЕТ СН'!$I$21</f>
        <v>4792.7535555599998</v>
      </c>
      <c r="D143" s="36">
        <f>SUMIFS(СВЦЭМ!$D$34:$D$777,СВЦЭМ!$A$34:$A$777,$A143,СВЦЭМ!$B$34:$B$777,D$119)+'СЕТ СН'!$I$11+СВЦЭМ!$D$10+'СЕТ СН'!$I$5-'СЕТ СН'!$I$21</f>
        <v>4909.0122619699996</v>
      </c>
      <c r="E143" s="36">
        <f>SUMIFS(СВЦЭМ!$D$34:$D$777,СВЦЭМ!$A$34:$A$777,$A143,СВЦЭМ!$B$34:$B$777,E$119)+'СЕТ СН'!$I$11+СВЦЭМ!$D$10+'СЕТ СН'!$I$5-'СЕТ СН'!$I$21</f>
        <v>4991.0674654699997</v>
      </c>
      <c r="F143" s="36">
        <f>SUMIFS(СВЦЭМ!$D$34:$D$777,СВЦЭМ!$A$34:$A$777,$A143,СВЦЭМ!$B$34:$B$777,F$119)+'СЕТ СН'!$I$11+СВЦЭМ!$D$10+'СЕТ СН'!$I$5-'СЕТ СН'!$I$21</f>
        <v>4980.2722499000001</v>
      </c>
      <c r="G143" s="36">
        <f>SUMIFS(СВЦЭМ!$D$34:$D$777,СВЦЭМ!$A$34:$A$777,$A143,СВЦЭМ!$B$34:$B$777,G$119)+'СЕТ СН'!$I$11+СВЦЭМ!$D$10+'СЕТ СН'!$I$5-'СЕТ СН'!$I$21</f>
        <v>4953.2225727799996</v>
      </c>
      <c r="H143" s="36">
        <f>SUMIFS(СВЦЭМ!$D$34:$D$777,СВЦЭМ!$A$34:$A$777,$A143,СВЦЭМ!$B$34:$B$777,H$119)+'СЕТ СН'!$I$11+СВЦЭМ!$D$10+'СЕТ СН'!$I$5-'СЕТ СН'!$I$21</f>
        <v>4900.3920008599998</v>
      </c>
      <c r="I143" s="36">
        <f>SUMIFS(СВЦЭМ!$D$34:$D$777,СВЦЭМ!$A$34:$A$777,$A143,СВЦЭМ!$B$34:$B$777,I$119)+'СЕТ СН'!$I$11+СВЦЭМ!$D$10+'СЕТ СН'!$I$5-'СЕТ СН'!$I$21</f>
        <v>4870.2290598699992</v>
      </c>
      <c r="J143" s="36">
        <f>SUMIFS(СВЦЭМ!$D$34:$D$777,СВЦЭМ!$A$34:$A$777,$A143,СВЦЭМ!$B$34:$B$777,J$119)+'СЕТ СН'!$I$11+СВЦЭМ!$D$10+'СЕТ СН'!$I$5-'СЕТ СН'!$I$21</f>
        <v>4892.9600904199997</v>
      </c>
      <c r="K143" s="36">
        <f>SUMIFS(СВЦЭМ!$D$34:$D$777,СВЦЭМ!$A$34:$A$777,$A143,СВЦЭМ!$B$34:$B$777,K$119)+'СЕТ СН'!$I$11+СВЦЭМ!$D$10+'СЕТ СН'!$I$5-'СЕТ СН'!$I$21</f>
        <v>4874.3291459599996</v>
      </c>
      <c r="L143" s="36">
        <f>SUMIFS(СВЦЭМ!$D$34:$D$777,СВЦЭМ!$A$34:$A$777,$A143,СВЦЭМ!$B$34:$B$777,L$119)+'СЕТ СН'!$I$11+СВЦЭМ!$D$10+'СЕТ СН'!$I$5-'СЕТ СН'!$I$21</f>
        <v>4797.7510143599993</v>
      </c>
      <c r="M143" s="36">
        <f>SUMIFS(СВЦЭМ!$D$34:$D$777,СВЦЭМ!$A$34:$A$777,$A143,СВЦЭМ!$B$34:$B$777,M$119)+'СЕТ СН'!$I$11+СВЦЭМ!$D$10+'СЕТ СН'!$I$5-'СЕТ СН'!$I$21</f>
        <v>4712.9260622799993</v>
      </c>
      <c r="N143" s="36">
        <f>SUMIFS(СВЦЭМ!$D$34:$D$777,СВЦЭМ!$A$34:$A$777,$A143,СВЦЭМ!$B$34:$B$777,N$119)+'СЕТ СН'!$I$11+СВЦЭМ!$D$10+'СЕТ СН'!$I$5-'СЕТ СН'!$I$21</f>
        <v>4599.2543163299997</v>
      </c>
      <c r="O143" s="36">
        <f>SUMIFS(СВЦЭМ!$D$34:$D$777,СВЦЭМ!$A$34:$A$777,$A143,СВЦЭМ!$B$34:$B$777,O$119)+'СЕТ СН'!$I$11+СВЦЭМ!$D$10+'СЕТ СН'!$I$5-'СЕТ СН'!$I$21</f>
        <v>4503.1937124599999</v>
      </c>
      <c r="P143" s="36">
        <f>SUMIFS(СВЦЭМ!$D$34:$D$777,СВЦЭМ!$A$34:$A$777,$A143,СВЦЭМ!$B$34:$B$777,P$119)+'СЕТ СН'!$I$11+СВЦЭМ!$D$10+'СЕТ СН'!$I$5-'СЕТ СН'!$I$21</f>
        <v>4490.8067246299997</v>
      </c>
      <c r="Q143" s="36">
        <f>SUMIFS(СВЦЭМ!$D$34:$D$777,СВЦЭМ!$A$34:$A$777,$A143,СВЦЭМ!$B$34:$B$777,Q$119)+'СЕТ СН'!$I$11+СВЦЭМ!$D$10+'СЕТ СН'!$I$5-'СЕТ СН'!$I$21</f>
        <v>4488.0104261199995</v>
      </c>
      <c r="R143" s="36">
        <f>SUMIFS(СВЦЭМ!$D$34:$D$777,СВЦЭМ!$A$34:$A$777,$A143,СВЦЭМ!$B$34:$B$777,R$119)+'СЕТ СН'!$I$11+СВЦЭМ!$D$10+'СЕТ СН'!$I$5-'СЕТ СН'!$I$21</f>
        <v>4486.328812409999</v>
      </c>
      <c r="S143" s="36">
        <f>SUMIFS(СВЦЭМ!$D$34:$D$777,СВЦЭМ!$A$34:$A$777,$A143,СВЦЭМ!$B$34:$B$777,S$119)+'СЕТ СН'!$I$11+СВЦЭМ!$D$10+'СЕТ СН'!$I$5-'СЕТ СН'!$I$21</f>
        <v>4494.1640555899994</v>
      </c>
      <c r="T143" s="36">
        <f>SUMIFS(СВЦЭМ!$D$34:$D$777,СВЦЭМ!$A$34:$A$777,$A143,СВЦЭМ!$B$34:$B$777,T$119)+'СЕТ СН'!$I$11+СВЦЭМ!$D$10+'СЕТ СН'!$I$5-'СЕТ СН'!$I$21</f>
        <v>4504.8155357299993</v>
      </c>
      <c r="U143" s="36">
        <f>SUMIFS(СВЦЭМ!$D$34:$D$777,СВЦЭМ!$A$34:$A$777,$A143,СВЦЭМ!$B$34:$B$777,U$119)+'СЕТ СН'!$I$11+СВЦЭМ!$D$10+'СЕТ СН'!$I$5-'СЕТ СН'!$I$21</f>
        <v>4526.8122521799996</v>
      </c>
      <c r="V143" s="36">
        <f>SUMIFS(СВЦЭМ!$D$34:$D$777,СВЦЭМ!$A$34:$A$777,$A143,СВЦЭМ!$B$34:$B$777,V$119)+'СЕТ СН'!$I$11+СВЦЭМ!$D$10+'СЕТ СН'!$I$5-'СЕТ СН'!$I$21</f>
        <v>4532.8293222499997</v>
      </c>
      <c r="W143" s="36">
        <f>SUMIFS(СВЦЭМ!$D$34:$D$777,СВЦЭМ!$A$34:$A$777,$A143,СВЦЭМ!$B$34:$B$777,W$119)+'СЕТ СН'!$I$11+СВЦЭМ!$D$10+'СЕТ СН'!$I$5-'СЕТ СН'!$I$21</f>
        <v>4514.0516665999994</v>
      </c>
      <c r="X143" s="36">
        <f>SUMIFS(СВЦЭМ!$D$34:$D$777,СВЦЭМ!$A$34:$A$777,$A143,СВЦЭМ!$B$34:$B$777,X$119)+'СЕТ СН'!$I$11+СВЦЭМ!$D$10+'СЕТ СН'!$I$5-'СЕТ СН'!$I$21</f>
        <v>4483.1301411300001</v>
      </c>
      <c r="Y143" s="36">
        <f>SUMIFS(СВЦЭМ!$D$34:$D$777,СВЦЭМ!$A$34:$A$777,$A143,СВЦЭМ!$B$34:$B$777,Y$119)+'СЕТ СН'!$I$11+СВЦЭМ!$D$10+'СЕТ СН'!$I$5-'СЕТ СН'!$I$21</f>
        <v>4520.3689594199996</v>
      </c>
    </row>
    <row r="144" spans="1:25" ht="15.75" x14ac:dyDescent="0.2">
      <c r="A144" s="35">
        <f t="shared" si="3"/>
        <v>43368</v>
      </c>
      <c r="B144" s="36">
        <f>SUMIFS(СВЦЭМ!$D$34:$D$777,СВЦЭМ!$A$34:$A$777,$A144,СВЦЭМ!$B$34:$B$777,B$119)+'СЕТ СН'!$I$11+СВЦЭМ!$D$10+'СЕТ СН'!$I$5-'СЕТ СН'!$I$21</f>
        <v>4678.6519291499999</v>
      </c>
      <c r="C144" s="36">
        <f>SUMIFS(СВЦЭМ!$D$34:$D$777,СВЦЭМ!$A$34:$A$777,$A144,СВЦЭМ!$B$34:$B$777,C$119)+'СЕТ СН'!$I$11+СВЦЭМ!$D$10+'СЕТ СН'!$I$5-'СЕТ СН'!$I$21</f>
        <v>4843.8933550399997</v>
      </c>
      <c r="D144" s="36">
        <f>SUMIFS(СВЦЭМ!$D$34:$D$777,СВЦЭМ!$A$34:$A$777,$A144,СВЦЭМ!$B$34:$B$777,D$119)+'СЕТ СН'!$I$11+СВЦЭМ!$D$10+'СЕТ СН'!$I$5-'СЕТ СН'!$I$21</f>
        <v>4945.8406649499993</v>
      </c>
      <c r="E144" s="36">
        <f>SUMIFS(СВЦЭМ!$D$34:$D$777,СВЦЭМ!$A$34:$A$777,$A144,СВЦЭМ!$B$34:$B$777,E$119)+'СЕТ СН'!$I$11+СВЦЭМ!$D$10+'СЕТ СН'!$I$5-'СЕТ СН'!$I$21</f>
        <v>5032.9364460999996</v>
      </c>
      <c r="F144" s="36">
        <f>SUMIFS(СВЦЭМ!$D$34:$D$777,СВЦЭМ!$A$34:$A$777,$A144,СВЦЭМ!$B$34:$B$777,F$119)+'СЕТ СН'!$I$11+СВЦЭМ!$D$10+'СЕТ СН'!$I$5-'СЕТ СН'!$I$21</f>
        <v>5030.4608124899996</v>
      </c>
      <c r="G144" s="36">
        <f>SUMIFS(СВЦЭМ!$D$34:$D$777,СВЦЭМ!$A$34:$A$777,$A144,СВЦЭМ!$B$34:$B$777,G$119)+'СЕТ СН'!$I$11+СВЦЭМ!$D$10+'СЕТ СН'!$I$5-'СЕТ СН'!$I$21</f>
        <v>4999.5766648599993</v>
      </c>
      <c r="H144" s="36">
        <f>SUMIFS(СВЦЭМ!$D$34:$D$777,СВЦЭМ!$A$34:$A$777,$A144,СВЦЭМ!$B$34:$B$777,H$119)+'СЕТ СН'!$I$11+СВЦЭМ!$D$10+'СЕТ СН'!$I$5-'СЕТ СН'!$I$21</f>
        <v>4920.63945745</v>
      </c>
      <c r="I144" s="36">
        <f>SUMIFS(СВЦЭМ!$D$34:$D$777,СВЦЭМ!$A$34:$A$777,$A144,СВЦЭМ!$B$34:$B$777,I$119)+'СЕТ СН'!$I$11+СВЦЭМ!$D$10+'СЕТ СН'!$I$5-'СЕТ СН'!$I$21</f>
        <v>4871.4278711099996</v>
      </c>
      <c r="J144" s="36">
        <f>SUMIFS(СВЦЭМ!$D$34:$D$777,СВЦЭМ!$A$34:$A$777,$A144,СВЦЭМ!$B$34:$B$777,J$119)+'СЕТ СН'!$I$11+СВЦЭМ!$D$10+'СЕТ СН'!$I$5-'СЕТ СН'!$I$21</f>
        <v>4872.5638176699995</v>
      </c>
      <c r="K144" s="36">
        <f>SUMIFS(СВЦЭМ!$D$34:$D$777,СВЦЭМ!$A$34:$A$777,$A144,СВЦЭМ!$B$34:$B$777,K$119)+'СЕТ СН'!$I$11+СВЦЭМ!$D$10+'СЕТ СН'!$I$5-'СЕТ СН'!$I$21</f>
        <v>4856.870686969999</v>
      </c>
      <c r="L144" s="36">
        <f>SUMIFS(СВЦЭМ!$D$34:$D$777,СВЦЭМ!$A$34:$A$777,$A144,СВЦЭМ!$B$34:$B$777,L$119)+'СЕТ СН'!$I$11+СВЦЭМ!$D$10+'СЕТ СН'!$I$5-'СЕТ СН'!$I$21</f>
        <v>4781.4278763399998</v>
      </c>
      <c r="M144" s="36">
        <f>SUMIFS(СВЦЭМ!$D$34:$D$777,СВЦЭМ!$A$34:$A$777,$A144,СВЦЭМ!$B$34:$B$777,M$119)+'СЕТ СН'!$I$11+СВЦЭМ!$D$10+'СЕТ СН'!$I$5-'СЕТ СН'!$I$21</f>
        <v>4700.7045390699996</v>
      </c>
      <c r="N144" s="36">
        <f>SUMIFS(СВЦЭМ!$D$34:$D$777,СВЦЭМ!$A$34:$A$777,$A144,СВЦЭМ!$B$34:$B$777,N$119)+'СЕТ СН'!$I$11+СВЦЭМ!$D$10+'СЕТ СН'!$I$5-'СЕТ СН'!$I$21</f>
        <v>4600.8339630999999</v>
      </c>
      <c r="O144" s="36">
        <f>SUMIFS(СВЦЭМ!$D$34:$D$777,СВЦЭМ!$A$34:$A$777,$A144,СВЦЭМ!$B$34:$B$777,O$119)+'СЕТ СН'!$I$11+СВЦЭМ!$D$10+'СЕТ СН'!$I$5-'СЕТ СН'!$I$21</f>
        <v>4530.224072689999</v>
      </c>
      <c r="P144" s="36">
        <f>SUMIFS(СВЦЭМ!$D$34:$D$777,СВЦЭМ!$A$34:$A$777,$A144,СВЦЭМ!$B$34:$B$777,P$119)+'СЕТ СН'!$I$11+СВЦЭМ!$D$10+'СЕТ СН'!$I$5-'СЕТ СН'!$I$21</f>
        <v>4522.1922853299993</v>
      </c>
      <c r="Q144" s="36">
        <f>SUMIFS(СВЦЭМ!$D$34:$D$777,СВЦЭМ!$A$34:$A$777,$A144,СВЦЭМ!$B$34:$B$777,Q$119)+'СЕТ СН'!$I$11+СВЦЭМ!$D$10+'СЕТ СН'!$I$5-'СЕТ СН'!$I$21</f>
        <v>4514.04274609</v>
      </c>
      <c r="R144" s="36">
        <f>SUMIFS(СВЦЭМ!$D$34:$D$777,СВЦЭМ!$A$34:$A$777,$A144,СВЦЭМ!$B$34:$B$777,R$119)+'СЕТ СН'!$I$11+СВЦЭМ!$D$10+'СЕТ СН'!$I$5-'СЕТ СН'!$I$21</f>
        <v>4502.4095119200001</v>
      </c>
      <c r="S144" s="36">
        <f>SUMIFS(СВЦЭМ!$D$34:$D$777,СВЦЭМ!$A$34:$A$777,$A144,СВЦЭМ!$B$34:$B$777,S$119)+'СЕТ СН'!$I$11+СВЦЭМ!$D$10+'СЕТ СН'!$I$5-'СЕТ СН'!$I$21</f>
        <v>4508.8653705899997</v>
      </c>
      <c r="T144" s="36">
        <f>SUMIFS(СВЦЭМ!$D$34:$D$777,СВЦЭМ!$A$34:$A$777,$A144,СВЦЭМ!$B$34:$B$777,T$119)+'СЕТ СН'!$I$11+СВЦЭМ!$D$10+'СЕТ СН'!$I$5-'СЕТ СН'!$I$21</f>
        <v>4516.2101920099994</v>
      </c>
      <c r="U144" s="36">
        <f>SUMIFS(СВЦЭМ!$D$34:$D$777,СВЦЭМ!$A$34:$A$777,$A144,СВЦЭМ!$B$34:$B$777,U$119)+'СЕТ СН'!$I$11+СВЦЭМ!$D$10+'СЕТ СН'!$I$5-'СЕТ СН'!$I$21</f>
        <v>4522.3477608299991</v>
      </c>
      <c r="V144" s="36">
        <f>SUMIFS(СВЦЭМ!$D$34:$D$777,СВЦЭМ!$A$34:$A$777,$A144,СВЦЭМ!$B$34:$B$777,V$119)+'СЕТ СН'!$I$11+СВЦЭМ!$D$10+'СЕТ СН'!$I$5-'СЕТ СН'!$I$21</f>
        <v>4527.1071813299995</v>
      </c>
      <c r="W144" s="36">
        <f>SUMIFS(СВЦЭМ!$D$34:$D$777,СВЦЭМ!$A$34:$A$777,$A144,СВЦЭМ!$B$34:$B$777,W$119)+'СЕТ СН'!$I$11+СВЦЭМ!$D$10+'СЕТ СН'!$I$5-'СЕТ СН'!$I$21</f>
        <v>4522.6806184299994</v>
      </c>
      <c r="X144" s="36">
        <f>SUMIFS(СВЦЭМ!$D$34:$D$777,СВЦЭМ!$A$34:$A$777,$A144,СВЦЭМ!$B$34:$B$777,X$119)+'СЕТ СН'!$I$11+СВЦЭМ!$D$10+'СЕТ СН'!$I$5-'СЕТ СН'!$I$21</f>
        <v>4487.5428984399996</v>
      </c>
      <c r="Y144" s="36">
        <f>SUMIFS(СВЦЭМ!$D$34:$D$777,СВЦЭМ!$A$34:$A$777,$A144,СВЦЭМ!$B$34:$B$777,Y$119)+'СЕТ СН'!$I$11+СВЦЭМ!$D$10+'СЕТ СН'!$I$5-'СЕТ СН'!$I$21</f>
        <v>4546.0343892299998</v>
      </c>
    </row>
    <row r="145" spans="1:27" ht="15.75" x14ac:dyDescent="0.2">
      <c r="A145" s="35">
        <f t="shared" si="3"/>
        <v>43369</v>
      </c>
      <c r="B145" s="36">
        <f>SUMIFS(СВЦЭМ!$D$34:$D$777,СВЦЭМ!$A$34:$A$777,$A145,СВЦЭМ!$B$34:$B$777,B$119)+'СЕТ СН'!$I$11+СВЦЭМ!$D$10+'СЕТ СН'!$I$5-'СЕТ СН'!$I$21</f>
        <v>4738.1100396399997</v>
      </c>
      <c r="C145" s="36">
        <f>SUMIFS(СВЦЭМ!$D$34:$D$777,СВЦЭМ!$A$34:$A$777,$A145,СВЦЭМ!$B$34:$B$777,C$119)+'СЕТ СН'!$I$11+СВЦЭМ!$D$10+'СЕТ СН'!$I$5-'СЕТ СН'!$I$21</f>
        <v>4915.1357638399995</v>
      </c>
      <c r="D145" s="36">
        <f>SUMIFS(СВЦЭМ!$D$34:$D$777,СВЦЭМ!$A$34:$A$777,$A145,СВЦЭМ!$B$34:$B$777,D$119)+'СЕТ СН'!$I$11+СВЦЭМ!$D$10+'СЕТ СН'!$I$5-'СЕТ СН'!$I$21</f>
        <v>5069.2898702599996</v>
      </c>
      <c r="E145" s="36">
        <f>SUMIFS(СВЦЭМ!$D$34:$D$777,СВЦЭМ!$A$34:$A$777,$A145,СВЦЭМ!$B$34:$B$777,E$119)+'СЕТ СН'!$I$11+СВЦЭМ!$D$10+'СЕТ СН'!$I$5-'СЕТ СН'!$I$21</f>
        <v>5176.2749542899992</v>
      </c>
      <c r="F145" s="36">
        <f>SUMIFS(СВЦЭМ!$D$34:$D$777,СВЦЭМ!$A$34:$A$777,$A145,СВЦЭМ!$B$34:$B$777,F$119)+'СЕТ СН'!$I$11+СВЦЭМ!$D$10+'СЕТ СН'!$I$5-'СЕТ СН'!$I$21</f>
        <v>5179.5452117999994</v>
      </c>
      <c r="G145" s="36">
        <f>SUMIFS(СВЦЭМ!$D$34:$D$777,СВЦЭМ!$A$34:$A$777,$A145,СВЦЭМ!$B$34:$B$777,G$119)+'СЕТ СН'!$I$11+СВЦЭМ!$D$10+'СЕТ СН'!$I$5-'СЕТ СН'!$I$21</f>
        <v>5153.7594480099997</v>
      </c>
      <c r="H145" s="36">
        <f>SUMIFS(СВЦЭМ!$D$34:$D$777,СВЦЭМ!$A$34:$A$777,$A145,СВЦЭМ!$B$34:$B$777,H$119)+'СЕТ СН'!$I$11+СВЦЭМ!$D$10+'СЕТ СН'!$I$5-'СЕТ СН'!$I$21</f>
        <v>5051.1609900799995</v>
      </c>
      <c r="I145" s="36">
        <f>SUMIFS(СВЦЭМ!$D$34:$D$777,СВЦЭМ!$A$34:$A$777,$A145,СВЦЭМ!$B$34:$B$777,I$119)+'СЕТ СН'!$I$11+СВЦЭМ!$D$10+'СЕТ СН'!$I$5-'СЕТ СН'!$I$21</f>
        <v>4960.0103598799997</v>
      </c>
      <c r="J145" s="36">
        <f>SUMIFS(СВЦЭМ!$D$34:$D$777,СВЦЭМ!$A$34:$A$777,$A145,СВЦЭМ!$B$34:$B$777,J$119)+'СЕТ СН'!$I$11+СВЦЭМ!$D$10+'СЕТ СН'!$I$5-'СЕТ СН'!$I$21</f>
        <v>4945.6308800500001</v>
      </c>
      <c r="K145" s="36">
        <f>SUMIFS(СВЦЭМ!$D$34:$D$777,СВЦЭМ!$A$34:$A$777,$A145,СВЦЭМ!$B$34:$B$777,K$119)+'СЕТ СН'!$I$11+СВЦЭМ!$D$10+'СЕТ СН'!$I$5-'СЕТ СН'!$I$21</f>
        <v>4929.9083055399997</v>
      </c>
      <c r="L145" s="36">
        <f>SUMIFS(СВЦЭМ!$D$34:$D$777,СВЦЭМ!$A$34:$A$777,$A145,СВЦЭМ!$B$34:$B$777,L$119)+'СЕТ СН'!$I$11+СВЦЭМ!$D$10+'СЕТ СН'!$I$5-'СЕТ СН'!$I$21</f>
        <v>4853.3574675399996</v>
      </c>
      <c r="M145" s="36">
        <f>SUMIFS(СВЦЭМ!$D$34:$D$777,СВЦЭМ!$A$34:$A$777,$A145,СВЦЭМ!$B$34:$B$777,M$119)+'СЕТ СН'!$I$11+СВЦЭМ!$D$10+'СЕТ СН'!$I$5-'СЕТ СН'!$I$21</f>
        <v>4785.0236896099996</v>
      </c>
      <c r="N145" s="36">
        <f>SUMIFS(СВЦЭМ!$D$34:$D$777,СВЦЭМ!$A$34:$A$777,$A145,СВЦЭМ!$B$34:$B$777,N$119)+'СЕТ СН'!$I$11+СВЦЭМ!$D$10+'СЕТ СН'!$I$5-'СЕТ СН'!$I$21</f>
        <v>4669.5924558899997</v>
      </c>
      <c r="O145" s="36">
        <f>SUMIFS(СВЦЭМ!$D$34:$D$777,СВЦЭМ!$A$34:$A$777,$A145,СВЦЭМ!$B$34:$B$777,O$119)+'СЕТ СН'!$I$11+СВЦЭМ!$D$10+'СЕТ СН'!$I$5-'СЕТ СН'!$I$21</f>
        <v>4571.1546133399997</v>
      </c>
      <c r="P145" s="36">
        <f>SUMIFS(СВЦЭМ!$D$34:$D$777,СВЦЭМ!$A$34:$A$777,$A145,СВЦЭМ!$B$34:$B$777,P$119)+'СЕТ СН'!$I$11+СВЦЭМ!$D$10+'СЕТ СН'!$I$5-'СЕТ СН'!$I$21</f>
        <v>4567.2367204299999</v>
      </c>
      <c r="Q145" s="36">
        <f>SUMIFS(СВЦЭМ!$D$34:$D$777,СВЦЭМ!$A$34:$A$777,$A145,СВЦЭМ!$B$34:$B$777,Q$119)+'СЕТ СН'!$I$11+СВЦЭМ!$D$10+'СЕТ СН'!$I$5-'СЕТ СН'!$I$21</f>
        <v>4576.0485837899996</v>
      </c>
      <c r="R145" s="36">
        <f>SUMIFS(СВЦЭМ!$D$34:$D$777,СВЦЭМ!$A$34:$A$777,$A145,СВЦЭМ!$B$34:$B$777,R$119)+'СЕТ СН'!$I$11+СВЦЭМ!$D$10+'СЕТ СН'!$I$5-'СЕТ СН'!$I$21</f>
        <v>4578.7983828599999</v>
      </c>
      <c r="S145" s="36">
        <f>SUMIFS(СВЦЭМ!$D$34:$D$777,СВЦЭМ!$A$34:$A$777,$A145,СВЦЭМ!$B$34:$B$777,S$119)+'СЕТ СН'!$I$11+СВЦЭМ!$D$10+'СЕТ СН'!$I$5-'СЕТ СН'!$I$21</f>
        <v>4584.6752781099995</v>
      </c>
      <c r="T145" s="36">
        <f>SUMIFS(СВЦЭМ!$D$34:$D$777,СВЦЭМ!$A$34:$A$777,$A145,СВЦЭМ!$B$34:$B$777,T$119)+'СЕТ СН'!$I$11+СВЦЭМ!$D$10+'СЕТ СН'!$I$5-'СЕТ СН'!$I$21</f>
        <v>4571.7253637599997</v>
      </c>
      <c r="U145" s="36">
        <f>SUMIFS(СВЦЭМ!$D$34:$D$777,СВЦЭМ!$A$34:$A$777,$A145,СВЦЭМ!$B$34:$B$777,U$119)+'СЕТ СН'!$I$11+СВЦЭМ!$D$10+'СЕТ СН'!$I$5-'СЕТ СН'!$I$21</f>
        <v>4592.6254928799999</v>
      </c>
      <c r="V145" s="36">
        <f>SUMIFS(СВЦЭМ!$D$34:$D$777,СВЦЭМ!$A$34:$A$777,$A145,СВЦЭМ!$B$34:$B$777,V$119)+'СЕТ СН'!$I$11+СВЦЭМ!$D$10+'СЕТ СН'!$I$5-'СЕТ СН'!$I$21</f>
        <v>4596.8643294899994</v>
      </c>
      <c r="W145" s="36">
        <f>SUMIFS(СВЦЭМ!$D$34:$D$777,СВЦЭМ!$A$34:$A$777,$A145,СВЦЭМ!$B$34:$B$777,W$119)+'СЕТ СН'!$I$11+СВЦЭМ!$D$10+'СЕТ СН'!$I$5-'СЕТ СН'!$I$21</f>
        <v>4582.5619191899996</v>
      </c>
      <c r="X145" s="36">
        <f>SUMIFS(СВЦЭМ!$D$34:$D$777,СВЦЭМ!$A$34:$A$777,$A145,СВЦЭМ!$B$34:$B$777,X$119)+'СЕТ СН'!$I$11+СВЦЭМ!$D$10+'СЕТ СН'!$I$5-'СЕТ СН'!$I$21</f>
        <v>4600.177066109999</v>
      </c>
      <c r="Y145" s="36">
        <f>SUMIFS(СВЦЭМ!$D$34:$D$777,СВЦЭМ!$A$34:$A$777,$A145,СВЦЭМ!$B$34:$B$777,Y$119)+'СЕТ СН'!$I$11+СВЦЭМ!$D$10+'СЕТ СН'!$I$5-'СЕТ СН'!$I$21</f>
        <v>4643.6986588499994</v>
      </c>
    </row>
    <row r="146" spans="1:27" ht="15.75" x14ac:dyDescent="0.2">
      <c r="A146" s="35">
        <f t="shared" si="3"/>
        <v>43370</v>
      </c>
      <c r="B146" s="36">
        <f>SUMIFS(СВЦЭМ!$D$34:$D$777,СВЦЭМ!$A$34:$A$777,$A146,СВЦЭМ!$B$34:$B$777,B$119)+'СЕТ СН'!$I$11+СВЦЭМ!$D$10+'СЕТ СН'!$I$5-'СЕТ СН'!$I$21</f>
        <v>4752.9935798799997</v>
      </c>
      <c r="C146" s="36">
        <f>SUMIFS(СВЦЭМ!$D$34:$D$777,СВЦЭМ!$A$34:$A$777,$A146,СВЦЭМ!$B$34:$B$777,C$119)+'СЕТ СН'!$I$11+СВЦЭМ!$D$10+'СЕТ СН'!$I$5-'СЕТ СН'!$I$21</f>
        <v>4962.5405718499997</v>
      </c>
      <c r="D146" s="36">
        <f>SUMIFS(СВЦЭМ!$D$34:$D$777,СВЦЭМ!$A$34:$A$777,$A146,СВЦЭМ!$B$34:$B$777,D$119)+'СЕТ СН'!$I$11+СВЦЭМ!$D$10+'СЕТ СН'!$I$5-'СЕТ СН'!$I$21</f>
        <v>5077.3445832499992</v>
      </c>
      <c r="E146" s="36">
        <f>SUMIFS(СВЦЭМ!$D$34:$D$777,СВЦЭМ!$A$34:$A$777,$A146,СВЦЭМ!$B$34:$B$777,E$119)+'СЕТ СН'!$I$11+СВЦЭМ!$D$10+'СЕТ СН'!$I$5-'СЕТ СН'!$I$21</f>
        <v>5184.7610563299995</v>
      </c>
      <c r="F146" s="36">
        <f>SUMIFS(СВЦЭМ!$D$34:$D$777,СВЦЭМ!$A$34:$A$777,$A146,СВЦЭМ!$B$34:$B$777,F$119)+'СЕТ СН'!$I$11+СВЦЭМ!$D$10+'СЕТ СН'!$I$5-'СЕТ СН'!$I$21</f>
        <v>5181.9522246199995</v>
      </c>
      <c r="G146" s="36">
        <f>SUMIFS(СВЦЭМ!$D$34:$D$777,СВЦЭМ!$A$34:$A$777,$A146,СВЦЭМ!$B$34:$B$777,G$119)+'СЕТ СН'!$I$11+СВЦЭМ!$D$10+'СЕТ СН'!$I$5-'СЕТ СН'!$I$21</f>
        <v>5164.2873579199995</v>
      </c>
      <c r="H146" s="36">
        <f>SUMIFS(СВЦЭМ!$D$34:$D$777,СВЦЭМ!$A$34:$A$777,$A146,СВЦЭМ!$B$34:$B$777,H$119)+'СЕТ СН'!$I$11+СВЦЭМ!$D$10+'СЕТ СН'!$I$5-'СЕТ СН'!$I$21</f>
        <v>5069.6471564099993</v>
      </c>
      <c r="I146" s="36">
        <f>SUMIFS(СВЦЭМ!$D$34:$D$777,СВЦЭМ!$A$34:$A$777,$A146,СВЦЭМ!$B$34:$B$777,I$119)+'СЕТ СН'!$I$11+СВЦЭМ!$D$10+'СЕТ СН'!$I$5-'СЕТ СН'!$I$21</f>
        <v>4953.6658635099993</v>
      </c>
      <c r="J146" s="36">
        <f>SUMIFS(СВЦЭМ!$D$34:$D$777,СВЦЭМ!$A$34:$A$777,$A146,СВЦЭМ!$B$34:$B$777,J$119)+'СЕТ СН'!$I$11+СВЦЭМ!$D$10+'СЕТ СН'!$I$5-'СЕТ СН'!$I$21</f>
        <v>4955.3630329599991</v>
      </c>
      <c r="K146" s="36">
        <f>SUMIFS(СВЦЭМ!$D$34:$D$777,СВЦЭМ!$A$34:$A$777,$A146,СВЦЭМ!$B$34:$B$777,K$119)+'СЕТ СН'!$I$11+СВЦЭМ!$D$10+'СЕТ СН'!$I$5-'СЕТ СН'!$I$21</f>
        <v>4936.9581758899994</v>
      </c>
      <c r="L146" s="36">
        <f>SUMIFS(СВЦЭМ!$D$34:$D$777,СВЦЭМ!$A$34:$A$777,$A146,СВЦЭМ!$B$34:$B$777,L$119)+'СЕТ СН'!$I$11+СВЦЭМ!$D$10+'СЕТ СН'!$I$5-'СЕТ СН'!$I$21</f>
        <v>4858.187531139999</v>
      </c>
      <c r="M146" s="36">
        <f>SUMIFS(СВЦЭМ!$D$34:$D$777,СВЦЭМ!$A$34:$A$777,$A146,СВЦЭМ!$B$34:$B$777,M$119)+'СЕТ СН'!$I$11+СВЦЭМ!$D$10+'СЕТ СН'!$I$5-'СЕТ СН'!$I$21</f>
        <v>4793.4007246699994</v>
      </c>
      <c r="N146" s="36">
        <f>SUMIFS(СВЦЭМ!$D$34:$D$777,СВЦЭМ!$A$34:$A$777,$A146,СВЦЭМ!$B$34:$B$777,N$119)+'СЕТ СН'!$I$11+СВЦЭМ!$D$10+'СЕТ СН'!$I$5-'СЕТ СН'!$I$21</f>
        <v>4682.9809742899997</v>
      </c>
      <c r="O146" s="36">
        <f>SUMIFS(СВЦЭМ!$D$34:$D$777,СВЦЭМ!$A$34:$A$777,$A146,СВЦЭМ!$B$34:$B$777,O$119)+'СЕТ СН'!$I$11+СВЦЭМ!$D$10+'СЕТ СН'!$I$5-'СЕТ СН'!$I$21</f>
        <v>4612.3354810899991</v>
      </c>
      <c r="P146" s="36">
        <f>SUMIFS(СВЦЭМ!$D$34:$D$777,СВЦЭМ!$A$34:$A$777,$A146,СВЦЭМ!$B$34:$B$777,P$119)+'СЕТ СН'!$I$11+СВЦЭМ!$D$10+'СЕТ СН'!$I$5-'СЕТ СН'!$I$21</f>
        <v>4602.1661949899999</v>
      </c>
      <c r="Q146" s="36">
        <f>SUMIFS(СВЦЭМ!$D$34:$D$777,СВЦЭМ!$A$34:$A$777,$A146,СВЦЭМ!$B$34:$B$777,Q$119)+'СЕТ СН'!$I$11+СВЦЭМ!$D$10+'СЕТ СН'!$I$5-'СЕТ СН'!$I$21</f>
        <v>4599.6124695799999</v>
      </c>
      <c r="R146" s="36">
        <f>SUMIFS(СВЦЭМ!$D$34:$D$777,СВЦЭМ!$A$34:$A$777,$A146,СВЦЭМ!$B$34:$B$777,R$119)+'СЕТ СН'!$I$11+СВЦЭМ!$D$10+'СЕТ СН'!$I$5-'СЕТ СН'!$I$21</f>
        <v>4597.1013806799992</v>
      </c>
      <c r="S146" s="36">
        <f>SUMIFS(СВЦЭМ!$D$34:$D$777,СВЦЭМ!$A$34:$A$777,$A146,СВЦЭМ!$B$34:$B$777,S$119)+'СЕТ СН'!$I$11+СВЦЭМ!$D$10+'СЕТ СН'!$I$5-'СЕТ СН'!$I$21</f>
        <v>4601.273583019999</v>
      </c>
      <c r="T146" s="36">
        <f>SUMIFS(СВЦЭМ!$D$34:$D$777,СВЦЭМ!$A$34:$A$777,$A146,СВЦЭМ!$B$34:$B$777,T$119)+'СЕТ СН'!$I$11+СВЦЭМ!$D$10+'СЕТ СН'!$I$5-'СЕТ СН'!$I$21</f>
        <v>4605.49024181</v>
      </c>
      <c r="U146" s="36">
        <f>SUMIFS(СВЦЭМ!$D$34:$D$777,СВЦЭМ!$A$34:$A$777,$A146,СВЦЭМ!$B$34:$B$777,U$119)+'СЕТ СН'!$I$11+СВЦЭМ!$D$10+'СЕТ СН'!$I$5-'СЕТ СН'!$I$21</f>
        <v>4616.8656368699994</v>
      </c>
      <c r="V146" s="36">
        <f>SUMIFS(СВЦЭМ!$D$34:$D$777,СВЦЭМ!$A$34:$A$777,$A146,СВЦЭМ!$B$34:$B$777,V$119)+'СЕТ СН'!$I$11+СВЦЭМ!$D$10+'СЕТ СН'!$I$5-'СЕТ СН'!$I$21</f>
        <v>4613.3294336099998</v>
      </c>
      <c r="W146" s="36">
        <f>SUMIFS(СВЦЭМ!$D$34:$D$777,СВЦЭМ!$A$34:$A$777,$A146,СВЦЭМ!$B$34:$B$777,W$119)+'СЕТ СН'!$I$11+СВЦЭМ!$D$10+'СЕТ СН'!$I$5-'СЕТ СН'!$I$21</f>
        <v>4603.0544615499994</v>
      </c>
      <c r="X146" s="36">
        <f>SUMIFS(СВЦЭМ!$D$34:$D$777,СВЦЭМ!$A$34:$A$777,$A146,СВЦЭМ!$B$34:$B$777,X$119)+'СЕТ СН'!$I$11+СВЦЭМ!$D$10+'СЕТ СН'!$I$5-'СЕТ СН'!$I$21</f>
        <v>4608.9130023299995</v>
      </c>
      <c r="Y146" s="36">
        <f>SUMIFS(СВЦЭМ!$D$34:$D$777,СВЦЭМ!$A$34:$A$777,$A146,СВЦЭМ!$B$34:$B$777,Y$119)+'СЕТ СН'!$I$11+СВЦЭМ!$D$10+'СЕТ СН'!$I$5-'СЕТ СН'!$I$21</f>
        <v>4656.6940005199995</v>
      </c>
    </row>
    <row r="147" spans="1:27" ht="15.75" x14ac:dyDescent="0.2">
      <c r="A147" s="35">
        <f t="shared" si="3"/>
        <v>43371</v>
      </c>
      <c r="B147" s="36">
        <f>SUMIFS(СВЦЭМ!$D$34:$D$777,СВЦЭМ!$A$34:$A$777,$A147,СВЦЭМ!$B$34:$B$777,B$119)+'СЕТ СН'!$I$11+СВЦЭМ!$D$10+'СЕТ СН'!$I$5-'СЕТ СН'!$I$21</f>
        <v>4777.611019429999</v>
      </c>
      <c r="C147" s="36">
        <f>SUMIFS(СВЦЭМ!$D$34:$D$777,СВЦЭМ!$A$34:$A$777,$A147,СВЦЭМ!$B$34:$B$777,C$119)+'СЕТ СН'!$I$11+СВЦЭМ!$D$10+'СЕТ СН'!$I$5-'СЕТ СН'!$I$21</f>
        <v>4957.0045311799995</v>
      </c>
      <c r="D147" s="36">
        <f>SUMIFS(СВЦЭМ!$D$34:$D$777,СВЦЭМ!$A$34:$A$777,$A147,СВЦЭМ!$B$34:$B$777,D$119)+'СЕТ СН'!$I$11+СВЦЭМ!$D$10+'СЕТ СН'!$I$5-'СЕТ СН'!$I$21</f>
        <v>5077.9363935699994</v>
      </c>
      <c r="E147" s="36">
        <f>SUMIFS(СВЦЭМ!$D$34:$D$777,СВЦЭМ!$A$34:$A$777,$A147,СВЦЭМ!$B$34:$B$777,E$119)+'СЕТ СН'!$I$11+СВЦЭМ!$D$10+'СЕТ СН'!$I$5-'СЕТ СН'!$I$21</f>
        <v>5158.7189101499998</v>
      </c>
      <c r="F147" s="36">
        <f>SUMIFS(СВЦЭМ!$D$34:$D$777,СВЦЭМ!$A$34:$A$777,$A147,СВЦЭМ!$B$34:$B$777,F$119)+'СЕТ СН'!$I$11+СВЦЭМ!$D$10+'СЕТ СН'!$I$5-'СЕТ СН'!$I$21</f>
        <v>5151.8391706399998</v>
      </c>
      <c r="G147" s="36">
        <f>SUMIFS(СВЦЭМ!$D$34:$D$777,СВЦЭМ!$A$34:$A$777,$A147,СВЦЭМ!$B$34:$B$777,G$119)+'СЕТ СН'!$I$11+СВЦЭМ!$D$10+'СЕТ СН'!$I$5-'СЕТ СН'!$I$21</f>
        <v>5159.4515514999994</v>
      </c>
      <c r="H147" s="36">
        <f>SUMIFS(СВЦЭМ!$D$34:$D$777,СВЦЭМ!$A$34:$A$777,$A147,СВЦЭМ!$B$34:$B$777,H$119)+'СЕТ СН'!$I$11+СВЦЭМ!$D$10+'СЕТ СН'!$I$5-'СЕТ СН'!$I$21</f>
        <v>5084.3830425799997</v>
      </c>
      <c r="I147" s="36">
        <f>SUMIFS(СВЦЭМ!$D$34:$D$777,СВЦЭМ!$A$34:$A$777,$A147,СВЦЭМ!$B$34:$B$777,I$119)+'СЕТ СН'!$I$11+СВЦЭМ!$D$10+'СЕТ СН'!$I$5-'СЕТ СН'!$I$21</f>
        <v>4954.4548701999993</v>
      </c>
      <c r="J147" s="36">
        <f>SUMIFS(СВЦЭМ!$D$34:$D$777,СВЦЭМ!$A$34:$A$777,$A147,СВЦЭМ!$B$34:$B$777,J$119)+'СЕТ СН'!$I$11+СВЦЭМ!$D$10+'СЕТ СН'!$I$5-'СЕТ СН'!$I$21</f>
        <v>4946.0071293199999</v>
      </c>
      <c r="K147" s="36">
        <f>SUMIFS(СВЦЭМ!$D$34:$D$777,СВЦЭМ!$A$34:$A$777,$A147,СВЦЭМ!$B$34:$B$777,K$119)+'СЕТ СН'!$I$11+СВЦЭМ!$D$10+'СЕТ СН'!$I$5-'СЕТ СН'!$I$21</f>
        <v>4932.6995833199999</v>
      </c>
      <c r="L147" s="36">
        <f>SUMIFS(СВЦЭМ!$D$34:$D$777,СВЦЭМ!$A$34:$A$777,$A147,СВЦЭМ!$B$34:$B$777,L$119)+'СЕТ СН'!$I$11+СВЦЭМ!$D$10+'СЕТ СН'!$I$5-'СЕТ СН'!$I$21</f>
        <v>4870.0193450399993</v>
      </c>
      <c r="M147" s="36">
        <f>SUMIFS(СВЦЭМ!$D$34:$D$777,СВЦЭМ!$A$34:$A$777,$A147,СВЦЭМ!$B$34:$B$777,M$119)+'СЕТ СН'!$I$11+СВЦЭМ!$D$10+'СЕТ СН'!$I$5-'СЕТ СН'!$I$21</f>
        <v>4787.7954263900001</v>
      </c>
      <c r="N147" s="36">
        <f>SUMIFS(СВЦЭМ!$D$34:$D$777,СВЦЭМ!$A$34:$A$777,$A147,СВЦЭМ!$B$34:$B$777,N$119)+'СЕТ СН'!$I$11+СВЦЭМ!$D$10+'СЕТ СН'!$I$5-'СЕТ СН'!$I$21</f>
        <v>4681.8878387199993</v>
      </c>
      <c r="O147" s="36">
        <f>SUMIFS(СВЦЭМ!$D$34:$D$777,СВЦЭМ!$A$34:$A$777,$A147,СВЦЭМ!$B$34:$B$777,O$119)+'СЕТ СН'!$I$11+СВЦЭМ!$D$10+'СЕТ СН'!$I$5-'СЕТ СН'!$I$21</f>
        <v>4585.3207856799991</v>
      </c>
      <c r="P147" s="36">
        <f>SUMIFS(СВЦЭМ!$D$34:$D$777,СВЦЭМ!$A$34:$A$777,$A147,СВЦЭМ!$B$34:$B$777,P$119)+'СЕТ СН'!$I$11+СВЦЭМ!$D$10+'СЕТ СН'!$I$5-'СЕТ СН'!$I$21</f>
        <v>4573.6354236299994</v>
      </c>
      <c r="Q147" s="36">
        <f>SUMIFS(СВЦЭМ!$D$34:$D$777,СВЦЭМ!$A$34:$A$777,$A147,СВЦЭМ!$B$34:$B$777,Q$119)+'СЕТ СН'!$I$11+СВЦЭМ!$D$10+'СЕТ СН'!$I$5-'СЕТ СН'!$I$21</f>
        <v>4582.17143227</v>
      </c>
      <c r="R147" s="36">
        <f>SUMIFS(СВЦЭМ!$D$34:$D$777,СВЦЭМ!$A$34:$A$777,$A147,СВЦЭМ!$B$34:$B$777,R$119)+'СЕТ СН'!$I$11+СВЦЭМ!$D$10+'СЕТ СН'!$I$5-'СЕТ СН'!$I$21</f>
        <v>4580.1264394599993</v>
      </c>
      <c r="S147" s="36">
        <f>SUMIFS(СВЦЭМ!$D$34:$D$777,СВЦЭМ!$A$34:$A$777,$A147,СВЦЭМ!$B$34:$B$777,S$119)+'СЕТ СН'!$I$11+СВЦЭМ!$D$10+'СЕТ СН'!$I$5-'СЕТ СН'!$I$21</f>
        <v>4579.5350626299996</v>
      </c>
      <c r="T147" s="36">
        <f>SUMIFS(СВЦЭМ!$D$34:$D$777,СВЦЭМ!$A$34:$A$777,$A147,СВЦЭМ!$B$34:$B$777,T$119)+'СЕТ СН'!$I$11+СВЦЭМ!$D$10+'СЕТ СН'!$I$5-'СЕТ СН'!$I$21</f>
        <v>4579.5239660999996</v>
      </c>
      <c r="U147" s="36">
        <f>SUMIFS(СВЦЭМ!$D$34:$D$777,СВЦЭМ!$A$34:$A$777,$A147,СВЦЭМ!$B$34:$B$777,U$119)+'СЕТ СН'!$I$11+СВЦЭМ!$D$10+'СЕТ СН'!$I$5-'СЕТ СН'!$I$21</f>
        <v>4602.4911434599999</v>
      </c>
      <c r="V147" s="36">
        <f>SUMIFS(СВЦЭМ!$D$34:$D$777,СВЦЭМ!$A$34:$A$777,$A147,СВЦЭМ!$B$34:$B$777,V$119)+'СЕТ СН'!$I$11+СВЦЭМ!$D$10+'СЕТ СН'!$I$5-'СЕТ СН'!$I$21</f>
        <v>4591.0089346099994</v>
      </c>
      <c r="W147" s="36">
        <f>SUMIFS(СВЦЭМ!$D$34:$D$777,СВЦЭМ!$A$34:$A$777,$A147,СВЦЭМ!$B$34:$B$777,W$119)+'СЕТ СН'!$I$11+СВЦЭМ!$D$10+'СЕТ СН'!$I$5-'СЕТ СН'!$I$21</f>
        <v>4571.9070013599994</v>
      </c>
      <c r="X147" s="36">
        <f>SUMIFS(СВЦЭМ!$D$34:$D$777,СВЦЭМ!$A$34:$A$777,$A147,СВЦЭМ!$B$34:$B$777,X$119)+'СЕТ СН'!$I$11+СВЦЭМ!$D$10+'СЕТ СН'!$I$5-'СЕТ СН'!$I$21</f>
        <v>4561.76014734</v>
      </c>
      <c r="Y147" s="36">
        <f>SUMIFS(СВЦЭМ!$D$34:$D$777,СВЦЭМ!$A$34:$A$777,$A147,СВЦЭМ!$B$34:$B$777,Y$119)+'СЕТ СН'!$I$11+СВЦЭМ!$D$10+'СЕТ СН'!$I$5-'СЕТ СН'!$I$21</f>
        <v>4644.23698341</v>
      </c>
    </row>
    <row r="148" spans="1:27" ht="15.75" x14ac:dyDescent="0.2">
      <c r="A148" s="35">
        <f t="shared" si="3"/>
        <v>43372</v>
      </c>
      <c r="B148" s="36">
        <f>SUMIFS(СВЦЭМ!$D$34:$D$777,СВЦЭМ!$A$34:$A$777,$A148,СВЦЭМ!$B$34:$B$777,B$119)+'СЕТ СН'!$I$11+СВЦЭМ!$D$10+'СЕТ СН'!$I$5-'СЕТ СН'!$I$21</f>
        <v>4849.47886337</v>
      </c>
      <c r="C148" s="36">
        <f>SUMIFS(СВЦЭМ!$D$34:$D$777,СВЦЭМ!$A$34:$A$777,$A148,СВЦЭМ!$B$34:$B$777,C$119)+'СЕТ СН'!$I$11+СВЦЭМ!$D$10+'СЕТ СН'!$I$5-'СЕТ СН'!$I$21</f>
        <v>4986.9915398899993</v>
      </c>
      <c r="D148" s="36">
        <f>SUMIFS(СВЦЭМ!$D$34:$D$777,СВЦЭМ!$A$34:$A$777,$A148,СВЦЭМ!$B$34:$B$777,D$119)+'СЕТ СН'!$I$11+СВЦЭМ!$D$10+'СЕТ СН'!$I$5-'СЕТ СН'!$I$21</f>
        <v>5067.9257250299997</v>
      </c>
      <c r="E148" s="36">
        <f>SUMIFS(СВЦЭМ!$D$34:$D$777,СВЦЭМ!$A$34:$A$777,$A148,СВЦЭМ!$B$34:$B$777,E$119)+'СЕТ СН'!$I$11+СВЦЭМ!$D$10+'СЕТ СН'!$I$5-'СЕТ СН'!$I$21</f>
        <v>5145.0520802699994</v>
      </c>
      <c r="F148" s="36">
        <f>SUMIFS(СВЦЭМ!$D$34:$D$777,СВЦЭМ!$A$34:$A$777,$A148,СВЦЭМ!$B$34:$B$777,F$119)+'СЕТ СН'!$I$11+СВЦЭМ!$D$10+'СЕТ СН'!$I$5-'СЕТ СН'!$I$21</f>
        <v>5147.7496919499999</v>
      </c>
      <c r="G148" s="36">
        <f>SUMIFS(СВЦЭМ!$D$34:$D$777,СВЦЭМ!$A$34:$A$777,$A148,СВЦЭМ!$B$34:$B$777,G$119)+'СЕТ СН'!$I$11+СВЦЭМ!$D$10+'СЕТ СН'!$I$5-'СЕТ СН'!$I$21</f>
        <v>5137.9641003299994</v>
      </c>
      <c r="H148" s="36">
        <f>SUMIFS(СВЦЭМ!$D$34:$D$777,СВЦЭМ!$A$34:$A$777,$A148,СВЦЭМ!$B$34:$B$777,H$119)+'СЕТ СН'!$I$11+СВЦЭМ!$D$10+'СЕТ СН'!$I$5-'СЕТ СН'!$I$21</f>
        <v>5119.2310286000002</v>
      </c>
      <c r="I148" s="36">
        <f>SUMIFS(СВЦЭМ!$D$34:$D$777,СВЦЭМ!$A$34:$A$777,$A148,СВЦЭМ!$B$34:$B$777,I$119)+'СЕТ СН'!$I$11+СВЦЭМ!$D$10+'СЕТ СН'!$I$5-'СЕТ СН'!$I$21</f>
        <v>5068.0429062899993</v>
      </c>
      <c r="J148" s="36">
        <f>SUMIFS(СВЦЭМ!$D$34:$D$777,СВЦЭМ!$A$34:$A$777,$A148,СВЦЭМ!$B$34:$B$777,J$119)+'СЕТ СН'!$I$11+СВЦЭМ!$D$10+'СЕТ СН'!$I$5-'СЕТ СН'!$I$21</f>
        <v>4972.3679114099996</v>
      </c>
      <c r="K148" s="36">
        <f>SUMIFS(СВЦЭМ!$D$34:$D$777,СВЦЭМ!$A$34:$A$777,$A148,СВЦЭМ!$B$34:$B$777,K$119)+'СЕТ СН'!$I$11+СВЦЭМ!$D$10+'СЕТ СН'!$I$5-'СЕТ СН'!$I$21</f>
        <v>4905.6525879800001</v>
      </c>
      <c r="L148" s="36">
        <f>SUMIFS(СВЦЭМ!$D$34:$D$777,СВЦЭМ!$A$34:$A$777,$A148,СВЦЭМ!$B$34:$B$777,L$119)+'СЕТ СН'!$I$11+СВЦЭМ!$D$10+'СЕТ СН'!$I$5-'СЕТ СН'!$I$21</f>
        <v>4826.1872529699995</v>
      </c>
      <c r="M148" s="36">
        <f>SUMIFS(СВЦЭМ!$D$34:$D$777,СВЦЭМ!$A$34:$A$777,$A148,СВЦЭМ!$B$34:$B$777,M$119)+'СЕТ СН'!$I$11+СВЦЭМ!$D$10+'СЕТ СН'!$I$5-'СЕТ СН'!$I$21</f>
        <v>4758.7196805199992</v>
      </c>
      <c r="N148" s="36">
        <f>SUMIFS(СВЦЭМ!$D$34:$D$777,СВЦЭМ!$A$34:$A$777,$A148,СВЦЭМ!$B$34:$B$777,N$119)+'СЕТ СН'!$I$11+СВЦЭМ!$D$10+'СЕТ СН'!$I$5-'СЕТ СН'!$I$21</f>
        <v>4666.9542757299996</v>
      </c>
      <c r="O148" s="36">
        <f>SUMIFS(СВЦЭМ!$D$34:$D$777,СВЦЭМ!$A$34:$A$777,$A148,СВЦЭМ!$B$34:$B$777,O$119)+'СЕТ СН'!$I$11+СВЦЭМ!$D$10+'СЕТ СН'!$I$5-'СЕТ СН'!$I$21</f>
        <v>4590.6403259499994</v>
      </c>
      <c r="P148" s="36">
        <f>SUMIFS(СВЦЭМ!$D$34:$D$777,СВЦЭМ!$A$34:$A$777,$A148,СВЦЭМ!$B$34:$B$777,P$119)+'СЕТ СН'!$I$11+СВЦЭМ!$D$10+'СЕТ СН'!$I$5-'СЕТ СН'!$I$21</f>
        <v>4576.0883456999991</v>
      </c>
      <c r="Q148" s="36">
        <f>SUMIFS(СВЦЭМ!$D$34:$D$777,СВЦЭМ!$A$34:$A$777,$A148,СВЦЭМ!$B$34:$B$777,Q$119)+'СЕТ СН'!$I$11+СВЦЭМ!$D$10+'СЕТ СН'!$I$5-'СЕТ СН'!$I$21</f>
        <v>4587.3017533199991</v>
      </c>
      <c r="R148" s="36">
        <f>SUMIFS(СВЦЭМ!$D$34:$D$777,СВЦЭМ!$A$34:$A$777,$A148,СВЦЭМ!$B$34:$B$777,R$119)+'СЕТ СН'!$I$11+СВЦЭМ!$D$10+'СЕТ СН'!$I$5-'СЕТ СН'!$I$21</f>
        <v>4588.5579967399999</v>
      </c>
      <c r="S148" s="36">
        <f>SUMIFS(СВЦЭМ!$D$34:$D$777,СВЦЭМ!$A$34:$A$777,$A148,СВЦЭМ!$B$34:$B$777,S$119)+'СЕТ СН'!$I$11+СВЦЭМ!$D$10+'СЕТ СН'!$I$5-'СЕТ СН'!$I$21</f>
        <v>4568.7954403199992</v>
      </c>
      <c r="T148" s="36">
        <f>SUMIFS(СВЦЭМ!$D$34:$D$777,СВЦЭМ!$A$34:$A$777,$A148,СВЦЭМ!$B$34:$B$777,T$119)+'СЕТ СН'!$I$11+СВЦЭМ!$D$10+'СЕТ СН'!$I$5-'СЕТ СН'!$I$21</f>
        <v>4527.1356045699995</v>
      </c>
      <c r="U148" s="36">
        <f>SUMIFS(СВЦЭМ!$D$34:$D$777,СВЦЭМ!$A$34:$A$777,$A148,СВЦЭМ!$B$34:$B$777,U$119)+'СЕТ СН'!$I$11+СВЦЭМ!$D$10+'СЕТ СН'!$I$5-'СЕТ СН'!$I$21</f>
        <v>4464.0431890999998</v>
      </c>
      <c r="V148" s="36">
        <f>SUMIFS(СВЦЭМ!$D$34:$D$777,СВЦЭМ!$A$34:$A$777,$A148,СВЦЭМ!$B$34:$B$777,V$119)+'СЕТ СН'!$I$11+СВЦЭМ!$D$10+'СЕТ СН'!$I$5-'СЕТ СН'!$I$21</f>
        <v>4475.7868641399991</v>
      </c>
      <c r="W148" s="36">
        <f>SUMIFS(СВЦЭМ!$D$34:$D$777,СВЦЭМ!$A$34:$A$777,$A148,СВЦЭМ!$B$34:$B$777,W$119)+'СЕТ СН'!$I$11+СВЦЭМ!$D$10+'СЕТ СН'!$I$5-'СЕТ СН'!$I$21</f>
        <v>4494.7703936399994</v>
      </c>
      <c r="X148" s="36">
        <f>SUMIFS(СВЦЭМ!$D$34:$D$777,СВЦЭМ!$A$34:$A$777,$A148,СВЦЭМ!$B$34:$B$777,X$119)+'СЕТ СН'!$I$11+СВЦЭМ!$D$10+'СЕТ СН'!$I$5-'СЕТ СН'!$I$21</f>
        <v>4545.7380305099996</v>
      </c>
      <c r="Y148" s="36">
        <f>SUMIFS(СВЦЭМ!$D$34:$D$777,СВЦЭМ!$A$34:$A$777,$A148,СВЦЭМ!$B$34:$B$777,Y$119)+'СЕТ СН'!$I$11+СВЦЭМ!$D$10+'СЕТ СН'!$I$5-'СЕТ СН'!$I$21</f>
        <v>4649.0050918399993</v>
      </c>
    </row>
    <row r="149" spans="1:27" ht="15.75" x14ac:dyDescent="0.2">
      <c r="A149" s="35">
        <f t="shared" si="3"/>
        <v>43373</v>
      </c>
      <c r="B149" s="36">
        <f>SUMIFS(СВЦЭМ!$D$34:$D$777,СВЦЭМ!$A$34:$A$777,$A149,СВЦЭМ!$B$34:$B$777,B$119)+'СЕТ СН'!$I$11+СВЦЭМ!$D$10+'СЕТ СН'!$I$5-'СЕТ СН'!$I$21</f>
        <v>4829.0498516899997</v>
      </c>
      <c r="C149" s="36">
        <f>SUMIFS(СВЦЭМ!$D$34:$D$777,СВЦЭМ!$A$34:$A$777,$A149,СВЦЭМ!$B$34:$B$777,C$119)+'СЕТ СН'!$I$11+СВЦЭМ!$D$10+'СЕТ СН'!$I$5-'СЕТ СН'!$I$21</f>
        <v>4966.9579900700001</v>
      </c>
      <c r="D149" s="36">
        <f>SUMIFS(СВЦЭМ!$D$34:$D$777,СВЦЭМ!$A$34:$A$777,$A149,СВЦЭМ!$B$34:$B$777,D$119)+'СЕТ СН'!$I$11+СВЦЭМ!$D$10+'СЕТ СН'!$I$5-'СЕТ СН'!$I$21</f>
        <v>5060.7737061199996</v>
      </c>
      <c r="E149" s="36">
        <f>SUMIFS(СВЦЭМ!$D$34:$D$777,СВЦЭМ!$A$34:$A$777,$A149,СВЦЭМ!$B$34:$B$777,E$119)+'СЕТ СН'!$I$11+СВЦЭМ!$D$10+'СЕТ СН'!$I$5-'СЕТ СН'!$I$21</f>
        <v>5139.2469027799998</v>
      </c>
      <c r="F149" s="36">
        <f>SUMIFS(СВЦЭМ!$D$34:$D$777,СВЦЭМ!$A$34:$A$777,$A149,СВЦЭМ!$B$34:$B$777,F$119)+'СЕТ СН'!$I$11+СВЦЭМ!$D$10+'СЕТ СН'!$I$5-'СЕТ СН'!$I$21</f>
        <v>5163.8663345899995</v>
      </c>
      <c r="G149" s="36">
        <f>SUMIFS(СВЦЭМ!$D$34:$D$777,СВЦЭМ!$A$34:$A$777,$A149,СВЦЭМ!$B$34:$B$777,G$119)+'СЕТ СН'!$I$11+СВЦЭМ!$D$10+'СЕТ СН'!$I$5-'СЕТ СН'!$I$21</f>
        <v>5129.4391315599996</v>
      </c>
      <c r="H149" s="36">
        <f>SUMIFS(СВЦЭМ!$D$34:$D$777,СВЦЭМ!$A$34:$A$777,$A149,СВЦЭМ!$B$34:$B$777,H$119)+'СЕТ СН'!$I$11+СВЦЭМ!$D$10+'СЕТ СН'!$I$5-'СЕТ СН'!$I$21</f>
        <v>5107.1321888100001</v>
      </c>
      <c r="I149" s="36">
        <f>SUMIFS(СВЦЭМ!$D$34:$D$777,СВЦЭМ!$A$34:$A$777,$A149,СВЦЭМ!$B$34:$B$777,I$119)+'СЕТ СН'!$I$11+СВЦЭМ!$D$10+'СЕТ СН'!$I$5-'СЕТ СН'!$I$21</f>
        <v>5058.7730185099999</v>
      </c>
      <c r="J149" s="36">
        <f>SUMIFS(СВЦЭМ!$D$34:$D$777,СВЦЭМ!$A$34:$A$777,$A149,СВЦЭМ!$B$34:$B$777,J$119)+'СЕТ СН'!$I$11+СВЦЭМ!$D$10+'СЕТ СН'!$I$5-'СЕТ СН'!$I$21</f>
        <v>4993.4745935399997</v>
      </c>
      <c r="K149" s="36">
        <f>SUMIFS(СВЦЭМ!$D$34:$D$777,СВЦЭМ!$A$34:$A$777,$A149,СВЦЭМ!$B$34:$B$777,K$119)+'СЕТ СН'!$I$11+СВЦЭМ!$D$10+'СЕТ СН'!$I$5-'СЕТ СН'!$I$21</f>
        <v>4905.6486181499995</v>
      </c>
      <c r="L149" s="36">
        <f>SUMIFS(СВЦЭМ!$D$34:$D$777,СВЦЭМ!$A$34:$A$777,$A149,СВЦЭМ!$B$34:$B$777,L$119)+'СЕТ СН'!$I$11+СВЦЭМ!$D$10+'СЕТ СН'!$I$5-'СЕТ СН'!$I$21</f>
        <v>4836.837358759999</v>
      </c>
      <c r="M149" s="36">
        <f>SUMIFS(СВЦЭМ!$D$34:$D$777,СВЦЭМ!$A$34:$A$777,$A149,СВЦЭМ!$B$34:$B$777,M$119)+'СЕТ СН'!$I$11+СВЦЭМ!$D$10+'СЕТ СН'!$I$5-'СЕТ СН'!$I$21</f>
        <v>4749.4447792799992</v>
      </c>
      <c r="N149" s="36">
        <f>SUMIFS(СВЦЭМ!$D$34:$D$777,СВЦЭМ!$A$34:$A$777,$A149,СВЦЭМ!$B$34:$B$777,N$119)+'СЕТ СН'!$I$11+СВЦЭМ!$D$10+'СЕТ СН'!$I$5-'СЕТ СН'!$I$21</f>
        <v>4636.53243647</v>
      </c>
      <c r="O149" s="36">
        <f>SUMIFS(СВЦЭМ!$D$34:$D$777,СВЦЭМ!$A$34:$A$777,$A149,СВЦЭМ!$B$34:$B$777,O$119)+'СЕТ СН'!$I$11+СВЦЭМ!$D$10+'СЕТ СН'!$I$5-'СЕТ СН'!$I$21</f>
        <v>4544.0305088199993</v>
      </c>
      <c r="P149" s="36">
        <f>SUMIFS(СВЦЭМ!$D$34:$D$777,СВЦЭМ!$A$34:$A$777,$A149,СВЦЭМ!$B$34:$B$777,P$119)+'СЕТ СН'!$I$11+СВЦЭМ!$D$10+'СЕТ СН'!$I$5-'СЕТ СН'!$I$21</f>
        <v>4544.1293643999998</v>
      </c>
      <c r="Q149" s="36">
        <f>SUMIFS(СВЦЭМ!$D$34:$D$777,СВЦЭМ!$A$34:$A$777,$A149,СВЦЭМ!$B$34:$B$777,Q$119)+'СЕТ СН'!$I$11+СВЦЭМ!$D$10+'СЕТ СН'!$I$5-'СЕТ СН'!$I$21</f>
        <v>4549.5379445299995</v>
      </c>
      <c r="R149" s="36">
        <f>SUMIFS(СВЦЭМ!$D$34:$D$777,СВЦЭМ!$A$34:$A$777,$A149,СВЦЭМ!$B$34:$B$777,R$119)+'СЕТ СН'!$I$11+СВЦЭМ!$D$10+'СЕТ СН'!$I$5-'СЕТ СН'!$I$21</f>
        <v>4537.6523239899998</v>
      </c>
      <c r="S149" s="36">
        <f>SUMIFS(СВЦЭМ!$D$34:$D$777,СВЦЭМ!$A$34:$A$777,$A149,СВЦЭМ!$B$34:$B$777,S$119)+'СЕТ СН'!$I$11+СВЦЭМ!$D$10+'СЕТ СН'!$I$5-'СЕТ СН'!$I$21</f>
        <v>4527.4177280799995</v>
      </c>
      <c r="T149" s="36">
        <f>SUMIFS(СВЦЭМ!$D$34:$D$777,СВЦЭМ!$A$34:$A$777,$A149,СВЦЭМ!$B$34:$B$777,T$119)+'СЕТ СН'!$I$11+СВЦЭМ!$D$10+'СЕТ СН'!$I$5-'СЕТ СН'!$I$21</f>
        <v>4525.3443671699997</v>
      </c>
      <c r="U149" s="36">
        <f>SUMIFS(СВЦЭМ!$D$34:$D$777,СВЦЭМ!$A$34:$A$777,$A149,СВЦЭМ!$B$34:$B$777,U$119)+'СЕТ СН'!$I$11+СВЦЭМ!$D$10+'СЕТ СН'!$I$5-'СЕТ СН'!$I$21</f>
        <v>4457.1137242099994</v>
      </c>
      <c r="V149" s="36">
        <f>SUMIFS(СВЦЭМ!$D$34:$D$777,СВЦЭМ!$A$34:$A$777,$A149,СВЦЭМ!$B$34:$B$777,V$119)+'СЕТ СН'!$I$11+СВЦЭМ!$D$10+'СЕТ СН'!$I$5-'СЕТ СН'!$I$21</f>
        <v>4466.2977301599994</v>
      </c>
      <c r="W149" s="36">
        <f>SUMIFS(СВЦЭМ!$D$34:$D$777,СВЦЭМ!$A$34:$A$777,$A149,СВЦЭМ!$B$34:$B$777,W$119)+'СЕТ СН'!$I$11+СВЦЭМ!$D$10+'СЕТ СН'!$I$5-'СЕТ СН'!$I$21</f>
        <v>4471.9907471500001</v>
      </c>
      <c r="X149" s="36">
        <f>SUMIFS(СВЦЭМ!$D$34:$D$777,СВЦЭМ!$A$34:$A$777,$A149,СВЦЭМ!$B$34:$B$777,X$119)+'СЕТ СН'!$I$11+СВЦЭМ!$D$10+'СЕТ СН'!$I$5-'СЕТ СН'!$I$21</f>
        <v>4536.635892629999</v>
      </c>
      <c r="Y149" s="36">
        <f>SUMIFS(СВЦЭМ!$D$34:$D$777,СВЦЭМ!$A$34:$A$777,$A149,СВЦЭМ!$B$34:$B$777,Y$119)+'СЕТ СН'!$I$11+СВЦЭМ!$D$10+'СЕТ СН'!$I$5-'СЕТ СН'!$I$21</f>
        <v>4711.5395909699992</v>
      </c>
    </row>
    <row r="150" spans="1:27" ht="15.75" hidden="1" x14ac:dyDescent="0.2">
      <c r="A150" s="35">
        <f t="shared" si="3"/>
        <v>43374</v>
      </c>
      <c r="B150" s="36">
        <f>SUMIFS(СВЦЭМ!$D$34:$D$777,СВЦЭМ!$A$34:$A$777,$A150,СВЦЭМ!$B$34:$B$777,B$119)+'СЕТ СН'!$I$11+СВЦЭМ!$D$10+'СЕТ СН'!$I$5-'СЕТ СН'!$I$21</f>
        <v>3977.5217019499996</v>
      </c>
      <c r="C150" s="36">
        <f>SUMIFS(СВЦЭМ!$D$34:$D$777,СВЦЭМ!$A$34:$A$777,$A150,СВЦЭМ!$B$34:$B$777,C$119)+'СЕТ СН'!$I$11+СВЦЭМ!$D$10+'СЕТ СН'!$I$5-'СЕТ СН'!$I$21</f>
        <v>3977.5217019499996</v>
      </c>
      <c r="D150" s="36">
        <f>SUMIFS(СВЦЭМ!$D$34:$D$777,СВЦЭМ!$A$34:$A$777,$A150,СВЦЭМ!$B$34:$B$777,D$119)+'СЕТ СН'!$I$11+СВЦЭМ!$D$10+'СЕТ СН'!$I$5-'СЕТ СН'!$I$21</f>
        <v>3977.5217019499996</v>
      </c>
      <c r="E150" s="36">
        <f>SUMIFS(СВЦЭМ!$D$34:$D$777,СВЦЭМ!$A$34:$A$777,$A150,СВЦЭМ!$B$34:$B$777,E$119)+'СЕТ СН'!$I$11+СВЦЭМ!$D$10+'СЕТ СН'!$I$5-'СЕТ СН'!$I$21</f>
        <v>3977.5217019499996</v>
      </c>
      <c r="F150" s="36">
        <f>SUMIFS(СВЦЭМ!$D$34:$D$777,СВЦЭМ!$A$34:$A$777,$A150,СВЦЭМ!$B$34:$B$777,F$119)+'СЕТ СН'!$I$11+СВЦЭМ!$D$10+'СЕТ СН'!$I$5-'СЕТ СН'!$I$21</f>
        <v>3977.5217019499996</v>
      </c>
      <c r="G150" s="36">
        <f>SUMIFS(СВЦЭМ!$D$34:$D$777,СВЦЭМ!$A$34:$A$777,$A150,СВЦЭМ!$B$34:$B$777,G$119)+'СЕТ СН'!$I$11+СВЦЭМ!$D$10+'СЕТ СН'!$I$5-'СЕТ СН'!$I$21</f>
        <v>3977.5217019499996</v>
      </c>
      <c r="H150" s="36">
        <f>SUMIFS(СВЦЭМ!$D$34:$D$777,СВЦЭМ!$A$34:$A$777,$A150,СВЦЭМ!$B$34:$B$777,H$119)+'СЕТ СН'!$I$11+СВЦЭМ!$D$10+'СЕТ СН'!$I$5-'СЕТ СН'!$I$21</f>
        <v>3977.5217019499996</v>
      </c>
      <c r="I150" s="36">
        <f>SUMIFS(СВЦЭМ!$D$34:$D$777,СВЦЭМ!$A$34:$A$777,$A150,СВЦЭМ!$B$34:$B$777,I$119)+'СЕТ СН'!$I$11+СВЦЭМ!$D$10+'СЕТ СН'!$I$5-'СЕТ СН'!$I$21</f>
        <v>3977.5217019499996</v>
      </c>
      <c r="J150" s="36">
        <f>SUMIFS(СВЦЭМ!$D$34:$D$777,СВЦЭМ!$A$34:$A$777,$A150,СВЦЭМ!$B$34:$B$777,J$119)+'СЕТ СН'!$I$11+СВЦЭМ!$D$10+'СЕТ СН'!$I$5-'СЕТ СН'!$I$21</f>
        <v>3977.5217019499996</v>
      </c>
      <c r="K150" s="36">
        <f>SUMIFS(СВЦЭМ!$D$34:$D$777,СВЦЭМ!$A$34:$A$777,$A150,СВЦЭМ!$B$34:$B$777,K$119)+'СЕТ СН'!$I$11+СВЦЭМ!$D$10+'СЕТ СН'!$I$5-'СЕТ СН'!$I$21</f>
        <v>3977.5217019499996</v>
      </c>
      <c r="L150" s="36">
        <f>SUMIFS(СВЦЭМ!$D$34:$D$777,СВЦЭМ!$A$34:$A$777,$A150,СВЦЭМ!$B$34:$B$777,L$119)+'СЕТ СН'!$I$11+СВЦЭМ!$D$10+'СЕТ СН'!$I$5-'СЕТ СН'!$I$21</f>
        <v>3977.5217019499996</v>
      </c>
      <c r="M150" s="36">
        <f>SUMIFS(СВЦЭМ!$D$34:$D$777,СВЦЭМ!$A$34:$A$777,$A150,СВЦЭМ!$B$34:$B$777,M$119)+'СЕТ СН'!$I$11+СВЦЭМ!$D$10+'СЕТ СН'!$I$5-'СЕТ СН'!$I$21</f>
        <v>3977.5217019499996</v>
      </c>
      <c r="N150" s="36">
        <f>SUMIFS(СВЦЭМ!$D$34:$D$777,СВЦЭМ!$A$34:$A$777,$A150,СВЦЭМ!$B$34:$B$777,N$119)+'СЕТ СН'!$I$11+СВЦЭМ!$D$10+'СЕТ СН'!$I$5-'СЕТ СН'!$I$21</f>
        <v>3977.5217019499996</v>
      </c>
      <c r="O150" s="36">
        <f>SUMIFS(СВЦЭМ!$D$34:$D$777,СВЦЭМ!$A$34:$A$777,$A150,СВЦЭМ!$B$34:$B$777,O$119)+'СЕТ СН'!$I$11+СВЦЭМ!$D$10+'СЕТ СН'!$I$5-'СЕТ СН'!$I$21</f>
        <v>3977.5217019499996</v>
      </c>
      <c r="P150" s="36">
        <f>SUMIFS(СВЦЭМ!$D$34:$D$777,СВЦЭМ!$A$34:$A$777,$A150,СВЦЭМ!$B$34:$B$777,P$119)+'СЕТ СН'!$I$11+СВЦЭМ!$D$10+'СЕТ СН'!$I$5-'СЕТ СН'!$I$21</f>
        <v>3977.5217019499996</v>
      </c>
      <c r="Q150" s="36">
        <f>SUMIFS(СВЦЭМ!$D$34:$D$777,СВЦЭМ!$A$34:$A$777,$A150,СВЦЭМ!$B$34:$B$777,Q$119)+'СЕТ СН'!$I$11+СВЦЭМ!$D$10+'СЕТ СН'!$I$5-'СЕТ СН'!$I$21</f>
        <v>3977.5217019499996</v>
      </c>
      <c r="R150" s="36">
        <f>SUMIFS(СВЦЭМ!$D$34:$D$777,СВЦЭМ!$A$34:$A$777,$A150,СВЦЭМ!$B$34:$B$777,R$119)+'СЕТ СН'!$I$11+СВЦЭМ!$D$10+'СЕТ СН'!$I$5-'СЕТ СН'!$I$21</f>
        <v>3977.5217019499996</v>
      </c>
      <c r="S150" s="36">
        <f>SUMIFS(СВЦЭМ!$D$34:$D$777,СВЦЭМ!$A$34:$A$777,$A150,СВЦЭМ!$B$34:$B$777,S$119)+'СЕТ СН'!$I$11+СВЦЭМ!$D$10+'СЕТ СН'!$I$5-'СЕТ СН'!$I$21</f>
        <v>3977.5217019499996</v>
      </c>
      <c r="T150" s="36">
        <f>SUMIFS(СВЦЭМ!$D$34:$D$777,СВЦЭМ!$A$34:$A$777,$A150,СВЦЭМ!$B$34:$B$777,T$119)+'СЕТ СН'!$I$11+СВЦЭМ!$D$10+'СЕТ СН'!$I$5-'СЕТ СН'!$I$21</f>
        <v>3977.5217019499996</v>
      </c>
      <c r="U150" s="36">
        <f>SUMIFS(СВЦЭМ!$D$34:$D$777,СВЦЭМ!$A$34:$A$777,$A150,СВЦЭМ!$B$34:$B$777,U$119)+'СЕТ СН'!$I$11+СВЦЭМ!$D$10+'СЕТ СН'!$I$5-'СЕТ СН'!$I$21</f>
        <v>3977.5217019499996</v>
      </c>
      <c r="V150" s="36">
        <f>SUMIFS(СВЦЭМ!$D$34:$D$777,СВЦЭМ!$A$34:$A$777,$A150,СВЦЭМ!$B$34:$B$777,V$119)+'СЕТ СН'!$I$11+СВЦЭМ!$D$10+'СЕТ СН'!$I$5-'СЕТ СН'!$I$21</f>
        <v>3977.5217019499996</v>
      </c>
      <c r="W150" s="36">
        <f>SUMIFS(СВЦЭМ!$D$34:$D$777,СВЦЭМ!$A$34:$A$777,$A150,СВЦЭМ!$B$34:$B$777,W$119)+'СЕТ СН'!$I$11+СВЦЭМ!$D$10+'СЕТ СН'!$I$5-'СЕТ СН'!$I$21</f>
        <v>3977.5217019499996</v>
      </c>
      <c r="X150" s="36">
        <f>SUMIFS(СВЦЭМ!$D$34:$D$777,СВЦЭМ!$A$34:$A$777,$A150,СВЦЭМ!$B$34:$B$777,X$119)+'СЕТ СН'!$I$11+СВЦЭМ!$D$10+'СЕТ СН'!$I$5-'СЕТ СН'!$I$21</f>
        <v>3977.5217019499996</v>
      </c>
      <c r="Y150" s="36">
        <f>SUMIFS(СВЦЭМ!$D$34:$D$777,СВЦЭМ!$A$34:$A$777,$A150,СВЦЭМ!$B$34:$B$777,Y$119)+'СЕТ СН'!$I$11+СВЦЭМ!$D$10+'СЕТ СН'!$I$5-'СЕТ СН'!$I$21</f>
        <v>3977.5217019499996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6" customFormat="1" ht="12.75" customHeight="1" x14ac:dyDescent="0.2">
      <c r="A155" s="12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01.09.2018</v>
      </c>
      <c r="B156" s="36">
        <f>SUMIFS(СВЦЭМ!$E$34:$E$777,СВЦЭМ!$A$34:$A$777,$A156,СВЦЭМ!$B$34:$B$777,B$155)+'СЕТ СН'!$F$12</f>
        <v>0</v>
      </c>
      <c r="C156" s="36">
        <f>SUMIFS(СВЦЭМ!$E$34:$E$777,СВЦЭМ!$A$34:$A$777,$A156,СВЦЭМ!$B$34:$B$777,C$155)+'СЕТ СН'!$F$12</f>
        <v>0</v>
      </c>
      <c r="D156" s="36">
        <f>SUMIFS(СВЦЭМ!$E$34:$E$777,СВЦЭМ!$A$34:$A$777,$A156,СВЦЭМ!$B$34:$B$777,D$155)+'СЕТ СН'!$F$12</f>
        <v>0</v>
      </c>
      <c r="E156" s="36">
        <f>SUMIFS(СВЦЭМ!$E$34:$E$777,СВЦЭМ!$A$34:$A$777,$A156,СВЦЭМ!$B$34:$B$777,E$155)+'СЕТ СН'!$F$12</f>
        <v>0</v>
      </c>
      <c r="F156" s="36">
        <f>SUMIFS(СВЦЭМ!$E$34:$E$777,СВЦЭМ!$A$34:$A$777,$A156,СВЦЭМ!$B$34:$B$777,F$155)+'СЕТ СН'!$F$12</f>
        <v>0</v>
      </c>
      <c r="G156" s="36">
        <f>SUMIFS(СВЦЭМ!$E$34:$E$777,СВЦЭМ!$A$34:$A$777,$A156,СВЦЭМ!$B$34:$B$777,G$155)+'СЕТ СН'!$F$12</f>
        <v>0</v>
      </c>
      <c r="H156" s="36">
        <f>SUMIFS(СВЦЭМ!$E$34:$E$777,СВЦЭМ!$A$34:$A$777,$A156,СВЦЭМ!$B$34:$B$777,H$155)+'СЕТ СН'!$F$12</f>
        <v>0</v>
      </c>
      <c r="I156" s="36">
        <f>SUMIFS(СВЦЭМ!$E$34:$E$777,СВЦЭМ!$A$34:$A$777,$A156,СВЦЭМ!$B$34:$B$777,I$155)+'СЕТ СН'!$F$12</f>
        <v>0</v>
      </c>
      <c r="J156" s="36">
        <f>SUMIFS(СВЦЭМ!$E$34:$E$777,СВЦЭМ!$A$34:$A$777,$A156,СВЦЭМ!$B$34:$B$777,J$155)+'СЕТ СН'!$F$12</f>
        <v>0</v>
      </c>
      <c r="K156" s="36">
        <f>SUMIFS(СВЦЭМ!$E$34:$E$777,СВЦЭМ!$A$34:$A$777,$A156,СВЦЭМ!$B$34:$B$777,K$155)+'СЕТ СН'!$F$12</f>
        <v>0</v>
      </c>
      <c r="L156" s="36">
        <f>SUMIFS(СВЦЭМ!$E$34:$E$777,СВЦЭМ!$A$34:$A$777,$A156,СВЦЭМ!$B$34:$B$777,L$155)+'СЕТ СН'!$F$12</f>
        <v>0</v>
      </c>
      <c r="M156" s="36">
        <f>SUMIFS(СВЦЭМ!$E$34:$E$777,СВЦЭМ!$A$34:$A$777,$A156,СВЦЭМ!$B$34:$B$777,M$155)+'СЕТ СН'!$F$12</f>
        <v>0</v>
      </c>
      <c r="N156" s="36">
        <f>SUMIFS(СВЦЭМ!$E$34:$E$777,СВЦЭМ!$A$34:$A$777,$A156,СВЦЭМ!$B$34:$B$777,N$155)+'СЕТ СН'!$F$12</f>
        <v>0</v>
      </c>
      <c r="O156" s="36">
        <f>SUMIFS(СВЦЭМ!$E$34:$E$777,СВЦЭМ!$A$34:$A$777,$A156,СВЦЭМ!$B$34:$B$777,O$155)+'СЕТ СН'!$F$12</f>
        <v>0</v>
      </c>
      <c r="P156" s="36">
        <f>SUMIFS(СВЦЭМ!$E$34:$E$777,СВЦЭМ!$A$34:$A$777,$A156,СВЦЭМ!$B$34:$B$777,P$155)+'СЕТ СН'!$F$12</f>
        <v>0</v>
      </c>
      <c r="Q156" s="36">
        <f>SUMIFS(СВЦЭМ!$E$34:$E$777,СВЦЭМ!$A$34:$A$777,$A156,СВЦЭМ!$B$34:$B$777,Q$155)+'СЕТ СН'!$F$12</f>
        <v>0</v>
      </c>
      <c r="R156" s="36">
        <f>SUMIFS(СВЦЭМ!$E$34:$E$777,СВЦЭМ!$A$34:$A$777,$A156,СВЦЭМ!$B$34:$B$777,R$155)+'СЕТ СН'!$F$12</f>
        <v>0</v>
      </c>
      <c r="S156" s="36">
        <f>SUMIFS(СВЦЭМ!$E$34:$E$777,СВЦЭМ!$A$34:$A$777,$A156,СВЦЭМ!$B$34:$B$777,S$155)+'СЕТ СН'!$F$12</f>
        <v>0</v>
      </c>
      <c r="T156" s="36">
        <f>SUMIFS(СВЦЭМ!$E$34:$E$777,СВЦЭМ!$A$34:$A$777,$A156,СВЦЭМ!$B$34:$B$777,T$155)+'СЕТ СН'!$F$12</f>
        <v>0</v>
      </c>
      <c r="U156" s="36">
        <f>SUMIFS(СВЦЭМ!$E$34:$E$777,СВЦЭМ!$A$34:$A$777,$A156,СВЦЭМ!$B$34:$B$777,U$155)+'СЕТ СН'!$F$12</f>
        <v>0</v>
      </c>
      <c r="V156" s="36">
        <f>SUMIFS(СВЦЭМ!$E$34:$E$777,СВЦЭМ!$A$34:$A$777,$A156,СВЦЭМ!$B$34:$B$777,V$155)+'СЕТ СН'!$F$12</f>
        <v>0</v>
      </c>
      <c r="W156" s="36">
        <f>SUMIFS(СВЦЭМ!$E$34:$E$777,СВЦЭМ!$A$34:$A$777,$A156,СВЦЭМ!$B$34:$B$777,W$155)+'СЕТ СН'!$F$12</f>
        <v>0</v>
      </c>
      <c r="X156" s="36">
        <f>SUMIFS(СВЦЭМ!$E$34:$E$777,СВЦЭМ!$A$34:$A$777,$A156,СВЦЭМ!$B$34:$B$777,X$155)+'СЕТ СН'!$F$12</f>
        <v>0</v>
      </c>
      <c r="Y156" s="36">
        <f>SUMIFS(СВЦЭМ!$E$34:$E$777,СВЦЭМ!$A$34:$A$777,$A156,СВЦЭМ!$B$34:$B$777,Y$155)+'СЕТ СН'!$F$12</f>
        <v>0</v>
      </c>
      <c r="AA156" s="45"/>
    </row>
    <row r="157" spans="1:27" ht="15.75" x14ac:dyDescent="0.2">
      <c r="A157" s="35">
        <f>A156+1</f>
        <v>43345</v>
      </c>
      <c r="B157" s="36">
        <f>SUMIFS(СВЦЭМ!$E$34:$E$777,СВЦЭМ!$A$34:$A$777,$A157,СВЦЭМ!$B$34:$B$777,B$155)+'СЕТ СН'!$F$12</f>
        <v>0</v>
      </c>
      <c r="C157" s="36">
        <f>SUMIFS(СВЦЭМ!$E$34:$E$777,СВЦЭМ!$A$34:$A$777,$A157,СВЦЭМ!$B$34:$B$777,C$155)+'СЕТ СН'!$F$12</f>
        <v>0</v>
      </c>
      <c r="D157" s="36">
        <f>SUMIFS(СВЦЭМ!$E$34:$E$777,СВЦЭМ!$A$34:$A$777,$A157,СВЦЭМ!$B$34:$B$777,D$155)+'СЕТ СН'!$F$12</f>
        <v>0</v>
      </c>
      <c r="E157" s="36">
        <f>SUMIFS(СВЦЭМ!$E$34:$E$777,СВЦЭМ!$A$34:$A$777,$A157,СВЦЭМ!$B$34:$B$777,E$155)+'СЕТ СН'!$F$12</f>
        <v>0</v>
      </c>
      <c r="F157" s="36">
        <f>SUMIFS(СВЦЭМ!$E$34:$E$777,СВЦЭМ!$A$34:$A$777,$A157,СВЦЭМ!$B$34:$B$777,F$155)+'СЕТ СН'!$F$12</f>
        <v>0</v>
      </c>
      <c r="G157" s="36">
        <f>SUMIFS(СВЦЭМ!$E$34:$E$777,СВЦЭМ!$A$34:$A$777,$A157,СВЦЭМ!$B$34:$B$777,G$155)+'СЕТ СН'!$F$12</f>
        <v>0</v>
      </c>
      <c r="H157" s="36">
        <f>SUMIFS(СВЦЭМ!$E$34:$E$777,СВЦЭМ!$A$34:$A$777,$A157,СВЦЭМ!$B$34:$B$777,H$155)+'СЕТ СН'!$F$12</f>
        <v>0</v>
      </c>
      <c r="I157" s="36">
        <f>SUMIFS(СВЦЭМ!$E$34:$E$777,СВЦЭМ!$A$34:$A$777,$A157,СВЦЭМ!$B$34:$B$777,I$155)+'СЕТ СН'!$F$12</f>
        <v>0</v>
      </c>
      <c r="J157" s="36">
        <f>SUMIFS(СВЦЭМ!$E$34:$E$777,СВЦЭМ!$A$34:$A$777,$A157,СВЦЭМ!$B$34:$B$777,J$155)+'СЕТ СН'!$F$12</f>
        <v>0</v>
      </c>
      <c r="K157" s="36">
        <f>SUMIFS(СВЦЭМ!$E$34:$E$777,СВЦЭМ!$A$34:$A$777,$A157,СВЦЭМ!$B$34:$B$777,K$155)+'СЕТ СН'!$F$12</f>
        <v>0</v>
      </c>
      <c r="L157" s="36">
        <f>SUMIFS(СВЦЭМ!$E$34:$E$777,СВЦЭМ!$A$34:$A$777,$A157,СВЦЭМ!$B$34:$B$777,L$155)+'СЕТ СН'!$F$12</f>
        <v>0</v>
      </c>
      <c r="M157" s="36">
        <f>SUMIFS(СВЦЭМ!$E$34:$E$777,СВЦЭМ!$A$34:$A$777,$A157,СВЦЭМ!$B$34:$B$777,M$155)+'СЕТ СН'!$F$12</f>
        <v>0</v>
      </c>
      <c r="N157" s="36">
        <f>SUMIFS(СВЦЭМ!$E$34:$E$777,СВЦЭМ!$A$34:$A$777,$A157,СВЦЭМ!$B$34:$B$777,N$155)+'СЕТ СН'!$F$12</f>
        <v>0</v>
      </c>
      <c r="O157" s="36">
        <f>SUMIFS(СВЦЭМ!$E$34:$E$777,СВЦЭМ!$A$34:$A$777,$A157,СВЦЭМ!$B$34:$B$777,O$155)+'СЕТ СН'!$F$12</f>
        <v>0</v>
      </c>
      <c r="P157" s="36">
        <f>SUMIFS(СВЦЭМ!$E$34:$E$777,СВЦЭМ!$A$34:$A$777,$A157,СВЦЭМ!$B$34:$B$777,P$155)+'СЕТ СН'!$F$12</f>
        <v>0</v>
      </c>
      <c r="Q157" s="36">
        <f>SUMIFS(СВЦЭМ!$E$34:$E$777,СВЦЭМ!$A$34:$A$777,$A157,СВЦЭМ!$B$34:$B$777,Q$155)+'СЕТ СН'!$F$12</f>
        <v>0</v>
      </c>
      <c r="R157" s="36">
        <f>SUMIFS(СВЦЭМ!$E$34:$E$777,СВЦЭМ!$A$34:$A$777,$A157,СВЦЭМ!$B$34:$B$777,R$155)+'СЕТ СН'!$F$12</f>
        <v>0</v>
      </c>
      <c r="S157" s="36">
        <f>SUMIFS(СВЦЭМ!$E$34:$E$777,СВЦЭМ!$A$34:$A$777,$A157,СВЦЭМ!$B$34:$B$777,S$155)+'СЕТ СН'!$F$12</f>
        <v>0</v>
      </c>
      <c r="T157" s="36">
        <f>SUMIFS(СВЦЭМ!$E$34:$E$777,СВЦЭМ!$A$34:$A$777,$A157,СВЦЭМ!$B$34:$B$777,T$155)+'СЕТ СН'!$F$12</f>
        <v>0</v>
      </c>
      <c r="U157" s="36">
        <f>SUMIFS(СВЦЭМ!$E$34:$E$777,СВЦЭМ!$A$34:$A$777,$A157,СВЦЭМ!$B$34:$B$777,U$155)+'СЕТ СН'!$F$12</f>
        <v>0</v>
      </c>
      <c r="V157" s="36">
        <f>SUMIFS(СВЦЭМ!$E$34:$E$777,СВЦЭМ!$A$34:$A$777,$A157,СВЦЭМ!$B$34:$B$777,V$155)+'СЕТ СН'!$F$12</f>
        <v>0</v>
      </c>
      <c r="W157" s="36">
        <f>SUMIFS(СВЦЭМ!$E$34:$E$777,СВЦЭМ!$A$34:$A$777,$A157,СВЦЭМ!$B$34:$B$777,W$155)+'СЕТ СН'!$F$12</f>
        <v>0</v>
      </c>
      <c r="X157" s="36">
        <f>SUMIFS(СВЦЭМ!$E$34:$E$777,СВЦЭМ!$A$34:$A$777,$A157,СВЦЭМ!$B$34:$B$777,X$155)+'СЕТ СН'!$F$12</f>
        <v>0</v>
      </c>
      <c r="Y157" s="36">
        <f>SUMIFS(СВЦЭМ!$E$34:$E$777,СВЦЭМ!$A$34:$A$777,$A157,СВЦЭМ!$B$34:$B$777,Y$155)+'СЕТ СН'!$F$12</f>
        <v>0</v>
      </c>
    </row>
    <row r="158" spans="1:27" ht="15.75" x14ac:dyDescent="0.2">
      <c r="A158" s="35">
        <f t="shared" ref="A158:A186" si="4">A157+1</f>
        <v>43346</v>
      </c>
      <c r="B158" s="36">
        <f>SUMIFS(СВЦЭМ!$E$34:$E$777,СВЦЭМ!$A$34:$A$777,$A158,СВЦЭМ!$B$34:$B$777,B$155)+'СЕТ СН'!$F$12</f>
        <v>0</v>
      </c>
      <c r="C158" s="36">
        <f>SUMIFS(СВЦЭМ!$E$34:$E$777,СВЦЭМ!$A$34:$A$777,$A158,СВЦЭМ!$B$34:$B$777,C$155)+'СЕТ СН'!$F$12</f>
        <v>0</v>
      </c>
      <c r="D158" s="36">
        <f>SUMIFS(СВЦЭМ!$E$34:$E$777,СВЦЭМ!$A$34:$A$777,$A158,СВЦЭМ!$B$34:$B$777,D$155)+'СЕТ СН'!$F$12</f>
        <v>0</v>
      </c>
      <c r="E158" s="36">
        <f>SUMIFS(СВЦЭМ!$E$34:$E$777,СВЦЭМ!$A$34:$A$777,$A158,СВЦЭМ!$B$34:$B$777,E$155)+'СЕТ СН'!$F$12</f>
        <v>0</v>
      </c>
      <c r="F158" s="36">
        <f>SUMIFS(СВЦЭМ!$E$34:$E$777,СВЦЭМ!$A$34:$A$777,$A158,СВЦЭМ!$B$34:$B$777,F$155)+'СЕТ СН'!$F$12</f>
        <v>0</v>
      </c>
      <c r="G158" s="36">
        <f>SUMIFS(СВЦЭМ!$E$34:$E$777,СВЦЭМ!$A$34:$A$777,$A158,СВЦЭМ!$B$34:$B$777,G$155)+'СЕТ СН'!$F$12</f>
        <v>0</v>
      </c>
      <c r="H158" s="36">
        <f>SUMIFS(СВЦЭМ!$E$34:$E$777,СВЦЭМ!$A$34:$A$777,$A158,СВЦЭМ!$B$34:$B$777,H$155)+'СЕТ СН'!$F$12</f>
        <v>0</v>
      </c>
      <c r="I158" s="36">
        <f>SUMIFS(СВЦЭМ!$E$34:$E$777,СВЦЭМ!$A$34:$A$777,$A158,СВЦЭМ!$B$34:$B$777,I$155)+'СЕТ СН'!$F$12</f>
        <v>0</v>
      </c>
      <c r="J158" s="36">
        <f>SUMIFS(СВЦЭМ!$E$34:$E$777,СВЦЭМ!$A$34:$A$777,$A158,СВЦЭМ!$B$34:$B$777,J$155)+'СЕТ СН'!$F$12</f>
        <v>0</v>
      </c>
      <c r="K158" s="36">
        <f>SUMIFS(СВЦЭМ!$E$34:$E$777,СВЦЭМ!$A$34:$A$777,$A158,СВЦЭМ!$B$34:$B$777,K$155)+'СЕТ СН'!$F$12</f>
        <v>0</v>
      </c>
      <c r="L158" s="36">
        <f>SUMIFS(СВЦЭМ!$E$34:$E$777,СВЦЭМ!$A$34:$A$777,$A158,СВЦЭМ!$B$34:$B$777,L$155)+'СЕТ СН'!$F$12</f>
        <v>0</v>
      </c>
      <c r="M158" s="36">
        <f>SUMIFS(СВЦЭМ!$E$34:$E$777,СВЦЭМ!$A$34:$A$777,$A158,СВЦЭМ!$B$34:$B$777,M$155)+'СЕТ СН'!$F$12</f>
        <v>0</v>
      </c>
      <c r="N158" s="36">
        <f>SUMIFS(СВЦЭМ!$E$34:$E$777,СВЦЭМ!$A$34:$A$777,$A158,СВЦЭМ!$B$34:$B$777,N$155)+'СЕТ СН'!$F$12</f>
        <v>0</v>
      </c>
      <c r="O158" s="36">
        <f>SUMIFS(СВЦЭМ!$E$34:$E$777,СВЦЭМ!$A$34:$A$777,$A158,СВЦЭМ!$B$34:$B$777,O$155)+'СЕТ СН'!$F$12</f>
        <v>0</v>
      </c>
      <c r="P158" s="36">
        <f>SUMIFS(СВЦЭМ!$E$34:$E$777,СВЦЭМ!$A$34:$A$777,$A158,СВЦЭМ!$B$34:$B$777,P$155)+'СЕТ СН'!$F$12</f>
        <v>0</v>
      </c>
      <c r="Q158" s="36">
        <f>SUMIFS(СВЦЭМ!$E$34:$E$777,СВЦЭМ!$A$34:$A$777,$A158,СВЦЭМ!$B$34:$B$777,Q$155)+'СЕТ СН'!$F$12</f>
        <v>0</v>
      </c>
      <c r="R158" s="36">
        <f>SUMIFS(СВЦЭМ!$E$34:$E$777,СВЦЭМ!$A$34:$A$777,$A158,СВЦЭМ!$B$34:$B$777,R$155)+'СЕТ СН'!$F$12</f>
        <v>0</v>
      </c>
      <c r="S158" s="36">
        <f>SUMIFS(СВЦЭМ!$E$34:$E$777,СВЦЭМ!$A$34:$A$777,$A158,СВЦЭМ!$B$34:$B$777,S$155)+'СЕТ СН'!$F$12</f>
        <v>0</v>
      </c>
      <c r="T158" s="36">
        <f>SUMIFS(СВЦЭМ!$E$34:$E$777,СВЦЭМ!$A$34:$A$777,$A158,СВЦЭМ!$B$34:$B$777,T$155)+'СЕТ СН'!$F$12</f>
        <v>0</v>
      </c>
      <c r="U158" s="36">
        <f>SUMIFS(СВЦЭМ!$E$34:$E$777,СВЦЭМ!$A$34:$A$777,$A158,СВЦЭМ!$B$34:$B$777,U$155)+'СЕТ СН'!$F$12</f>
        <v>0</v>
      </c>
      <c r="V158" s="36">
        <f>SUMIFS(СВЦЭМ!$E$34:$E$777,СВЦЭМ!$A$34:$A$777,$A158,СВЦЭМ!$B$34:$B$777,V$155)+'СЕТ СН'!$F$12</f>
        <v>0</v>
      </c>
      <c r="W158" s="36">
        <f>SUMIFS(СВЦЭМ!$E$34:$E$777,СВЦЭМ!$A$34:$A$777,$A158,СВЦЭМ!$B$34:$B$777,W$155)+'СЕТ СН'!$F$12</f>
        <v>0</v>
      </c>
      <c r="X158" s="36">
        <f>SUMIFS(СВЦЭМ!$E$34:$E$777,СВЦЭМ!$A$34:$A$777,$A158,СВЦЭМ!$B$34:$B$777,X$155)+'СЕТ СН'!$F$12</f>
        <v>0</v>
      </c>
      <c r="Y158" s="36">
        <f>SUMIFS(СВЦЭМ!$E$34:$E$777,СВЦЭМ!$A$34:$A$777,$A158,СВЦЭМ!$B$34:$B$777,Y$155)+'СЕТ СН'!$F$12</f>
        <v>0</v>
      </c>
    </row>
    <row r="159" spans="1:27" ht="15.75" x14ac:dyDescent="0.2">
      <c r="A159" s="35">
        <f t="shared" si="4"/>
        <v>43347</v>
      </c>
      <c r="B159" s="36">
        <f>SUMIFS(СВЦЭМ!$E$34:$E$777,СВЦЭМ!$A$34:$A$777,$A159,СВЦЭМ!$B$34:$B$777,B$155)+'СЕТ СН'!$F$12</f>
        <v>0</v>
      </c>
      <c r="C159" s="36">
        <f>SUMIFS(СВЦЭМ!$E$34:$E$777,СВЦЭМ!$A$34:$A$777,$A159,СВЦЭМ!$B$34:$B$777,C$155)+'СЕТ СН'!$F$12</f>
        <v>0</v>
      </c>
      <c r="D159" s="36">
        <f>SUMIFS(СВЦЭМ!$E$34:$E$777,СВЦЭМ!$A$34:$A$777,$A159,СВЦЭМ!$B$34:$B$777,D$155)+'СЕТ СН'!$F$12</f>
        <v>0</v>
      </c>
      <c r="E159" s="36">
        <f>SUMIFS(СВЦЭМ!$E$34:$E$777,СВЦЭМ!$A$34:$A$777,$A159,СВЦЭМ!$B$34:$B$777,E$155)+'СЕТ СН'!$F$12</f>
        <v>0</v>
      </c>
      <c r="F159" s="36">
        <f>SUMIFS(СВЦЭМ!$E$34:$E$777,СВЦЭМ!$A$34:$A$777,$A159,СВЦЭМ!$B$34:$B$777,F$155)+'СЕТ СН'!$F$12</f>
        <v>0</v>
      </c>
      <c r="G159" s="36">
        <f>SUMIFS(СВЦЭМ!$E$34:$E$777,СВЦЭМ!$A$34:$A$777,$A159,СВЦЭМ!$B$34:$B$777,G$155)+'СЕТ СН'!$F$12</f>
        <v>0</v>
      </c>
      <c r="H159" s="36">
        <f>SUMIFS(СВЦЭМ!$E$34:$E$777,СВЦЭМ!$A$34:$A$777,$A159,СВЦЭМ!$B$34:$B$777,H$155)+'СЕТ СН'!$F$12</f>
        <v>0</v>
      </c>
      <c r="I159" s="36">
        <f>SUMIFS(СВЦЭМ!$E$34:$E$777,СВЦЭМ!$A$34:$A$777,$A159,СВЦЭМ!$B$34:$B$777,I$155)+'СЕТ СН'!$F$12</f>
        <v>0</v>
      </c>
      <c r="J159" s="36">
        <f>SUMIFS(СВЦЭМ!$E$34:$E$777,СВЦЭМ!$A$34:$A$777,$A159,СВЦЭМ!$B$34:$B$777,J$155)+'СЕТ СН'!$F$12</f>
        <v>0</v>
      </c>
      <c r="K159" s="36">
        <f>SUMIFS(СВЦЭМ!$E$34:$E$777,СВЦЭМ!$A$34:$A$777,$A159,СВЦЭМ!$B$34:$B$777,K$155)+'СЕТ СН'!$F$12</f>
        <v>0</v>
      </c>
      <c r="L159" s="36">
        <f>SUMIFS(СВЦЭМ!$E$34:$E$777,СВЦЭМ!$A$34:$A$777,$A159,СВЦЭМ!$B$34:$B$777,L$155)+'СЕТ СН'!$F$12</f>
        <v>0</v>
      </c>
      <c r="M159" s="36">
        <f>SUMIFS(СВЦЭМ!$E$34:$E$777,СВЦЭМ!$A$34:$A$777,$A159,СВЦЭМ!$B$34:$B$777,M$155)+'СЕТ СН'!$F$12</f>
        <v>0</v>
      </c>
      <c r="N159" s="36">
        <f>SUMIFS(СВЦЭМ!$E$34:$E$777,СВЦЭМ!$A$34:$A$777,$A159,СВЦЭМ!$B$34:$B$777,N$155)+'СЕТ СН'!$F$12</f>
        <v>0</v>
      </c>
      <c r="O159" s="36">
        <f>SUMIFS(СВЦЭМ!$E$34:$E$777,СВЦЭМ!$A$34:$A$777,$A159,СВЦЭМ!$B$34:$B$777,O$155)+'СЕТ СН'!$F$12</f>
        <v>0</v>
      </c>
      <c r="P159" s="36">
        <f>SUMIFS(СВЦЭМ!$E$34:$E$777,СВЦЭМ!$A$34:$A$777,$A159,СВЦЭМ!$B$34:$B$777,P$155)+'СЕТ СН'!$F$12</f>
        <v>0</v>
      </c>
      <c r="Q159" s="36">
        <f>SUMIFS(СВЦЭМ!$E$34:$E$777,СВЦЭМ!$A$34:$A$777,$A159,СВЦЭМ!$B$34:$B$777,Q$155)+'СЕТ СН'!$F$12</f>
        <v>0</v>
      </c>
      <c r="R159" s="36">
        <f>SUMIFS(СВЦЭМ!$E$34:$E$777,СВЦЭМ!$A$34:$A$777,$A159,СВЦЭМ!$B$34:$B$777,R$155)+'СЕТ СН'!$F$12</f>
        <v>0</v>
      </c>
      <c r="S159" s="36">
        <f>SUMIFS(СВЦЭМ!$E$34:$E$777,СВЦЭМ!$A$34:$A$777,$A159,СВЦЭМ!$B$34:$B$777,S$155)+'СЕТ СН'!$F$12</f>
        <v>0</v>
      </c>
      <c r="T159" s="36">
        <f>SUMIFS(СВЦЭМ!$E$34:$E$777,СВЦЭМ!$A$34:$A$777,$A159,СВЦЭМ!$B$34:$B$777,T$155)+'СЕТ СН'!$F$12</f>
        <v>0</v>
      </c>
      <c r="U159" s="36">
        <f>SUMIFS(СВЦЭМ!$E$34:$E$777,СВЦЭМ!$A$34:$A$777,$A159,СВЦЭМ!$B$34:$B$777,U$155)+'СЕТ СН'!$F$12</f>
        <v>0</v>
      </c>
      <c r="V159" s="36">
        <f>SUMIFS(СВЦЭМ!$E$34:$E$777,СВЦЭМ!$A$34:$A$777,$A159,СВЦЭМ!$B$34:$B$777,V$155)+'СЕТ СН'!$F$12</f>
        <v>0</v>
      </c>
      <c r="W159" s="36">
        <f>SUMIFS(СВЦЭМ!$E$34:$E$777,СВЦЭМ!$A$34:$A$777,$A159,СВЦЭМ!$B$34:$B$777,W$155)+'СЕТ СН'!$F$12</f>
        <v>0</v>
      </c>
      <c r="X159" s="36">
        <f>SUMIFS(СВЦЭМ!$E$34:$E$777,СВЦЭМ!$A$34:$A$777,$A159,СВЦЭМ!$B$34:$B$777,X$155)+'СЕТ СН'!$F$12</f>
        <v>0</v>
      </c>
      <c r="Y159" s="36">
        <f>SUMIFS(СВЦЭМ!$E$34:$E$777,СВЦЭМ!$A$34:$A$777,$A159,СВЦЭМ!$B$34:$B$777,Y$155)+'СЕТ СН'!$F$12</f>
        <v>0</v>
      </c>
    </row>
    <row r="160" spans="1:27" ht="15.75" x14ac:dyDescent="0.2">
      <c r="A160" s="35">
        <f t="shared" si="4"/>
        <v>43348</v>
      </c>
      <c r="B160" s="36">
        <f>SUMIFS(СВЦЭМ!$E$34:$E$777,СВЦЭМ!$A$34:$A$777,$A160,СВЦЭМ!$B$34:$B$777,B$155)+'СЕТ СН'!$F$12</f>
        <v>0</v>
      </c>
      <c r="C160" s="36">
        <f>SUMIFS(СВЦЭМ!$E$34:$E$777,СВЦЭМ!$A$34:$A$777,$A160,СВЦЭМ!$B$34:$B$777,C$155)+'СЕТ СН'!$F$12</f>
        <v>0</v>
      </c>
      <c r="D160" s="36">
        <f>SUMIFS(СВЦЭМ!$E$34:$E$777,СВЦЭМ!$A$34:$A$777,$A160,СВЦЭМ!$B$34:$B$777,D$155)+'СЕТ СН'!$F$12</f>
        <v>0</v>
      </c>
      <c r="E160" s="36">
        <f>SUMIFS(СВЦЭМ!$E$34:$E$777,СВЦЭМ!$A$34:$A$777,$A160,СВЦЭМ!$B$34:$B$777,E$155)+'СЕТ СН'!$F$12</f>
        <v>0</v>
      </c>
      <c r="F160" s="36">
        <f>SUMIFS(СВЦЭМ!$E$34:$E$777,СВЦЭМ!$A$34:$A$777,$A160,СВЦЭМ!$B$34:$B$777,F$155)+'СЕТ СН'!$F$12</f>
        <v>0</v>
      </c>
      <c r="G160" s="36">
        <f>SUMIFS(СВЦЭМ!$E$34:$E$777,СВЦЭМ!$A$34:$A$777,$A160,СВЦЭМ!$B$34:$B$777,G$155)+'СЕТ СН'!$F$12</f>
        <v>0</v>
      </c>
      <c r="H160" s="36">
        <f>SUMIFS(СВЦЭМ!$E$34:$E$777,СВЦЭМ!$A$34:$A$777,$A160,СВЦЭМ!$B$34:$B$777,H$155)+'СЕТ СН'!$F$12</f>
        <v>0</v>
      </c>
      <c r="I160" s="36">
        <f>SUMIFS(СВЦЭМ!$E$34:$E$777,СВЦЭМ!$A$34:$A$777,$A160,СВЦЭМ!$B$34:$B$777,I$155)+'СЕТ СН'!$F$12</f>
        <v>0</v>
      </c>
      <c r="J160" s="36">
        <f>SUMIFS(СВЦЭМ!$E$34:$E$777,СВЦЭМ!$A$34:$A$777,$A160,СВЦЭМ!$B$34:$B$777,J$155)+'СЕТ СН'!$F$12</f>
        <v>0</v>
      </c>
      <c r="K160" s="36">
        <f>SUMIFS(СВЦЭМ!$E$34:$E$777,СВЦЭМ!$A$34:$A$777,$A160,СВЦЭМ!$B$34:$B$777,K$155)+'СЕТ СН'!$F$12</f>
        <v>0</v>
      </c>
      <c r="L160" s="36">
        <f>SUMIFS(СВЦЭМ!$E$34:$E$777,СВЦЭМ!$A$34:$A$777,$A160,СВЦЭМ!$B$34:$B$777,L$155)+'СЕТ СН'!$F$12</f>
        <v>0</v>
      </c>
      <c r="M160" s="36">
        <f>SUMIFS(СВЦЭМ!$E$34:$E$777,СВЦЭМ!$A$34:$A$777,$A160,СВЦЭМ!$B$34:$B$777,M$155)+'СЕТ СН'!$F$12</f>
        <v>0</v>
      </c>
      <c r="N160" s="36">
        <f>SUMIFS(СВЦЭМ!$E$34:$E$777,СВЦЭМ!$A$34:$A$777,$A160,СВЦЭМ!$B$34:$B$777,N$155)+'СЕТ СН'!$F$12</f>
        <v>0</v>
      </c>
      <c r="O160" s="36">
        <f>SUMIFS(СВЦЭМ!$E$34:$E$777,СВЦЭМ!$A$34:$A$777,$A160,СВЦЭМ!$B$34:$B$777,O$155)+'СЕТ СН'!$F$12</f>
        <v>0</v>
      </c>
      <c r="P160" s="36">
        <f>SUMIFS(СВЦЭМ!$E$34:$E$777,СВЦЭМ!$A$34:$A$777,$A160,СВЦЭМ!$B$34:$B$777,P$155)+'СЕТ СН'!$F$12</f>
        <v>0</v>
      </c>
      <c r="Q160" s="36">
        <f>SUMIFS(СВЦЭМ!$E$34:$E$777,СВЦЭМ!$A$34:$A$777,$A160,СВЦЭМ!$B$34:$B$777,Q$155)+'СЕТ СН'!$F$12</f>
        <v>0</v>
      </c>
      <c r="R160" s="36">
        <f>SUMIFS(СВЦЭМ!$E$34:$E$777,СВЦЭМ!$A$34:$A$777,$A160,СВЦЭМ!$B$34:$B$777,R$155)+'СЕТ СН'!$F$12</f>
        <v>0</v>
      </c>
      <c r="S160" s="36">
        <f>SUMIFS(СВЦЭМ!$E$34:$E$777,СВЦЭМ!$A$34:$A$777,$A160,СВЦЭМ!$B$34:$B$777,S$155)+'СЕТ СН'!$F$12</f>
        <v>0</v>
      </c>
      <c r="T160" s="36">
        <f>SUMIFS(СВЦЭМ!$E$34:$E$777,СВЦЭМ!$A$34:$A$777,$A160,СВЦЭМ!$B$34:$B$777,T$155)+'СЕТ СН'!$F$12</f>
        <v>0</v>
      </c>
      <c r="U160" s="36">
        <f>SUMIFS(СВЦЭМ!$E$34:$E$777,СВЦЭМ!$A$34:$A$777,$A160,СВЦЭМ!$B$34:$B$777,U$155)+'СЕТ СН'!$F$12</f>
        <v>0</v>
      </c>
      <c r="V160" s="36">
        <f>SUMIFS(СВЦЭМ!$E$34:$E$777,СВЦЭМ!$A$34:$A$777,$A160,СВЦЭМ!$B$34:$B$777,V$155)+'СЕТ СН'!$F$12</f>
        <v>0</v>
      </c>
      <c r="W160" s="36">
        <f>SUMIFS(СВЦЭМ!$E$34:$E$777,СВЦЭМ!$A$34:$A$777,$A160,СВЦЭМ!$B$34:$B$777,W$155)+'СЕТ СН'!$F$12</f>
        <v>0</v>
      </c>
      <c r="X160" s="36">
        <f>SUMIFS(СВЦЭМ!$E$34:$E$777,СВЦЭМ!$A$34:$A$777,$A160,СВЦЭМ!$B$34:$B$777,X$155)+'СЕТ СН'!$F$12</f>
        <v>0</v>
      </c>
      <c r="Y160" s="36">
        <f>SUMIFS(СВЦЭМ!$E$34:$E$777,СВЦЭМ!$A$34:$A$777,$A160,СВЦЭМ!$B$34:$B$777,Y$155)+'СЕТ СН'!$F$12</f>
        <v>0</v>
      </c>
    </row>
    <row r="161" spans="1:25" ht="15.75" x14ac:dyDescent="0.2">
      <c r="A161" s="35">
        <f t="shared" si="4"/>
        <v>43349</v>
      </c>
      <c r="B161" s="36">
        <f>SUMIFS(СВЦЭМ!$E$34:$E$777,СВЦЭМ!$A$34:$A$777,$A161,СВЦЭМ!$B$34:$B$777,B$155)+'СЕТ СН'!$F$12</f>
        <v>0</v>
      </c>
      <c r="C161" s="36">
        <f>SUMIFS(СВЦЭМ!$E$34:$E$777,СВЦЭМ!$A$34:$A$777,$A161,СВЦЭМ!$B$34:$B$777,C$155)+'СЕТ СН'!$F$12</f>
        <v>0</v>
      </c>
      <c r="D161" s="36">
        <f>SUMIFS(СВЦЭМ!$E$34:$E$777,СВЦЭМ!$A$34:$A$777,$A161,СВЦЭМ!$B$34:$B$777,D$155)+'СЕТ СН'!$F$12</f>
        <v>0</v>
      </c>
      <c r="E161" s="36">
        <f>SUMIFS(СВЦЭМ!$E$34:$E$777,СВЦЭМ!$A$34:$A$777,$A161,СВЦЭМ!$B$34:$B$777,E$155)+'СЕТ СН'!$F$12</f>
        <v>0</v>
      </c>
      <c r="F161" s="36">
        <f>SUMIFS(СВЦЭМ!$E$34:$E$777,СВЦЭМ!$A$34:$A$777,$A161,СВЦЭМ!$B$34:$B$777,F$155)+'СЕТ СН'!$F$12</f>
        <v>0</v>
      </c>
      <c r="G161" s="36">
        <f>SUMIFS(СВЦЭМ!$E$34:$E$777,СВЦЭМ!$A$34:$A$777,$A161,СВЦЭМ!$B$34:$B$777,G$155)+'СЕТ СН'!$F$12</f>
        <v>0</v>
      </c>
      <c r="H161" s="36">
        <f>SUMIFS(СВЦЭМ!$E$34:$E$777,СВЦЭМ!$A$34:$A$777,$A161,СВЦЭМ!$B$34:$B$777,H$155)+'СЕТ СН'!$F$12</f>
        <v>0</v>
      </c>
      <c r="I161" s="36">
        <f>SUMIFS(СВЦЭМ!$E$34:$E$777,СВЦЭМ!$A$34:$A$777,$A161,СВЦЭМ!$B$34:$B$777,I$155)+'СЕТ СН'!$F$12</f>
        <v>0</v>
      </c>
      <c r="J161" s="36">
        <f>SUMIFS(СВЦЭМ!$E$34:$E$777,СВЦЭМ!$A$34:$A$777,$A161,СВЦЭМ!$B$34:$B$777,J$155)+'СЕТ СН'!$F$12</f>
        <v>0</v>
      </c>
      <c r="K161" s="36">
        <f>SUMIFS(СВЦЭМ!$E$34:$E$777,СВЦЭМ!$A$34:$A$777,$A161,СВЦЭМ!$B$34:$B$777,K$155)+'СЕТ СН'!$F$12</f>
        <v>0</v>
      </c>
      <c r="L161" s="36">
        <f>SUMIFS(СВЦЭМ!$E$34:$E$777,СВЦЭМ!$A$34:$A$777,$A161,СВЦЭМ!$B$34:$B$777,L$155)+'СЕТ СН'!$F$12</f>
        <v>0</v>
      </c>
      <c r="M161" s="36">
        <f>SUMIFS(СВЦЭМ!$E$34:$E$777,СВЦЭМ!$A$34:$A$777,$A161,СВЦЭМ!$B$34:$B$777,M$155)+'СЕТ СН'!$F$12</f>
        <v>0</v>
      </c>
      <c r="N161" s="36">
        <f>SUMIFS(СВЦЭМ!$E$34:$E$777,СВЦЭМ!$A$34:$A$777,$A161,СВЦЭМ!$B$34:$B$777,N$155)+'СЕТ СН'!$F$12</f>
        <v>0</v>
      </c>
      <c r="O161" s="36">
        <f>SUMIFS(СВЦЭМ!$E$34:$E$777,СВЦЭМ!$A$34:$A$777,$A161,СВЦЭМ!$B$34:$B$777,O$155)+'СЕТ СН'!$F$12</f>
        <v>0</v>
      </c>
      <c r="P161" s="36">
        <f>SUMIFS(СВЦЭМ!$E$34:$E$777,СВЦЭМ!$A$34:$A$777,$A161,СВЦЭМ!$B$34:$B$777,P$155)+'СЕТ СН'!$F$12</f>
        <v>0</v>
      </c>
      <c r="Q161" s="36">
        <f>SUMIFS(СВЦЭМ!$E$34:$E$777,СВЦЭМ!$A$34:$A$777,$A161,СВЦЭМ!$B$34:$B$777,Q$155)+'СЕТ СН'!$F$12</f>
        <v>0</v>
      </c>
      <c r="R161" s="36">
        <f>SUMIFS(СВЦЭМ!$E$34:$E$777,СВЦЭМ!$A$34:$A$777,$A161,СВЦЭМ!$B$34:$B$777,R$155)+'СЕТ СН'!$F$12</f>
        <v>0</v>
      </c>
      <c r="S161" s="36">
        <f>SUMIFS(СВЦЭМ!$E$34:$E$777,СВЦЭМ!$A$34:$A$777,$A161,СВЦЭМ!$B$34:$B$777,S$155)+'СЕТ СН'!$F$12</f>
        <v>0</v>
      </c>
      <c r="T161" s="36">
        <f>SUMIFS(СВЦЭМ!$E$34:$E$777,СВЦЭМ!$A$34:$A$777,$A161,СВЦЭМ!$B$34:$B$777,T$155)+'СЕТ СН'!$F$12</f>
        <v>0</v>
      </c>
      <c r="U161" s="36">
        <f>SUMIFS(СВЦЭМ!$E$34:$E$777,СВЦЭМ!$A$34:$A$777,$A161,СВЦЭМ!$B$34:$B$777,U$155)+'СЕТ СН'!$F$12</f>
        <v>0</v>
      </c>
      <c r="V161" s="36">
        <f>SUMIFS(СВЦЭМ!$E$34:$E$777,СВЦЭМ!$A$34:$A$777,$A161,СВЦЭМ!$B$34:$B$777,V$155)+'СЕТ СН'!$F$12</f>
        <v>0</v>
      </c>
      <c r="W161" s="36">
        <f>SUMIFS(СВЦЭМ!$E$34:$E$777,СВЦЭМ!$A$34:$A$777,$A161,СВЦЭМ!$B$34:$B$777,W$155)+'СЕТ СН'!$F$12</f>
        <v>0</v>
      </c>
      <c r="X161" s="36">
        <f>SUMIFS(СВЦЭМ!$E$34:$E$777,СВЦЭМ!$A$34:$A$777,$A161,СВЦЭМ!$B$34:$B$777,X$155)+'СЕТ СН'!$F$12</f>
        <v>0</v>
      </c>
      <c r="Y161" s="36">
        <f>SUMIFS(СВЦЭМ!$E$34:$E$777,СВЦЭМ!$A$34:$A$777,$A161,СВЦЭМ!$B$34:$B$777,Y$155)+'СЕТ СН'!$F$12</f>
        <v>0</v>
      </c>
    </row>
    <row r="162" spans="1:25" ht="15.75" x14ac:dyDescent="0.2">
      <c r="A162" s="35">
        <f t="shared" si="4"/>
        <v>43350</v>
      </c>
      <c r="B162" s="36">
        <f>SUMIFS(СВЦЭМ!$E$34:$E$777,СВЦЭМ!$A$34:$A$777,$A162,СВЦЭМ!$B$34:$B$777,B$155)+'СЕТ СН'!$F$12</f>
        <v>0</v>
      </c>
      <c r="C162" s="36">
        <f>SUMIFS(СВЦЭМ!$E$34:$E$777,СВЦЭМ!$A$34:$A$777,$A162,СВЦЭМ!$B$34:$B$777,C$155)+'СЕТ СН'!$F$12</f>
        <v>0</v>
      </c>
      <c r="D162" s="36">
        <f>SUMIFS(СВЦЭМ!$E$34:$E$777,СВЦЭМ!$A$34:$A$777,$A162,СВЦЭМ!$B$34:$B$777,D$155)+'СЕТ СН'!$F$12</f>
        <v>0</v>
      </c>
      <c r="E162" s="36">
        <f>SUMIFS(СВЦЭМ!$E$34:$E$777,СВЦЭМ!$A$34:$A$777,$A162,СВЦЭМ!$B$34:$B$777,E$155)+'СЕТ СН'!$F$12</f>
        <v>0</v>
      </c>
      <c r="F162" s="36">
        <f>SUMIFS(СВЦЭМ!$E$34:$E$777,СВЦЭМ!$A$34:$A$777,$A162,СВЦЭМ!$B$34:$B$777,F$155)+'СЕТ СН'!$F$12</f>
        <v>0</v>
      </c>
      <c r="G162" s="36">
        <f>SUMIFS(СВЦЭМ!$E$34:$E$777,СВЦЭМ!$A$34:$A$777,$A162,СВЦЭМ!$B$34:$B$777,G$155)+'СЕТ СН'!$F$12</f>
        <v>0</v>
      </c>
      <c r="H162" s="36">
        <f>SUMIFS(СВЦЭМ!$E$34:$E$777,СВЦЭМ!$A$34:$A$777,$A162,СВЦЭМ!$B$34:$B$777,H$155)+'СЕТ СН'!$F$12</f>
        <v>0</v>
      </c>
      <c r="I162" s="36">
        <f>SUMIFS(СВЦЭМ!$E$34:$E$777,СВЦЭМ!$A$34:$A$777,$A162,СВЦЭМ!$B$34:$B$777,I$155)+'СЕТ СН'!$F$12</f>
        <v>0</v>
      </c>
      <c r="J162" s="36">
        <f>SUMIFS(СВЦЭМ!$E$34:$E$777,СВЦЭМ!$A$34:$A$777,$A162,СВЦЭМ!$B$34:$B$777,J$155)+'СЕТ СН'!$F$12</f>
        <v>0</v>
      </c>
      <c r="K162" s="36">
        <f>SUMIFS(СВЦЭМ!$E$34:$E$777,СВЦЭМ!$A$34:$A$777,$A162,СВЦЭМ!$B$34:$B$777,K$155)+'СЕТ СН'!$F$12</f>
        <v>0</v>
      </c>
      <c r="L162" s="36">
        <f>SUMIFS(СВЦЭМ!$E$34:$E$777,СВЦЭМ!$A$34:$A$777,$A162,СВЦЭМ!$B$34:$B$777,L$155)+'СЕТ СН'!$F$12</f>
        <v>0</v>
      </c>
      <c r="M162" s="36">
        <f>SUMIFS(СВЦЭМ!$E$34:$E$777,СВЦЭМ!$A$34:$A$777,$A162,СВЦЭМ!$B$34:$B$777,M$155)+'СЕТ СН'!$F$12</f>
        <v>0</v>
      </c>
      <c r="N162" s="36">
        <f>SUMIFS(СВЦЭМ!$E$34:$E$777,СВЦЭМ!$A$34:$A$777,$A162,СВЦЭМ!$B$34:$B$777,N$155)+'СЕТ СН'!$F$12</f>
        <v>0</v>
      </c>
      <c r="O162" s="36">
        <f>SUMIFS(СВЦЭМ!$E$34:$E$777,СВЦЭМ!$A$34:$A$777,$A162,СВЦЭМ!$B$34:$B$777,O$155)+'СЕТ СН'!$F$12</f>
        <v>0</v>
      </c>
      <c r="P162" s="36">
        <f>SUMIFS(СВЦЭМ!$E$34:$E$777,СВЦЭМ!$A$34:$A$777,$A162,СВЦЭМ!$B$34:$B$777,P$155)+'СЕТ СН'!$F$12</f>
        <v>0</v>
      </c>
      <c r="Q162" s="36">
        <f>SUMIFS(СВЦЭМ!$E$34:$E$777,СВЦЭМ!$A$34:$A$777,$A162,СВЦЭМ!$B$34:$B$777,Q$155)+'СЕТ СН'!$F$12</f>
        <v>0</v>
      </c>
      <c r="R162" s="36">
        <f>SUMIFS(СВЦЭМ!$E$34:$E$777,СВЦЭМ!$A$34:$A$777,$A162,СВЦЭМ!$B$34:$B$777,R$155)+'СЕТ СН'!$F$12</f>
        <v>0</v>
      </c>
      <c r="S162" s="36">
        <f>SUMIFS(СВЦЭМ!$E$34:$E$777,СВЦЭМ!$A$34:$A$777,$A162,СВЦЭМ!$B$34:$B$777,S$155)+'СЕТ СН'!$F$12</f>
        <v>0</v>
      </c>
      <c r="T162" s="36">
        <f>SUMIFS(СВЦЭМ!$E$34:$E$777,СВЦЭМ!$A$34:$A$777,$A162,СВЦЭМ!$B$34:$B$777,T$155)+'СЕТ СН'!$F$12</f>
        <v>0</v>
      </c>
      <c r="U162" s="36">
        <f>SUMIFS(СВЦЭМ!$E$34:$E$777,СВЦЭМ!$A$34:$A$777,$A162,СВЦЭМ!$B$34:$B$777,U$155)+'СЕТ СН'!$F$12</f>
        <v>0</v>
      </c>
      <c r="V162" s="36">
        <f>SUMIFS(СВЦЭМ!$E$34:$E$777,СВЦЭМ!$A$34:$A$777,$A162,СВЦЭМ!$B$34:$B$777,V$155)+'СЕТ СН'!$F$12</f>
        <v>0</v>
      </c>
      <c r="W162" s="36">
        <f>SUMIFS(СВЦЭМ!$E$34:$E$777,СВЦЭМ!$A$34:$A$777,$A162,СВЦЭМ!$B$34:$B$777,W$155)+'СЕТ СН'!$F$12</f>
        <v>0</v>
      </c>
      <c r="X162" s="36">
        <f>SUMIFS(СВЦЭМ!$E$34:$E$777,СВЦЭМ!$A$34:$A$777,$A162,СВЦЭМ!$B$34:$B$777,X$155)+'СЕТ СН'!$F$12</f>
        <v>0</v>
      </c>
      <c r="Y162" s="36">
        <f>SUMIFS(СВЦЭМ!$E$34:$E$777,СВЦЭМ!$A$34:$A$777,$A162,СВЦЭМ!$B$34:$B$777,Y$155)+'СЕТ СН'!$F$12</f>
        <v>0</v>
      </c>
    </row>
    <row r="163" spans="1:25" ht="15.75" x14ac:dyDescent="0.2">
      <c r="A163" s="35">
        <f t="shared" si="4"/>
        <v>43351</v>
      </c>
      <c r="B163" s="36">
        <f>SUMIFS(СВЦЭМ!$E$34:$E$777,СВЦЭМ!$A$34:$A$777,$A163,СВЦЭМ!$B$34:$B$777,B$155)+'СЕТ СН'!$F$12</f>
        <v>0</v>
      </c>
      <c r="C163" s="36">
        <f>SUMIFS(СВЦЭМ!$E$34:$E$777,СВЦЭМ!$A$34:$A$777,$A163,СВЦЭМ!$B$34:$B$777,C$155)+'СЕТ СН'!$F$12</f>
        <v>0</v>
      </c>
      <c r="D163" s="36">
        <f>SUMIFS(СВЦЭМ!$E$34:$E$777,СВЦЭМ!$A$34:$A$777,$A163,СВЦЭМ!$B$34:$B$777,D$155)+'СЕТ СН'!$F$12</f>
        <v>0</v>
      </c>
      <c r="E163" s="36">
        <f>SUMIFS(СВЦЭМ!$E$34:$E$777,СВЦЭМ!$A$34:$A$777,$A163,СВЦЭМ!$B$34:$B$777,E$155)+'СЕТ СН'!$F$12</f>
        <v>0</v>
      </c>
      <c r="F163" s="36">
        <f>SUMIFS(СВЦЭМ!$E$34:$E$777,СВЦЭМ!$A$34:$A$777,$A163,СВЦЭМ!$B$34:$B$777,F$155)+'СЕТ СН'!$F$12</f>
        <v>0</v>
      </c>
      <c r="G163" s="36">
        <f>SUMIFS(СВЦЭМ!$E$34:$E$777,СВЦЭМ!$A$34:$A$777,$A163,СВЦЭМ!$B$34:$B$777,G$155)+'СЕТ СН'!$F$12</f>
        <v>0</v>
      </c>
      <c r="H163" s="36">
        <f>SUMIFS(СВЦЭМ!$E$34:$E$777,СВЦЭМ!$A$34:$A$777,$A163,СВЦЭМ!$B$34:$B$777,H$155)+'СЕТ СН'!$F$12</f>
        <v>0</v>
      </c>
      <c r="I163" s="36">
        <f>SUMIFS(СВЦЭМ!$E$34:$E$777,СВЦЭМ!$A$34:$A$777,$A163,СВЦЭМ!$B$34:$B$777,I$155)+'СЕТ СН'!$F$12</f>
        <v>0</v>
      </c>
      <c r="J163" s="36">
        <f>SUMIFS(СВЦЭМ!$E$34:$E$777,СВЦЭМ!$A$34:$A$777,$A163,СВЦЭМ!$B$34:$B$777,J$155)+'СЕТ СН'!$F$12</f>
        <v>0</v>
      </c>
      <c r="K163" s="36">
        <f>SUMIFS(СВЦЭМ!$E$34:$E$777,СВЦЭМ!$A$34:$A$777,$A163,СВЦЭМ!$B$34:$B$777,K$155)+'СЕТ СН'!$F$12</f>
        <v>0</v>
      </c>
      <c r="L163" s="36">
        <f>SUMIFS(СВЦЭМ!$E$34:$E$777,СВЦЭМ!$A$34:$A$777,$A163,СВЦЭМ!$B$34:$B$777,L$155)+'СЕТ СН'!$F$12</f>
        <v>0</v>
      </c>
      <c r="M163" s="36">
        <f>SUMIFS(СВЦЭМ!$E$34:$E$777,СВЦЭМ!$A$34:$A$777,$A163,СВЦЭМ!$B$34:$B$777,M$155)+'СЕТ СН'!$F$12</f>
        <v>0</v>
      </c>
      <c r="N163" s="36">
        <f>SUMIFS(СВЦЭМ!$E$34:$E$777,СВЦЭМ!$A$34:$A$777,$A163,СВЦЭМ!$B$34:$B$777,N$155)+'СЕТ СН'!$F$12</f>
        <v>0</v>
      </c>
      <c r="O163" s="36">
        <f>SUMIFS(СВЦЭМ!$E$34:$E$777,СВЦЭМ!$A$34:$A$777,$A163,СВЦЭМ!$B$34:$B$777,O$155)+'СЕТ СН'!$F$12</f>
        <v>0</v>
      </c>
      <c r="P163" s="36">
        <f>SUMIFS(СВЦЭМ!$E$34:$E$777,СВЦЭМ!$A$34:$A$777,$A163,СВЦЭМ!$B$34:$B$777,P$155)+'СЕТ СН'!$F$12</f>
        <v>0</v>
      </c>
      <c r="Q163" s="36">
        <f>SUMIFS(СВЦЭМ!$E$34:$E$777,СВЦЭМ!$A$34:$A$777,$A163,СВЦЭМ!$B$34:$B$777,Q$155)+'СЕТ СН'!$F$12</f>
        <v>0</v>
      </c>
      <c r="R163" s="36">
        <f>SUMIFS(СВЦЭМ!$E$34:$E$777,СВЦЭМ!$A$34:$A$777,$A163,СВЦЭМ!$B$34:$B$777,R$155)+'СЕТ СН'!$F$12</f>
        <v>0</v>
      </c>
      <c r="S163" s="36">
        <f>SUMIFS(СВЦЭМ!$E$34:$E$777,СВЦЭМ!$A$34:$A$777,$A163,СВЦЭМ!$B$34:$B$777,S$155)+'СЕТ СН'!$F$12</f>
        <v>0</v>
      </c>
      <c r="T163" s="36">
        <f>SUMIFS(СВЦЭМ!$E$34:$E$777,СВЦЭМ!$A$34:$A$777,$A163,СВЦЭМ!$B$34:$B$777,T$155)+'СЕТ СН'!$F$12</f>
        <v>0</v>
      </c>
      <c r="U163" s="36">
        <f>SUMIFS(СВЦЭМ!$E$34:$E$777,СВЦЭМ!$A$34:$A$777,$A163,СВЦЭМ!$B$34:$B$777,U$155)+'СЕТ СН'!$F$12</f>
        <v>0</v>
      </c>
      <c r="V163" s="36">
        <f>SUMIFS(СВЦЭМ!$E$34:$E$777,СВЦЭМ!$A$34:$A$777,$A163,СВЦЭМ!$B$34:$B$777,V$155)+'СЕТ СН'!$F$12</f>
        <v>0</v>
      </c>
      <c r="W163" s="36">
        <f>SUMIFS(СВЦЭМ!$E$34:$E$777,СВЦЭМ!$A$34:$A$777,$A163,СВЦЭМ!$B$34:$B$777,W$155)+'СЕТ СН'!$F$12</f>
        <v>0</v>
      </c>
      <c r="X163" s="36">
        <f>SUMIFS(СВЦЭМ!$E$34:$E$777,СВЦЭМ!$A$34:$A$777,$A163,СВЦЭМ!$B$34:$B$777,X$155)+'СЕТ СН'!$F$12</f>
        <v>0</v>
      </c>
      <c r="Y163" s="36">
        <f>SUMIFS(СВЦЭМ!$E$34:$E$777,СВЦЭМ!$A$34:$A$777,$A163,СВЦЭМ!$B$34:$B$777,Y$155)+'СЕТ СН'!$F$12</f>
        <v>0</v>
      </c>
    </row>
    <row r="164" spans="1:25" ht="15.75" x14ac:dyDescent="0.2">
      <c r="A164" s="35">
        <f t="shared" si="4"/>
        <v>43352</v>
      </c>
      <c r="B164" s="36">
        <f>SUMIFS(СВЦЭМ!$E$34:$E$777,СВЦЭМ!$A$34:$A$777,$A164,СВЦЭМ!$B$34:$B$777,B$155)+'СЕТ СН'!$F$12</f>
        <v>0</v>
      </c>
      <c r="C164" s="36">
        <f>SUMIFS(СВЦЭМ!$E$34:$E$777,СВЦЭМ!$A$34:$A$777,$A164,СВЦЭМ!$B$34:$B$777,C$155)+'СЕТ СН'!$F$12</f>
        <v>0</v>
      </c>
      <c r="D164" s="36">
        <f>SUMIFS(СВЦЭМ!$E$34:$E$777,СВЦЭМ!$A$34:$A$777,$A164,СВЦЭМ!$B$34:$B$777,D$155)+'СЕТ СН'!$F$12</f>
        <v>0</v>
      </c>
      <c r="E164" s="36">
        <f>SUMIFS(СВЦЭМ!$E$34:$E$777,СВЦЭМ!$A$34:$A$777,$A164,СВЦЭМ!$B$34:$B$777,E$155)+'СЕТ СН'!$F$12</f>
        <v>0</v>
      </c>
      <c r="F164" s="36">
        <f>SUMIFS(СВЦЭМ!$E$34:$E$777,СВЦЭМ!$A$34:$A$777,$A164,СВЦЭМ!$B$34:$B$777,F$155)+'СЕТ СН'!$F$12</f>
        <v>0</v>
      </c>
      <c r="G164" s="36">
        <f>SUMIFS(СВЦЭМ!$E$34:$E$777,СВЦЭМ!$A$34:$A$777,$A164,СВЦЭМ!$B$34:$B$777,G$155)+'СЕТ СН'!$F$12</f>
        <v>0</v>
      </c>
      <c r="H164" s="36">
        <f>SUMIFS(СВЦЭМ!$E$34:$E$777,СВЦЭМ!$A$34:$A$777,$A164,СВЦЭМ!$B$34:$B$777,H$155)+'СЕТ СН'!$F$12</f>
        <v>0</v>
      </c>
      <c r="I164" s="36">
        <f>SUMIFS(СВЦЭМ!$E$34:$E$777,СВЦЭМ!$A$34:$A$777,$A164,СВЦЭМ!$B$34:$B$777,I$155)+'СЕТ СН'!$F$12</f>
        <v>0</v>
      </c>
      <c r="J164" s="36">
        <f>SUMIFS(СВЦЭМ!$E$34:$E$777,СВЦЭМ!$A$34:$A$777,$A164,СВЦЭМ!$B$34:$B$777,J$155)+'СЕТ СН'!$F$12</f>
        <v>0</v>
      </c>
      <c r="K164" s="36">
        <f>SUMIFS(СВЦЭМ!$E$34:$E$777,СВЦЭМ!$A$34:$A$777,$A164,СВЦЭМ!$B$34:$B$777,K$155)+'СЕТ СН'!$F$12</f>
        <v>0</v>
      </c>
      <c r="L164" s="36">
        <f>SUMIFS(СВЦЭМ!$E$34:$E$777,СВЦЭМ!$A$34:$A$777,$A164,СВЦЭМ!$B$34:$B$777,L$155)+'СЕТ СН'!$F$12</f>
        <v>0</v>
      </c>
      <c r="M164" s="36">
        <f>SUMIFS(СВЦЭМ!$E$34:$E$777,СВЦЭМ!$A$34:$A$777,$A164,СВЦЭМ!$B$34:$B$777,M$155)+'СЕТ СН'!$F$12</f>
        <v>0</v>
      </c>
      <c r="N164" s="36">
        <f>SUMIFS(СВЦЭМ!$E$34:$E$777,СВЦЭМ!$A$34:$A$777,$A164,СВЦЭМ!$B$34:$B$777,N$155)+'СЕТ СН'!$F$12</f>
        <v>0</v>
      </c>
      <c r="O164" s="36">
        <f>SUMIFS(СВЦЭМ!$E$34:$E$777,СВЦЭМ!$A$34:$A$777,$A164,СВЦЭМ!$B$34:$B$777,O$155)+'СЕТ СН'!$F$12</f>
        <v>0</v>
      </c>
      <c r="P164" s="36">
        <f>SUMIFS(СВЦЭМ!$E$34:$E$777,СВЦЭМ!$A$34:$A$777,$A164,СВЦЭМ!$B$34:$B$777,P$155)+'СЕТ СН'!$F$12</f>
        <v>0</v>
      </c>
      <c r="Q164" s="36">
        <f>SUMIFS(СВЦЭМ!$E$34:$E$777,СВЦЭМ!$A$34:$A$777,$A164,СВЦЭМ!$B$34:$B$777,Q$155)+'СЕТ СН'!$F$12</f>
        <v>0</v>
      </c>
      <c r="R164" s="36">
        <f>SUMIFS(СВЦЭМ!$E$34:$E$777,СВЦЭМ!$A$34:$A$777,$A164,СВЦЭМ!$B$34:$B$777,R$155)+'СЕТ СН'!$F$12</f>
        <v>0</v>
      </c>
      <c r="S164" s="36">
        <f>SUMIFS(СВЦЭМ!$E$34:$E$777,СВЦЭМ!$A$34:$A$777,$A164,СВЦЭМ!$B$34:$B$777,S$155)+'СЕТ СН'!$F$12</f>
        <v>0</v>
      </c>
      <c r="T164" s="36">
        <f>SUMIFS(СВЦЭМ!$E$34:$E$777,СВЦЭМ!$A$34:$A$777,$A164,СВЦЭМ!$B$34:$B$777,T$155)+'СЕТ СН'!$F$12</f>
        <v>0</v>
      </c>
      <c r="U164" s="36">
        <f>SUMIFS(СВЦЭМ!$E$34:$E$777,СВЦЭМ!$A$34:$A$777,$A164,СВЦЭМ!$B$34:$B$777,U$155)+'СЕТ СН'!$F$12</f>
        <v>0</v>
      </c>
      <c r="V164" s="36">
        <f>SUMIFS(СВЦЭМ!$E$34:$E$777,СВЦЭМ!$A$34:$A$777,$A164,СВЦЭМ!$B$34:$B$777,V$155)+'СЕТ СН'!$F$12</f>
        <v>0</v>
      </c>
      <c r="W164" s="36">
        <f>SUMIFS(СВЦЭМ!$E$34:$E$777,СВЦЭМ!$A$34:$A$777,$A164,СВЦЭМ!$B$34:$B$777,W$155)+'СЕТ СН'!$F$12</f>
        <v>0</v>
      </c>
      <c r="X164" s="36">
        <f>SUMIFS(СВЦЭМ!$E$34:$E$777,СВЦЭМ!$A$34:$A$777,$A164,СВЦЭМ!$B$34:$B$777,X$155)+'СЕТ СН'!$F$12</f>
        <v>0</v>
      </c>
      <c r="Y164" s="36">
        <f>SUMIFS(СВЦЭМ!$E$34:$E$777,СВЦЭМ!$A$34:$A$777,$A164,СВЦЭМ!$B$34:$B$777,Y$155)+'СЕТ СН'!$F$12</f>
        <v>0</v>
      </c>
    </row>
    <row r="165" spans="1:25" ht="15.75" x14ac:dyDescent="0.2">
      <c r="A165" s="35">
        <f t="shared" si="4"/>
        <v>43353</v>
      </c>
      <c r="B165" s="36">
        <f>SUMIFS(СВЦЭМ!$E$34:$E$777,СВЦЭМ!$A$34:$A$777,$A165,СВЦЭМ!$B$34:$B$777,B$155)+'СЕТ СН'!$F$12</f>
        <v>0</v>
      </c>
      <c r="C165" s="36">
        <f>SUMIFS(СВЦЭМ!$E$34:$E$777,СВЦЭМ!$A$34:$A$777,$A165,СВЦЭМ!$B$34:$B$777,C$155)+'СЕТ СН'!$F$12</f>
        <v>0</v>
      </c>
      <c r="D165" s="36">
        <f>SUMIFS(СВЦЭМ!$E$34:$E$777,СВЦЭМ!$A$34:$A$777,$A165,СВЦЭМ!$B$34:$B$777,D$155)+'СЕТ СН'!$F$12</f>
        <v>0</v>
      </c>
      <c r="E165" s="36">
        <f>SUMIFS(СВЦЭМ!$E$34:$E$777,СВЦЭМ!$A$34:$A$777,$A165,СВЦЭМ!$B$34:$B$777,E$155)+'СЕТ СН'!$F$12</f>
        <v>0</v>
      </c>
      <c r="F165" s="36">
        <f>SUMIFS(СВЦЭМ!$E$34:$E$777,СВЦЭМ!$A$34:$A$777,$A165,СВЦЭМ!$B$34:$B$777,F$155)+'СЕТ СН'!$F$12</f>
        <v>0</v>
      </c>
      <c r="G165" s="36">
        <f>SUMIFS(СВЦЭМ!$E$34:$E$777,СВЦЭМ!$A$34:$A$777,$A165,СВЦЭМ!$B$34:$B$777,G$155)+'СЕТ СН'!$F$12</f>
        <v>0</v>
      </c>
      <c r="H165" s="36">
        <f>SUMIFS(СВЦЭМ!$E$34:$E$777,СВЦЭМ!$A$34:$A$777,$A165,СВЦЭМ!$B$34:$B$777,H$155)+'СЕТ СН'!$F$12</f>
        <v>0</v>
      </c>
      <c r="I165" s="36">
        <f>SUMIFS(СВЦЭМ!$E$34:$E$777,СВЦЭМ!$A$34:$A$777,$A165,СВЦЭМ!$B$34:$B$777,I$155)+'СЕТ СН'!$F$12</f>
        <v>0</v>
      </c>
      <c r="J165" s="36">
        <f>SUMIFS(СВЦЭМ!$E$34:$E$777,СВЦЭМ!$A$34:$A$777,$A165,СВЦЭМ!$B$34:$B$777,J$155)+'СЕТ СН'!$F$12</f>
        <v>0</v>
      </c>
      <c r="K165" s="36">
        <f>SUMIFS(СВЦЭМ!$E$34:$E$777,СВЦЭМ!$A$34:$A$777,$A165,СВЦЭМ!$B$34:$B$777,K$155)+'СЕТ СН'!$F$12</f>
        <v>0</v>
      </c>
      <c r="L165" s="36">
        <f>SUMIFS(СВЦЭМ!$E$34:$E$777,СВЦЭМ!$A$34:$A$777,$A165,СВЦЭМ!$B$34:$B$777,L$155)+'СЕТ СН'!$F$12</f>
        <v>0</v>
      </c>
      <c r="M165" s="36">
        <f>SUMIFS(СВЦЭМ!$E$34:$E$777,СВЦЭМ!$A$34:$A$777,$A165,СВЦЭМ!$B$34:$B$777,M$155)+'СЕТ СН'!$F$12</f>
        <v>0</v>
      </c>
      <c r="N165" s="36">
        <f>SUMIFS(СВЦЭМ!$E$34:$E$777,СВЦЭМ!$A$34:$A$777,$A165,СВЦЭМ!$B$34:$B$777,N$155)+'СЕТ СН'!$F$12</f>
        <v>0</v>
      </c>
      <c r="O165" s="36">
        <f>SUMIFS(СВЦЭМ!$E$34:$E$777,СВЦЭМ!$A$34:$A$777,$A165,СВЦЭМ!$B$34:$B$777,O$155)+'СЕТ СН'!$F$12</f>
        <v>0</v>
      </c>
      <c r="P165" s="36">
        <f>SUMIFS(СВЦЭМ!$E$34:$E$777,СВЦЭМ!$A$34:$A$777,$A165,СВЦЭМ!$B$34:$B$777,P$155)+'СЕТ СН'!$F$12</f>
        <v>0</v>
      </c>
      <c r="Q165" s="36">
        <f>SUMIFS(СВЦЭМ!$E$34:$E$777,СВЦЭМ!$A$34:$A$777,$A165,СВЦЭМ!$B$34:$B$777,Q$155)+'СЕТ СН'!$F$12</f>
        <v>0</v>
      </c>
      <c r="R165" s="36">
        <f>SUMIFS(СВЦЭМ!$E$34:$E$777,СВЦЭМ!$A$34:$A$777,$A165,СВЦЭМ!$B$34:$B$777,R$155)+'СЕТ СН'!$F$12</f>
        <v>0</v>
      </c>
      <c r="S165" s="36">
        <f>SUMIFS(СВЦЭМ!$E$34:$E$777,СВЦЭМ!$A$34:$A$777,$A165,СВЦЭМ!$B$34:$B$777,S$155)+'СЕТ СН'!$F$12</f>
        <v>0</v>
      </c>
      <c r="T165" s="36">
        <f>SUMIFS(СВЦЭМ!$E$34:$E$777,СВЦЭМ!$A$34:$A$777,$A165,СВЦЭМ!$B$34:$B$777,T$155)+'СЕТ СН'!$F$12</f>
        <v>0</v>
      </c>
      <c r="U165" s="36">
        <f>SUMIFS(СВЦЭМ!$E$34:$E$777,СВЦЭМ!$A$34:$A$777,$A165,СВЦЭМ!$B$34:$B$777,U$155)+'СЕТ СН'!$F$12</f>
        <v>0</v>
      </c>
      <c r="V165" s="36">
        <f>SUMIFS(СВЦЭМ!$E$34:$E$777,СВЦЭМ!$A$34:$A$777,$A165,СВЦЭМ!$B$34:$B$777,V$155)+'СЕТ СН'!$F$12</f>
        <v>0</v>
      </c>
      <c r="W165" s="36">
        <f>SUMIFS(СВЦЭМ!$E$34:$E$777,СВЦЭМ!$A$34:$A$777,$A165,СВЦЭМ!$B$34:$B$777,W$155)+'СЕТ СН'!$F$12</f>
        <v>0</v>
      </c>
      <c r="X165" s="36">
        <f>SUMIFS(СВЦЭМ!$E$34:$E$777,СВЦЭМ!$A$34:$A$777,$A165,СВЦЭМ!$B$34:$B$777,X$155)+'СЕТ СН'!$F$12</f>
        <v>0</v>
      </c>
      <c r="Y165" s="36">
        <f>SUMIFS(СВЦЭМ!$E$34:$E$777,СВЦЭМ!$A$34:$A$777,$A165,СВЦЭМ!$B$34:$B$777,Y$155)+'СЕТ СН'!$F$12</f>
        <v>0</v>
      </c>
    </row>
    <row r="166" spans="1:25" ht="15.75" x14ac:dyDescent="0.2">
      <c r="A166" s="35">
        <f t="shared" si="4"/>
        <v>43354</v>
      </c>
      <c r="B166" s="36">
        <f>SUMIFS(СВЦЭМ!$E$34:$E$777,СВЦЭМ!$A$34:$A$777,$A166,СВЦЭМ!$B$34:$B$777,B$155)+'СЕТ СН'!$F$12</f>
        <v>0</v>
      </c>
      <c r="C166" s="36">
        <f>SUMIFS(СВЦЭМ!$E$34:$E$777,СВЦЭМ!$A$34:$A$777,$A166,СВЦЭМ!$B$34:$B$777,C$155)+'СЕТ СН'!$F$12</f>
        <v>0</v>
      </c>
      <c r="D166" s="36">
        <f>SUMIFS(СВЦЭМ!$E$34:$E$777,СВЦЭМ!$A$34:$A$777,$A166,СВЦЭМ!$B$34:$B$777,D$155)+'СЕТ СН'!$F$12</f>
        <v>0</v>
      </c>
      <c r="E166" s="36">
        <f>SUMIFS(СВЦЭМ!$E$34:$E$777,СВЦЭМ!$A$34:$A$777,$A166,СВЦЭМ!$B$34:$B$777,E$155)+'СЕТ СН'!$F$12</f>
        <v>0</v>
      </c>
      <c r="F166" s="36">
        <f>SUMIFS(СВЦЭМ!$E$34:$E$777,СВЦЭМ!$A$34:$A$777,$A166,СВЦЭМ!$B$34:$B$777,F$155)+'СЕТ СН'!$F$12</f>
        <v>0</v>
      </c>
      <c r="G166" s="36">
        <f>SUMIFS(СВЦЭМ!$E$34:$E$777,СВЦЭМ!$A$34:$A$777,$A166,СВЦЭМ!$B$34:$B$777,G$155)+'СЕТ СН'!$F$12</f>
        <v>0</v>
      </c>
      <c r="H166" s="36">
        <f>SUMIFS(СВЦЭМ!$E$34:$E$777,СВЦЭМ!$A$34:$A$777,$A166,СВЦЭМ!$B$34:$B$777,H$155)+'СЕТ СН'!$F$12</f>
        <v>0</v>
      </c>
      <c r="I166" s="36">
        <f>SUMIFS(СВЦЭМ!$E$34:$E$777,СВЦЭМ!$A$34:$A$777,$A166,СВЦЭМ!$B$34:$B$777,I$155)+'СЕТ СН'!$F$12</f>
        <v>0</v>
      </c>
      <c r="J166" s="36">
        <f>SUMIFS(СВЦЭМ!$E$34:$E$777,СВЦЭМ!$A$34:$A$777,$A166,СВЦЭМ!$B$34:$B$777,J$155)+'СЕТ СН'!$F$12</f>
        <v>0</v>
      </c>
      <c r="K166" s="36">
        <f>SUMIFS(СВЦЭМ!$E$34:$E$777,СВЦЭМ!$A$34:$A$777,$A166,СВЦЭМ!$B$34:$B$777,K$155)+'СЕТ СН'!$F$12</f>
        <v>0</v>
      </c>
      <c r="L166" s="36">
        <f>SUMIFS(СВЦЭМ!$E$34:$E$777,СВЦЭМ!$A$34:$A$777,$A166,СВЦЭМ!$B$34:$B$777,L$155)+'СЕТ СН'!$F$12</f>
        <v>0</v>
      </c>
      <c r="M166" s="36">
        <f>SUMIFS(СВЦЭМ!$E$34:$E$777,СВЦЭМ!$A$34:$A$777,$A166,СВЦЭМ!$B$34:$B$777,M$155)+'СЕТ СН'!$F$12</f>
        <v>0</v>
      </c>
      <c r="N166" s="36">
        <f>SUMIFS(СВЦЭМ!$E$34:$E$777,СВЦЭМ!$A$34:$A$777,$A166,СВЦЭМ!$B$34:$B$777,N$155)+'СЕТ СН'!$F$12</f>
        <v>0</v>
      </c>
      <c r="O166" s="36">
        <f>SUMIFS(СВЦЭМ!$E$34:$E$777,СВЦЭМ!$A$34:$A$777,$A166,СВЦЭМ!$B$34:$B$777,O$155)+'СЕТ СН'!$F$12</f>
        <v>0</v>
      </c>
      <c r="P166" s="36">
        <f>SUMIFS(СВЦЭМ!$E$34:$E$777,СВЦЭМ!$A$34:$A$777,$A166,СВЦЭМ!$B$34:$B$777,P$155)+'СЕТ СН'!$F$12</f>
        <v>0</v>
      </c>
      <c r="Q166" s="36">
        <f>SUMIFS(СВЦЭМ!$E$34:$E$777,СВЦЭМ!$A$34:$A$777,$A166,СВЦЭМ!$B$34:$B$777,Q$155)+'СЕТ СН'!$F$12</f>
        <v>0</v>
      </c>
      <c r="R166" s="36">
        <f>SUMIFS(СВЦЭМ!$E$34:$E$777,СВЦЭМ!$A$34:$A$777,$A166,СВЦЭМ!$B$34:$B$777,R$155)+'СЕТ СН'!$F$12</f>
        <v>0</v>
      </c>
      <c r="S166" s="36">
        <f>SUMIFS(СВЦЭМ!$E$34:$E$777,СВЦЭМ!$A$34:$A$777,$A166,СВЦЭМ!$B$34:$B$777,S$155)+'СЕТ СН'!$F$12</f>
        <v>0</v>
      </c>
      <c r="T166" s="36">
        <f>SUMIFS(СВЦЭМ!$E$34:$E$777,СВЦЭМ!$A$34:$A$777,$A166,СВЦЭМ!$B$34:$B$777,T$155)+'СЕТ СН'!$F$12</f>
        <v>0</v>
      </c>
      <c r="U166" s="36">
        <f>SUMIFS(СВЦЭМ!$E$34:$E$777,СВЦЭМ!$A$34:$A$777,$A166,СВЦЭМ!$B$34:$B$777,U$155)+'СЕТ СН'!$F$12</f>
        <v>0</v>
      </c>
      <c r="V166" s="36">
        <f>SUMIFS(СВЦЭМ!$E$34:$E$777,СВЦЭМ!$A$34:$A$777,$A166,СВЦЭМ!$B$34:$B$777,V$155)+'СЕТ СН'!$F$12</f>
        <v>0</v>
      </c>
      <c r="W166" s="36">
        <f>SUMIFS(СВЦЭМ!$E$34:$E$777,СВЦЭМ!$A$34:$A$777,$A166,СВЦЭМ!$B$34:$B$777,W$155)+'СЕТ СН'!$F$12</f>
        <v>0</v>
      </c>
      <c r="X166" s="36">
        <f>SUMIFS(СВЦЭМ!$E$34:$E$777,СВЦЭМ!$A$34:$A$777,$A166,СВЦЭМ!$B$34:$B$777,X$155)+'СЕТ СН'!$F$12</f>
        <v>0</v>
      </c>
      <c r="Y166" s="36">
        <f>SUMIFS(СВЦЭМ!$E$34:$E$777,СВЦЭМ!$A$34:$A$777,$A166,СВЦЭМ!$B$34:$B$777,Y$155)+'СЕТ СН'!$F$12</f>
        <v>0</v>
      </c>
    </row>
    <row r="167" spans="1:25" ht="15.75" x14ac:dyDescent="0.2">
      <c r="A167" s="35">
        <f t="shared" si="4"/>
        <v>43355</v>
      </c>
      <c r="B167" s="36">
        <f>SUMIFS(СВЦЭМ!$E$34:$E$777,СВЦЭМ!$A$34:$A$777,$A167,СВЦЭМ!$B$34:$B$777,B$155)+'СЕТ СН'!$F$12</f>
        <v>0</v>
      </c>
      <c r="C167" s="36">
        <f>SUMIFS(СВЦЭМ!$E$34:$E$777,СВЦЭМ!$A$34:$A$777,$A167,СВЦЭМ!$B$34:$B$777,C$155)+'СЕТ СН'!$F$12</f>
        <v>0</v>
      </c>
      <c r="D167" s="36">
        <f>SUMIFS(СВЦЭМ!$E$34:$E$777,СВЦЭМ!$A$34:$A$777,$A167,СВЦЭМ!$B$34:$B$777,D$155)+'СЕТ СН'!$F$12</f>
        <v>0</v>
      </c>
      <c r="E167" s="36">
        <f>SUMIFS(СВЦЭМ!$E$34:$E$777,СВЦЭМ!$A$34:$A$777,$A167,СВЦЭМ!$B$34:$B$777,E$155)+'СЕТ СН'!$F$12</f>
        <v>0</v>
      </c>
      <c r="F167" s="36">
        <f>SUMIFS(СВЦЭМ!$E$34:$E$777,СВЦЭМ!$A$34:$A$777,$A167,СВЦЭМ!$B$34:$B$777,F$155)+'СЕТ СН'!$F$12</f>
        <v>0</v>
      </c>
      <c r="G167" s="36">
        <f>SUMIFS(СВЦЭМ!$E$34:$E$777,СВЦЭМ!$A$34:$A$777,$A167,СВЦЭМ!$B$34:$B$777,G$155)+'СЕТ СН'!$F$12</f>
        <v>0</v>
      </c>
      <c r="H167" s="36">
        <f>SUMIFS(СВЦЭМ!$E$34:$E$777,СВЦЭМ!$A$34:$A$777,$A167,СВЦЭМ!$B$34:$B$777,H$155)+'СЕТ СН'!$F$12</f>
        <v>0</v>
      </c>
      <c r="I167" s="36">
        <f>SUMIFS(СВЦЭМ!$E$34:$E$777,СВЦЭМ!$A$34:$A$777,$A167,СВЦЭМ!$B$34:$B$777,I$155)+'СЕТ СН'!$F$12</f>
        <v>0</v>
      </c>
      <c r="J167" s="36">
        <f>SUMIFS(СВЦЭМ!$E$34:$E$777,СВЦЭМ!$A$34:$A$777,$A167,СВЦЭМ!$B$34:$B$777,J$155)+'СЕТ СН'!$F$12</f>
        <v>0</v>
      </c>
      <c r="K167" s="36">
        <f>SUMIFS(СВЦЭМ!$E$34:$E$777,СВЦЭМ!$A$34:$A$777,$A167,СВЦЭМ!$B$34:$B$777,K$155)+'СЕТ СН'!$F$12</f>
        <v>0</v>
      </c>
      <c r="L167" s="36">
        <f>SUMIFS(СВЦЭМ!$E$34:$E$777,СВЦЭМ!$A$34:$A$777,$A167,СВЦЭМ!$B$34:$B$777,L$155)+'СЕТ СН'!$F$12</f>
        <v>0</v>
      </c>
      <c r="M167" s="36">
        <f>SUMIFS(СВЦЭМ!$E$34:$E$777,СВЦЭМ!$A$34:$A$777,$A167,СВЦЭМ!$B$34:$B$777,M$155)+'СЕТ СН'!$F$12</f>
        <v>0</v>
      </c>
      <c r="N167" s="36">
        <f>SUMIFS(СВЦЭМ!$E$34:$E$777,СВЦЭМ!$A$34:$A$777,$A167,СВЦЭМ!$B$34:$B$777,N$155)+'СЕТ СН'!$F$12</f>
        <v>0</v>
      </c>
      <c r="O167" s="36">
        <f>SUMIFS(СВЦЭМ!$E$34:$E$777,СВЦЭМ!$A$34:$A$777,$A167,СВЦЭМ!$B$34:$B$777,O$155)+'СЕТ СН'!$F$12</f>
        <v>0</v>
      </c>
      <c r="P167" s="36">
        <f>SUMIFS(СВЦЭМ!$E$34:$E$777,СВЦЭМ!$A$34:$A$777,$A167,СВЦЭМ!$B$34:$B$777,P$155)+'СЕТ СН'!$F$12</f>
        <v>0</v>
      </c>
      <c r="Q167" s="36">
        <f>SUMIFS(СВЦЭМ!$E$34:$E$777,СВЦЭМ!$A$34:$A$777,$A167,СВЦЭМ!$B$34:$B$777,Q$155)+'СЕТ СН'!$F$12</f>
        <v>0</v>
      </c>
      <c r="R167" s="36">
        <f>SUMIFS(СВЦЭМ!$E$34:$E$777,СВЦЭМ!$A$34:$A$777,$A167,СВЦЭМ!$B$34:$B$777,R$155)+'СЕТ СН'!$F$12</f>
        <v>0</v>
      </c>
      <c r="S167" s="36">
        <f>SUMIFS(СВЦЭМ!$E$34:$E$777,СВЦЭМ!$A$34:$A$777,$A167,СВЦЭМ!$B$34:$B$777,S$155)+'СЕТ СН'!$F$12</f>
        <v>0</v>
      </c>
      <c r="T167" s="36">
        <f>SUMIFS(СВЦЭМ!$E$34:$E$777,СВЦЭМ!$A$34:$A$777,$A167,СВЦЭМ!$B$34:$B$777,T$155)+'СЕТ СН'!$F$12</f>
        <v>0</v>
      </c>
      <c r="U167" s="36">
        <f>SUMIFS(СВЦЭМ!$E$34:$E$777,СВЦЭМ!$A$34:$A$777,$A167,СВЦЭМ!$B$34:$B$777,U$155)+'СЕТ СН'!$F$12</f>
        <v>0</v>
      </c>
      <c r="V167" s="36">
        <f>SUMIFS(СВЦЭМ!$E$34:$E$777,СВЦЭМ!$A$34:$A$777,$A167,СВЦЭМ!$B$34:$B$777,V$155)+'СЕТ СН'!$F$12</f>
        <v>0</v>
      </c>
      <c r="W167" s="36">
        <f>SUMIFS(СВЦЭМ!$E$34:$E$777,СВЦЭМ!$A$34:$A$777,$A167,СВЦЭМ!$B$34:$B$777,W$155)+'СЕТ СН'!$F$12</f>
        <v>0</v>
      </c>
      <c r="X167" s="36">
        <f>SUMIFS(СВЦЭМ!$E$34:$E$777,СВЦЭМ!$A$34:$A$777,$A167,СВЦЭМ!$B$34:$B$777,X$155)+'СЕТ СН'!$F$12</f>
        <v>0</v>
      </c>
      <c r="Y167" s="36">
        <f>SUMIFS(СВЦЭМ!$E$34:$E$777,СВЦЭМ!$A$34:$A$777,$A167,СВЦЭМ!$B$34:$B$777,Y$155)+'СЕТ СН'!$F$12</f>
        <v>0</v>
      </c>
    </row>
    <row r="168" spans="1:25" ht="15.75" x14ac:dyDescent="0.2">
      <c r="A168" s="35">
        <f t="shared" si="4"/>
        <v>43356</v>
      </c>
      <c r="B168" s="36">
        <f>SUMIFS(СВЦЭМ!$E$34:$E$777,СВЦЭМ!$A$34:$A$777,$A168,СВЦЭМ!$B$34:$B$777,B$155)+'СЕТ СН'!$F$12</f>
        <v>0</v>
      </c>
      <c r="C168" s="36">
        <f>SUMIFS(СВЦЭМ!$E$34:$E$777,СВЦЭМ!$A$34:$A$777,$A168,СВЦЭМ!$B$34:$B$777,C$155)+'СЕТ СН'!$F$12</f>
        <v>0</v>
      </c>
      <c r="D168" s="36">
        <f>SUMIFS(СВЦЭМ!$E$34:$E$777,СВЦЭМ!$A$34:$A$777,$A168,СВЦЭМ!$B$34:$B$777,D$155)+'СЕТ СН'!$F$12</f>
        <v>0</v>
      </c>
      <c r="E168" s="36">
        <f>SUMIFS(СВЦЭМ!$E$34:$E$777,СВЦЭМ!$A$34:$A$777,$A168,СВЦЭМ!$B$34:$B$777,E$155)+'СЕТ СН'!$F$12</f>
        <v>0</v>
      </c>
      <c r="F168" s="36">
        <f>SUMIFS(СВЦЭМ!$E$34:$E$777,СВЦЭМ!$A$34:$A$777,$A168,СВЦЭМ!$B$34:$B$777,F$155)+'СЕТ СН'!$F$12</f>
        <v>0</v>
      </c>
      <c r="G168" s="36">
        <f>SUMIFS(СВЦЭМ!$E$34:$E$777,СВЦЭМ!$A$34:$A$777,$A168,СВЦЭМ!$B$34:$B$777,G$155)+'СЕТ СН'!$F$12</f>
        <v>0</v>
      </c>
      <c r="H168" s="36">
        <f>SUMIFS(СВЦЭМ!$E$34:$E$777,СВЦЭМ!$A$34:$A$777,$A168,СВЦЭМ!$B$34:$B$777,H$155)+'СЕТ СН'!$F$12</f>
        <v>0</v>
      </c>
      <c r="I168" s="36">
        <f>SUMIFS(СВЦЭМ!$E$34:$E$777,СВЦЭМ!$A$34:$A$777,$A168,СВЦЭМ!$B$34:$B$777,I$155)+'СЕТ СН'!$F$12</f>
        <v>0</v>
      </c>
      <c r="J168" s="36">
        <f>SUMIFS(СВЦЭМ!$E$34:$E$777,СВЦЭМ!$A$34:$A$777,$A168,СВЦЭМ!$B$34:$B$777,J$155)+'СЕТ СН'!$F$12</f>
        <v>0</v>
      </c>
      <c r="K168" s="36">
        <f>SUMIFS(СВЦЭМ!$E$34:$E$777,СВЦЭМ!$A$34:$A$777,$A168,СВЦЭМ!$B$34:$B$777,K$155)+'СЕТ СН'!$F$12</f>
        <v>0</v>
      </c>
      <c r="L168" s="36">
        <f>SUMIFS(СВЦЭМ!$E$34:$E$777,СВЦЭМ!$A$34:$A$777,$A168,СВЦЭМ!$B$34:$B$777,L$155)+'СЕТ СН'!$F$12</f>
        <v>0</v>
      </c>
      <c r="M168" s="36">
        <f>SUMIFS(СВЦЭМ!$E$34:$E$777,СВЦЭМ!$A$34:$A$777,$A168,СВЦЭМ!$B$34:$B$777,M$155)+'СЕТ СН'!$F$12</f>
        <v>0</v>
      </c>
      <c r="N168" s="36">
        <f>SUMIFS(СВЦЭМ!$E$34:$E$777,СВЦЭМ!$A$34:$A$777,$A168,СВЦЭМ!$B$34:$B$777,N$155)+'СЕТ СН'!$F$12</f>
        <v>0</v>
      </c>
      <c r="O168" s="36">
        <f>SUMIFS(СВЦЭМ!$E$34:$E$777,СВЦЭМ!$A$34:$A$777,$A168,СВЦЭМ!$B$34:$B$777,O$155)+'СЕТ СН'!$F$12</f>
        <v>0</v>
      </c>
      <c r="P168" s="36">
        <f>SUMIFS(СВЦЭМ!$E$34:$E$777,СВЦЭМ!$A$34:$A$777,$A168,СВЦЭМ!$B$34:$B$777,P$155)+'СЕТ СН'!$F$12</f>
        <v>0</v>
      </c>
      <c r="Q168" s="36">
        <f>SUMIFS(СВЦЭМ!$E$34:$E$777,СВЦЭМ!$A$34:$A$777,$A168,СВЦЭМ!$B$34:$B$777,Q$155)+'СЕТ СН'!$F$12</f>
        <v>0</v>
      </c>
      <c r="R168" s="36">
        <f>SUMIFS(СВЦЭМ!$E$34:$E$777,СВЦЭМ!$A$34:$A$777,$A168,СВЦЭМ!$B$34:$B$777,R$155)+'СЕТ СН'!$F$12</f>
        <v>0</v>
      </c>
      <c r="S168" s="36">
        <f>SUMIFS(СВЦЭМ!$E$34:$E$777,СВЦЭМ!$A$34:$A$777,$A168,СВЦЭМ!$B$34:$B$777,S$155)+'СЕТ СН'!$F$12</f>
        <v>0</v>
      </c>
      <c r="T168" s="36">
        <f>SUMIFS(СВЦЭМ!$E$34:$E$777,СВЦЭМ!$A$34:$A$777,$A168,СВЦЭМ!$B$34:$B$777,T$155)+'СЕТ СН'!$F$12</f>
        <v>0</v>
      </c>
      <c r="U168" s="36">
        <f>SUMIFS(СВЦЭМ!$E$34:$E$777,СВЦЭМ!$A$34:$A$777,$A168,СВЦЭМ!$B$34:$B$777,U$155)+'СЕТ СН'!$F$12</f>
        <v>0</v>
      </c>
      <c r="V168" s="36">
        <f>SUMIFS(СВЦЭМ!$E$34:$E$777,СВЦЭМ!$A$34:$A$777,$A168,СВЦЭМ!$B$34:$B$777,V$155)+'СЕТ СН'!$F$12</f>
        <v>0</v>
      </c>
      <c r="W168" s="36">
        <f>SUMIFS(СВЦЭМ!$E$34:$E$777,СВЦЭМ!$A$34:$A$777,$A168,СВЦЭМ!$B$34:$B$777,W$155)+'СЕТ СН'!$F$12</f>
        <v>0</v>
      </c>
      <c r="X168" s="36">
        <f>SUMIFS(СВЦЭМ!$E$34:$E$777,СВЦЭМ!$A$34:$A$777,$A168,СВЦЭМ!$B$34:$B$777,X$155)+'СЕТ СН'!$F$12</f>
        <v>0</v>
      </c>
      <c r="Y168" s="36">
        <f>SUMIFS(СВЦЭМ!$E$34:$E$777,СВЦЭМ!$A$34:$A$777,$A168,СВЦЭМ!$B$34:$B$777,Y$155)+'СЕТ СН'!$F$12</f>
        <v>0</v>
      </c>
    </row>
    <row r="169" spans="1:25" ht="15.75" x14ac:dyDescent="0.2">
      <c r="A169" s="35">
        <f t="shared" si="4"/>
        <v>43357</v>
      </c>
      <c r="B169" s="36">
        <f>SUMIFS(СВЦЭМ!$E$34:$E$777,СВЦЭМ!$A$34:$A$777,$A169,СВЦЭМ!$B$34:$B$777,B$155)+'СЕТ СН'!$F$12</f>
        <v>0</v>
      </c>
      <c r="C169" s="36">
        <f>SUMIFS(СВЦЭМ!$E$34:$E$777,СВЦЭМ!$A$34:$A$777,$A169,СВЦЭМ!$B$34:$B$777,C$155)+'СЕТ СН'!$F$12</f>
        <v>0</v>
      </c>
      <c r="D169" s="36">
        <f>SUMIFS(СВЦЭМ!$E$34:$E$777,СВЦЭМ!$A$34:$A$777,$A169,СВЦЭМ!$B$34:$B$777,D$155)+'СЕТ СН'!$F$12</f>
        <v>0</v>
      </c>
      <c r="E169" s="36">
        <f>SUMIFS(СВЦЭМ!$E$34:$E$777,СВЦЭМ!$A$34:$A$777,$A169,СВЦЭМ!$B$34:$B$777,E$155)+'СЕТ СН'!$F$12</f>
        <v>0</v>
      </c>
      <c r="F169" s="36">
        <f>SUMIFS(СВЦЭМ!$E$34:$E$777,СВЦЭМ!$A$34:$A$777,$A169,СВЦЭМ!$B$34:$B$777,F$155)+'СЕТ СН'!$F$12</f>
        <v>0</v>
      </c>
      <c r="G169" s="36">
        <f>SUMIFS(СВЦЭМ!$E$34:$E$777,СВЦЭМ!$A$34:$A$777,$A169,СВЦЭМ!$B$34:$B$777,G$155)+'СЕТ СН'!$F$12</f>
        <v>0</v>
      </c>
      <c r="H169" s="36">
        <f>SUMIFS(СВЦЭМ!$E$34:$E$777,СВЦЭМ!$A$34:$A$777,$A169,СВЦЭМ!$B$34:$B$777,H$155)+'СЕТ СН'!$F$12</f>
        <v>0</v>
      </c>
      <c r="I169" s="36">
        <f>SUMIFS(СВЦЭМ!$E$34:$E$777,СВЦЭМ!$A$34:$A$777,$A169,СВЦЭМ!$B$34:$B$777,I$155)+'СЕТ СН'!$F$12</f>
        <v>0</v>
      </c>
      <c r="J169" s="36">
        <f>SUMIFS(СВЦЭМ!$E$34:$E$777,СВЦЭМ!$A$34:$A$777,$A169,СВЦЭМ!$B$34:$B$777,J$155)+'СЕТ СН'!$F$12</f>
        <v>0</v>
      </c>
      <c r="K169" s="36">
        <f>SUMIFS(СВЦЭМ!$E$34:$E$777,СВЦЭМ!$A$34:$A$777,$A169,СВЦЭМ!$B$34:$B$777,K$155)+'СЕТ СН'!$F$12</f>
        <v>0</v>
      </c>
      <c r="L169" s="36">
        <f>SUMIFS(СВЦЭМ!$E$34:$E$777,СВЦЭМ!$A$34:$A$777,$A169,СВЦЭМ!$B$34:$B$777,L$155)+'СЕТ СН'!$F$12</f>
        <v>0</v>
      </c>
      <c r="M169" s="36">
        <f>SUMIFS(СВЦЭМ!$E$34:$E$777,СВЦЭМ!$A$34:$A$777,$A169,СВЦЭМ!$B$34:$B$777,M$155)+'СЕТ СН'!$F$12</f>
        <v>0</v>
      </c>
      <c r="N169" s="36">
        <f>SUMIFS(СВЦЭМ!$E$34:$E$777,СВЦЭМ!$A$34:$A$777,$A169,СВЦЭМ!$B$34:$B$777,N$155)+'СЕТ СН'!$F$12</f>
        <v>0</v>
      </c>
      <c r="O169" s="36">
        <f>SUMIFS(СВЦЭМ!$E$34:$E$777,СВЦЭМ!$A$34:$A$777,$A169,СВЦЭМ!$B$34:$B$777,O$155)+'СЕТ СН'!$F$12</f>
        <v>0</v>
      </c>
      <c r="P169" s="36">
        <f>SUMIFS(СВЦЭМ!$E$34:$E$777,СВЦЭМ!$A$34:$A$777,$A169,СВЦЭМ!$B$34:$B$777,P$155)+'СЕТ СН'!$F$12</f>
        <v>0</v>
      </c>
      <c r="Q169" s="36">
        <f>SUMIFS(СВЦЭМ!$E$34:$E$777,СВЦЭМ!$A$34:$A$777,$A169,СВЦЭМ!$B$34:$B$777,Q$155)+'СЕТ СН'!$F$12</f>
        <v>0</v>
      </c>
      <c r="R169" s="36">
        <f>SUMIFS(СВЦЭМ!$E$34:$E$777,СВЦЭМ!$A$34:$A$777,$A169,СВЦЭМ!$B$34:$B$777,R$155)+'СЕТ СН'!$F$12</f>
        <v>0</v>
      </c>
      <c r="S169" s="36">
        <f>SUMIFS(СВЦЭМ!$E$34:$E$777,СВЦЭМ!$A$34:$A$777,$A169,СВЦЭМ!$B$34:$B$777,S$155)+'СЕТ СН'!$F$12</f>
        <v>0</v>
      </c>
      <c r="T169" s="36">
        <f>SUMIFS(СВЦЭМ!$E$34:$E$777,СВЦЭМ!$A$34:$A$777,$A169,СВЦЭМ!$B$34:$B$777,T$155)+'СЕТ СН'!$F$12</f>
        <v>0</v>
      </c>
      <c r="U169" s="36">
        <f>SUMIFS(СВЦЭМ!$E$34:$E$777,СВЦЭМ!$A$34:$A$777,$A169,СВЦЭМ!$B$34:$B$777,U$155)+'СЕТ СН'!$F$12</f>
        <v>0</v>
      </c>
      <c r="V169" s="36">
        <f>SUMIFS(СВЦЭМ!$E$34:$E$777,СВЦЭМ!$A$34:$A$777,$A169,СВЦЭМ!$B$34:$B$777,V$155)+'СЕТ СН'!$F$12</f>
        <v>0</v>
      </c>
      <c r="W169" s="36">
        <f>SUMIFS(СВЦЭМ!$E$34:$E$777,СВЦЭМ!$A$34:$A$777,$A169,СВЦЭМ!$B$34:$B$777,W$155)+'СЕТ СН'!$F$12</f>
        <v>0</v>
      </c>
      <c r="X169" s="36">
        <f>SUMIFS(СВЦЭМ!$E$34:$E$777,СВЦЭМ!$A$34:$A$777,$A169,СВЦЭМ!$B$34:$B$777,X$155)+'СЕТ СН'!$F$12</f>
        <v>0</v>
      </c>
      <c r="Y169" s="36">
        <f>SUMIFS(СВЦЭМ!$E$34:$E$777,СВЦЭМ!$A$34:$A$777,$A169,СВЦЭМ!$B$34:$B$777,Y$155)+'СЕТ СН'!$F$12</f>
        <v>0</v>
      </c>
    </row>
    <row r="170" spans="1:25" ht="15.75" x14ac:dyDescent="0.2">
      <c r="A170" s="35">
        <f t="shared" si="4"/>
        <v>43358</v>
      </c>
      <c r="B170" s="36">
        <f>SUMIFS(СВЦЭМ!$E$34:$E$777,СВЦЭМ!$A$34:$A$777,$A170,СВЦЭМ!$B$34:$B$777,B$155)+'СЕТ СН'!$F$12</f>
        <v>0</v>
      </c>
      <c r="C170" s="36">
        <f>SUMIFS(СВЦЭМ!$E$34:$E$777,СВЦЭМ!$A$34:$A$777,$A170,СВЦЭМ!$B$34:$B$777,C$155)+'СЕТ СН'!$F$12</f>
        <v>0</v>
      </c>
      <c r="D170" s="36">
        <f>SUMIFS(СВЦЭМ!$E$34:$E$777,СВЦЭМ!$A$34:$A$777,$A170,СВЦЭМ!$B$34:$B$777,D$155)+'СЕТ СН'!$F$12</f>
        <v>0</v>
      </c>
      <c r="E170" s="36">
        <f>SUMIFS(СВЦЭМ!$E$34:$E$777,СВЦЭМ!$A$34:$A$777,$A170,СВЦЭМ!$B$34:$B$777,E$155)+'СЕТ СН'!$F$12</f>
        <v>0</v>
      </c>
      <c r="F170" s="36">
        <f>SUMIFS(СВЦЭМ!$E$34:$E$777,СВЦЭМ!$A$34:$A$777,$A170,СВЦЭМ!$B$34:$B$777,F$155)+'СЕТ СН'!$F$12</f>
        <v>0</v>
      </c>
      <c r="G170" s="36">
        <f>SUMIFS(СВЦЭМ!$E$34:$E$777,СВЦЭМ!$A$34:$A$777,$A170,СВЦЭМ!$B$34:$B$777,G$155)+'СЕТ СН'!$F$12</f>
        <v>0</v>
      </c>
      <c r="H170" s="36">
        <f>SUMIFS(СВЦЭМ!$E$34:$E$777,СВЦЭМ!$A$34:$A$777,$A170,СВЦЭМ!$B$34:$B$777,H$155)+'СЕТ СН'!$F$12</f>
        <v>0</v>
      </c>
      <c r="I170" s="36">
        <f>SUMIFS(СВЦЭМ!$E$34:$E$777,СВЦЭМ!$A$34:$A$777,$A170,СВЦЭМ!$B$34:$B$777,I$155)+'СЕТ СН'!$F$12</f>
        <v>0</v>
      </c>
      <c r="J170" s="36">
        <f>SUMIFS(СВЦЭМ!$E$34:$E$777,СВЦЭМ!$A$34:$A$777,$A170,СВЦЭМ!$B$34:$B$777,J$155)+'СЕТ СН'!$F$12</f>
        <v>0</v>
      </c>
      <c r="K170" s="36">
        <f>SUMIFS(СВЦЭМ!$E$34:$E$777,СВЦЭМ!$A$34:$A$777,$A170,СВЦЭМ!$B$34:$B$777,K$155)+'СЕТ СН'!$F$12</f>
        <v>0</v>
      </c>
      <c r="L170" s="36">
        <f>SUMIFS(СВЦЭМ!$E$34:$E$777,СВЦЭМ!$A$34:$A$777,$A170,СВЦЭМ!$B$34:$B$777,L$155)+'СЕТ СН'!$F$12</f>
        <v>0</v>
      </c>
      <c r="M170" s="36">
        <f>SUMIFS(СВЦЭМ!$E$34:$E$777,СВЦЭМ!$A$34:$A$777,$A170,СВЦЭМ!$B$34:$B$777,M$155)+'СЕТ СН'!$F$12</f>
        <v>0</v>
      </c>
      <c r="N170" s="36">
        <f>SUMIFS(СВЦЭМ!$E$34:$E$777,СВЦЭМ!$A$34:$A$777,$A170,СВЦЭМ!$B$34:$B$777,N$155)+'СЕТ СН'!$F$12</f>
        <v>0</v>
      </c>
      <c r="O170" s="36">
        <f>SUMIFS(СВЦЭМ!$E$34:$E$777,СВЦЭМ!$A$34:$A$777,$A170,СВЦЭМ!$B$34:$B$777,O$155)+'СЕТ СН'!$F$12</f>
        <v>0</v>
      </c>
      <c r="P170" s="36">
        <f>SUMIFS(СВЦЭМ!$E$34:$E$777,СВЦЭМ!$A$34:$A$777,$A170,СВЦЭМ!$B$34:$B$777,P$155)+'СЕТ СН'!$F$12</f>
        <v>0</v>
      </c>
      <c r="Q170" s="36">
        <f>SUMIFS(СВЦЭМ!$E$34:$E$777,СВЦЭМ!$A$34:$A$777,$A170,СВЦЭМ!$B$34:$B$777,Q$155)+'СЕТ СН'!$F$12</f>
        <v>0</v>
      </c>
      <c r="R170" s="36">
        <f>SUMIFS(СВЦЭМ!$E$34:$E$777,СВЦЭМ!$A$34:$A$777,$A170,СВЦЭМ!$B$34:$B$777,R$155)+'СЕТ СН'!$F$12</f>
        <v>0</v>
      </c>
      <c r="S170" s="36">
        <f>SUMIFS(СВЦЭМ!$E$34:$E$777,СВЦЭМ!$A$34:$A$777,$A170,СВЦЭМ!$B$34:$B$777,S$155)+'СЕТ СН'!$F$12</f>
        <v>0</v>
      </c>
      <c r="T170" s="36">
        <f>SUMIFS(СВЦЭМ!$E$34:$E$777,СВЦЭМ!$A$34:$A$777,$A170,СВЦЭМ!$B$34:$B$777,T$155)+'СЕТ СН'!$F$12</f>
        <v>0</v>
      </c>
      <c r="U170" s="36">
        <f>SUMIFS(СВЦЭМ!$E$34:$E$777,СВЦЭМ!$A$34:$A$777,$A170,СВЦЭМ!$B$34:$B$777,U$155)+'СЕТ СН'!$F$12</f>
        <v>0</v>
      </c>
      <c r="V170" s="36">
        <f>SUMIFS(СВЦЭМ!$E$34:$E$777,СВЦЭМ!$A$34:$A$777,$A170,СВЦЭМ!$B$34:$B$777,V$155)+'СЕТ СН'!$F$12</f>
        <v>0</v>
      </c>
      <c r="W170" s="36">
        <f>SUMIFS(СВЦЭМ!$E$34:$E$777,СВЦЭМ!$A$34:$A$777,$A170,СВЦЭМ!$B$34:$B$777,W$155)+'СЕТ СН'!$F$12</f>
        <v>0</v>
      </c>
      <c r="X170" s="36">
        <f>SUMIFS(СВЦЭМ!$E$34:$E$777,СВЦЭМ!$A$34:$A$777,$A170,СВЦЭМ!$B$34:$B$777,X$155)+'СЕТ СН'!$F$12</f>
        <v>0</v>
      </c>
      <c r="Y170" s="36">
        <f>SUMIFS(СВЦЭМ!$E$34:$E$777,СВЦЭМ!$A$34:$A$777,$A170,СВЦЭМ!$B$34:$B$777,Y$155)+'СЕТ СН'!$F$12</f>
        <v>0</v>
      </c>
    </row>
    <row r="171" spans="1:25" ht="15.75" x14ac:dyDescent="0.2">
      <c r="A171" s="35">
        <f t="shared" si="4"/>
        <v>43359</v>
      </c>
      <c r="B171" s="36">
        <f>SUMIFS(СВЦЭМ!$E$34:$E$777,СВЦЭМ!$A$34:$A$777,$A171,СВЦЭМ!$B$34:$B$777,B$155)+'СЕТ СН'!$F$12</f>
        <v>0</v>
      </c>
      <c r="C171" s="36">
        <f>SUMIFS(СВЦЭМ!$E$34:$E$777,СВЦЭМ!$A$34:$A$777,$A171,СВЦЭМ!$B$34:$B$777,C$155)+'СЕТ СН'!$F$12</f>
        <v>0</v>
      </c>
      <c r="D171" s="36">
        <f>SUMIFS(СВЦЭМ!$E$34:$E$777,СВЦЭМ!$A$34:$A$777,$A171,СВЦЭМ!$B$34:$B$777,D$155)+'СЕТ СН'!$F$12</f>
        <v>0</v>
      </c>
      <c r="E171" s="36">
        <f>SUMIFS(СВЦЭМ!$E$34:$E$777,СВЦЭМ!$A$34:$A$777,$A171,СВЦЭМ!$B$34:$B$777,E$155)+'СЕТ СН'!$F$12</f>
        <v>0</v>
      </c>
      <c r="F171" s="36">
        <f>SUMIFS(СВЦЭМ!$E$34:$E$777,СВЦЭМ!$A$34:$A$777,$A171,СВЦЭМ!$B$34:$B$777,F$155)+'СЕТ СН'!$F$12</f>
        <v>0</v>
      </c>
      <c r="G171" s="36">
        <f>SUMIFS(СВЦЭМ!$E$34:$E$777,СВЦЭМ!$A$34:$A$777,$A171,СВЦЭМ!$B$34:$B$777,G$155)+'СЕТ СН'!$F$12</f>
        <v>0</v>
      </c>
      <c r="H171" s="36">
        <f>SUMIFS(СВЦЭМ!$E$34:$E$777,СВЦЭМ!$A$34:$A$777,$A171,СВЦЭМ!$B$34:$B$777,H$155)+'СЕТ СН'!$F$12</f>
        <v>0</v>
      </c>
      <c r="I171" s="36">
        <f>SUMIFS(СВЦЭМ!$E$34:$E$777,СВЦЭМ!$A$34:$A$777,$A171,СВЦЭМ!$B$34:$B$777,I$155)+'СЕТ СН'!$F$12</f>
        <v>0</v>
      </c>
      <c r="J171" s="36">
        <f>SUMIFS(СВЦЭМ!$E$34:$E$777,СВЦЭМ!$A$34:$A$777,$A171,СВЦЭМ!$B$34:$B$777,J$155)+'СЕТ СН'!$F$12</f>
        <v>0</v>
      </c>
      <c r="K171" s="36">
        <f>SUMIFS(СВЦЭМ!$E$34:$E$777,СВЦЭМ!$A$34:$A$777,$A171,СВЦЭМ!$B$34:$B$777,K$155)+'СЕТ СН'!$F$12</f>
        <v>0</v>
      </c>
      <c r="L171" s="36">
        <f>SUMIFS(СВЦЭМ!$E$34:$E$777,СВЦЭМ!$A$34:$A$777,$A171,СВЦЭМ!$B$34:$B$777,L$155)+'СЕТ СН'!$F$12</f>
        <v>0</v>
      </c>
      <c r="M171" s="36">
        <f>SUMIFS(СВЦЭМ!$E$34:$E$777,СВЦЭМ!$A$34:$A$777,$A171,СВЦЭМ!$B$34:$B$777,M$155)+'СЕТ СН'!$F$12</f>
        <v>0</v>
      </c>
      <c r="N171" s="36">
        <f>SUMIFS(СВЦЭМ!$E$34:$E$777,СВЦЭМ!$A$34:$A$777,$A171,СВЦЭМ!$B$34:$B$777,N$155)+'СЕТ СН'!$F$12</f>
        <v>0</v>
      </c>
      <c r="O171" s="36">
        <f>SUMIFS(СВЦЭМ!$E$34:$E$777,СВЦЭМ!$A$34:$A$777,$A171,СВЦЭМ!$B$34:$B$777,O$155)+'СЕТ СН'!$F$12</f>
        <v>0</v>
      </c>
      <c r="P171" s="36">
        <f>SUMIFS(СВЦЭМ!$E$34:$E$777,СВЦЭМ!$A$34:$A$777,$A171,СВЦЭМ!$B$34:$B$777,P$155)+'СЕТ СН'!$F$12</f>
        <v>0</v>
      </c>
      <c r="Q171" s="36">
        <f>SUMIFS(СВЦЭМ!$E$34:$E$777,СВЦЭМ!$A$34:$A$777,$A171,СВЦЭМ!$B$34:$B$777,Q$155)+'СЕТ СН'!$F$12</f>
        <v>0</v>
      </c>
      <c r="R171" s="36">
        <f>SUMIFS(СВЦЭМ!$E$34:$E$777,СВЦЭМ!$A$34:$A$777,$A171,СВЦЭМ!$B$34:$B$777,R$155)+'СЕТ СН'!$F$12</f>
        <v>0</v>
      </c>
      <c r="S171" s="36">
        <f>SUMIFS(СВЦЭМ!$E$34:$E$777,СВЦЭМ!$A$34:$A$777,$A171,СВЦЭМ!$B$34:$B$777,S$155)+'СЕТ СН'!$F$12</f>
        <v>0</v>
      </c>
      <c r="T171" s="36">
        <f>SUMIFS(СВЦЭМ!$E$34:$E$777,СВЦЭМ!$A$34:$A$777,$A171,СВЦЭМ!$B$34:$B$777,T$155)+'СЕТ СН'!$F$12</f>
        <v>0</v>
      </c>
      <c r="U171" s="36">
        <f>SUMIFS(СВЦЭМ!$E$34:$E$777,СВЦЭМ!$A$34:$A$777,$A171,СВЦЭМ!$B$34:$B$777,U$155)+'СЕТ СН'!$F$12</f>
        <v>0</v>
      </c>
      <c r="V171" s="36">
        <f>SUMIFS(СВЦЭМ!$E$34:$E$777,СВЦЭМ!$A$34:$A$777,$A171,СВЦЭМ!$B$34:$B$777,V$155)+'СЕТ СН'!$F$12</f>
        <v>0</v>
      </c>
      <c r="W171" s="36">
        <f>SUMIFS(СВЦЭМ!$E$34:$E$777,СВЦЭМ!$A$34:$A$777,$A171,СВЦЭМ!$B$34:$B$777,W$155)+'СЕТ СН'!$F$12</f>
        <v>0</v>
      </c>
      <c r="X171" s="36">
        <f>SUMIFS(СВЦЭМ!$E$34:$E$777,СВЦЭМ!$A$34:$A$777,$A171,СВЦЭМ!$B$34:$B$777,X$155)+'СЕТ СН'!$F$12</f>
        <v>0</v>
      </c>
      <c r="Y171" s="36">
        <f>SUMIFS(СВЦЭМ!$E$34:$E$777,СВЦЭМ!$A$34:$A$777,$A171,СВЦЭМ!$B$34:$B$777,Y$155)+'СЕТ СН'!$F$12</f>
        <v>0</v>
      </c>
    </row>
    <row r="172" spans="1:25" ht="15.75" x14ac:dyDescent="0.2">
      <c r="A172" s="35">
        <f t="shared" si="4"/>
        <v>43360</v>
      </c>
      <c r="B172" s="36">
        <f>SUMIFS(СВЦЭМ!$E$34:$E$777,СВЦЭМ!$A$34:$A$777,$A172,СВЦЭМ!$B$34:$B$777,B$155)+'СЕТ СН'!$F$12</f>
        <v>0</v>
      </c>
      <c r="C172" s="36">
        <f>SUMIFS(СВЦЭМ!$E$34:$E$777,СВЦЭМ!$A$34:$A$777,$A172,СВЦЭМ!$B$34:$B$777,C$155)+'СЕТ СН'!$F$12</f>
        <v>0</v>
      </c>
      <c r="D172" s="36">
        <f>SUMIFS(СВЦЭМ!$E$34:$E$777,СВЦЭМ!$A$34:$A$777,$A172,СВЦЭМ!$B$34:$B$777,D$155)+'СЕТ СН'!$F$12</f>
        <v>0</v>
      </c>
      <c r="E172" s="36">
        <f>SUMIFS(СВЦЭМ!$E$34:$E$777,СВЦЭМ!$A$34:$A$777,$A172,СВЦЭМ!$B$34:$B$777,E$155)+'СЕТ СН'!$F$12</f>
        <v>0</v>
      </c>
      <c r="F172" s="36">
        <f>SUMIFS(СВЦЭМ!$E$34:$E$777,СВЦЭМ!$A$34:$A$777,$A172,СВЦЭМ!$B$34:$B$777,F$155)+'СЕТ СН'!$F$12</f>
        <v>0</v>
      </c>
      <c r="G172" s="36">
        <f>SUMIFS(СВЦЭМ!$E$34:$E$777,СВЦЭМ!$A$34:$A$777,$A172,СВЦЭМ!$B$34:$B$777,G$155)+'СЕТ СН'!$F$12</f>
        <v>0</v>
      </c>
      <c r="H172" s="36">
        <f>SUMIFS(СВЦЭМ!$E$34:$E$777,СВЦЭМ!$A$34:$A$777,$A172,СВЦЭМ!$B$34:$B$777,H$155)+'СЕТ СН'!$F$12</f>
        <v>0</v>
      </c>
      <c r="I172" s="36">
        <f>SUMIFS(СВЦЭМ!$E$34:$E$777,СВЦЭМ!$A$34:$A$777,$A172,СВЦЭМ!$B$34:$B$777,I$155)+'СЕТ СН'!$F$12</f>
        <v>0</v>
      </c>
      <c r="J172" s="36">
        <f>SUMIFS(СВЦЭМ!$E$34:$E$777,СВЦЭМ!$A$34:$A$777,$A172,СВЦЭМ!$B$34:$B$777,J$155)+'СЕТ СН'!$F$12</f>
        <v>0</v>
      </c>
      <c r="K172" s="36">
        <f>SUMIFS(СВЦЭМ!$E$34:$E$777,СВЦЭМ!$A$34:$A$777,$A172,СВЦЭМ!$B$34:$B$777,K$155)+'СЕТ СН'!$F$12</f>
        <v>0</v>
      </c>
      <c r="L172" s="36">
        <f>SUMIFS(СВЦЭМ!$E$34:$E$777,СВЦЭМ!$A$34:$A$777,$A172,СВЦЭМ!$B$34:$B$777,L$155)+'СЕТ СН'!$F$12</f>
        <v>0</v>
      </c>
      <c r="M172" s="36">
        <f>SUMIFS(СВЦЭМ!$E$34:$E$777,СВЦЭМ!$A$34:$A$777,$A172,СВЦЭМ!$B$34:$B$777,M$155)+'СЕТ СН'!$F$12</f>
        <v>0</v>
      </c>
      <c r="N172" s="36">
        <f>SUMIFS(СВЦЭМ!$E$34:$E$777,СВЦЭМ!$A$34:$A$777,$A172,СВЦЭМ!$B$34:$B$777,N$155)+'СЕТ СН'!$F$12</f>
        <v>0</v>
      </c>
      <c r="O172" s="36">
        <f>SUMIFS(СВЦЭМ!$E$34:$E$777,СВЦЭМ!$A$34:$A$777,$A172,СВЦЭМ!$B$34:$B$777,O$155)+'СЕТ СН'!$F$12</f>
        <v>0</v>
      </c>
      <c r="P172" s="36">
        <f>SUMIFS(СВЦЭМ!$E$34:$E$777,СВЦЭМ!$A$34:$A$777,$A172,СВЦЭМ!$B$34:$B$777,P$155)+'СЕТ СН'!$F$12</f>
        <v>0</v>
      </c>
      <c r="Q172" s="36">
        <f>SUMIFS(СВЦЭМ!$E$34:$E$777,СВЦЭМ!$A$34:$A$777,$A172,СВЦЭМ!$B$34:$B$777,Q$155)+'СЕТ СН'!$F$12</f>
        <v>0</v>
      </c>
      <c r="R172" s="36">
        <f>SUMIFS(СВЦЭМ!$E$34:$E$777,СВЦЭМ!$A$34:$A$777,$A172,СВЦЭМ!$B$34:$B$777,R$155)+'СЕТ СН'!$F$12</f>
        <v>0</v>
      </c>
      <c r="S172" s="36">
        <f>SUMIFS(СВЦЭМ!$E$34:$E$777,СВЦЭМ!$A$34:$A$777,$A172,СВЦЭМ!$B$34:$B$777,S$155)+'СЕТ СН'!$F$12</f>
        <v>0</v>
      </c>
      <c r="T172" s="36">
        <f>SUMIFS(СВЦЭМ!$E$34:$E$777,СВЦЭМ!$A$34:$A$777,$A172,СВЦЭМ!$B$34:$B$777,T$155)+'СЕТ СН'!$F$12</f>
        <v>0</v>
      </c>
      <c r="U172" s="36">
        <f>SUMIFS(СВЦЭМ!$E$34:$E$777,СВЦЭМ!$A$34:$A$777,$A172,СВЦЭМ!$B$34:$B$777,U$155)+'СЕТ СН'!$F$12</f>
        <v>0</v>
      </c>
      <c r="V172" s="36">
        <f>SUMIFS(СВЦЭМ!$E$34:$E$777,СВЦЭМ!$A$34:$A$777,$A172,СВЦЭМ!$B$34:$B$777,V$155)+'СЕТ СН'!$F$12</f>
        <v>0</v>
      </c>
      <c r="W172" s="36">
        <f>SUMIFS(СВЦЭМ!$E$34:$E$777,СВЦЭМ!$A$34:$A$777,$A172,СВЦЭМ!$B$34:$B$777,W$155)+'СЕТ СН'!$F$12</f>
        <v>0</v>
      </c>
      <c r="X172" s="36">
        <f>SUMIFS(СВЦЭМ!$E$34:$E$777,СВЦЭМ!$A$34:$A$777,$A172,СВЦЭМ!$B$34:$B$777,X$155)+'СЕТ СН'!$F$12</f>
        <v>0</v>
      </c>
      <c r="Y172" s="36">
        <f>SUMIFS(СВЦЭМ!$E$34:$E$777,СВЦЭМ!$A$34:$A$777,$A172,СВЦЭМ!$B$34:$B$777,Y$155)+'СЕТ СН'!$F$12</f>
        <v>0</v>
      </c>
    </row>
    <row r="173" spans="1:25" ht="15.75" x14ac:dyDescent="0.2">
      <c r="A173" s="35">
        <f t="shared" si="4"/>
        <v>43361</v>
      </c>
      <c r="B173" s="36">
        <f>SUMIFS(СВЦЭМ!$E$34:$E$777,СВЦЭМ!$A$34:$A$777,$A173,СВЦЭМ!$B$34:$B$777,B$155)+'СЕТ СН'!$F$12</f>
        <v>0</v>
      </c>
      <c r="C173" s="36">
        <f>SUMIFS(СВЦЭМ!$E$34:$E$777,СВЦЭМ!$A$34:$A$777,$A173,СВЦЭМ!$B$34:$B$777,C$155)+'СЕТ СН'!$F$12</f>
        <v>0</v>
      </c>
      <c r="D173" s="36">
        <f>SUMIFS(СВЦЭМ!$E$34:$E$777,СВЦЭМ!$A$34:$A$777,$A173,СВЦЭМ!$B$34:$B$777,D$155)+'СЕТ СН'!$F$12</f>
        <v>0</v>
      </c>
      <c r="E173" s="36">
        <f>SUMIFS(СВЦЭМ!$E$34:$E$777,СВЦЭМ!$A$34:$A$777,$A173,СВЦЭМ!$B$34:$B$777,E$155)+'СЕТ СН'!$F$12</f>
        <v>0</v>
      </c>
      <c r="F173" s="36">
        <f>SUMIFS(СВЦЭМ!$E$34:$E$777,СВЦЭМ!$A$34:$A$777,$A173,СВЦЭМ!$B$34:$B$777,F$155)+'СЕТ СН'!$F$12</f>
        <v>0</v>
      </c>
      <c r="G173" s="36">
        <f>SUMIFS(СВЦЭМ!$E$34:$E$777,СВЦЭМ!$A$34:$A$777,$A173,СВЦЭМ!$B$34:$B$777,G$155)+'СЕТ СН'!$F$12</f>
        <v>0</v>
      </c>
      <c r="H173" s="36">
        <f>SUMIFS(СВЦЭМ!$E$34:$E$777,СВЦЭМ!$A$34:$A$777,$A173,СВЦЭМ!$B$34:$B$777,H$155)+'СЕТ СН'!$F$12</f>
        <v>0</v>
      </c>
      <c r="I173" s="36">
        <f>SUMIFS(СВЦЭМ!$E$34:$E$777,СВЦЭМ!$A$34:$A$777,$A173,СВЦЭМ!$B$34:$B$777,I$155)+'СЕТ СН'!$F$12</f>
        <v>0</v>
      </c>
      <c r="J173" s="36">
        <f>SUMIFS(СВЦЭМ!$E$34:$E$777,СВЦЭМ!$A$34:$A$777,$A173,СВЦЭМ!$B$34:$B$777,J$155)+'СЕТ СН'!$F$12</f>
        <v>0</v>
      </c>
      <c r="K173" s="36">
        <f>SUMIFS(СВЦЭМ!$E$34:$E$777,СВЦЭМ!$A$34:$A$777,$A173,СВЦЭМ!$B$34:$B$777,K$155)+'СЕТ СН'!$F$12</f>
        <v>0</v>
      </c>
      <c r="L173" s="36">
        <f>SUMIFS(СВЦЭМ!$E$34:$E$777,СВЦЭМ!$A$34:$A$777,$A173,СВЦЭМ!$B$34:$B$777,L$155)+'СЕТ СН'!$F$12</f>
        <v>0</v>
      </c>
      <c r="M173" s="36">
        <f>SUMIFS(СВЦЭМ!$E$34:$E$777,СВЦЭМ!$A$34:$A$777,$A173,СВЦЭМ!$B$34:$B$777,M$155)+'СЕТ СН'!$F$12</f>
        <v>0</v>
      </c>
      <c r="N173" s="36">
        <f>SUMIFS(СВЦЭМ!$E$34:$E$777,СВЦЭМ!$A$34:$A$777,$A173,СВЦЭМ!$B$34:$B$777,N$155)+'СЕТ СН'!$F$12</f>
        <v>0</v>
      </c>
      <c r="O173" s="36">
        <f>SUMIFS(СВЦЭМ!$E$34:$E$777,СВЦЭМ!$A$34:$A$777,$A173,СВЦЭМ!$B$34:$B$777,O$155)+'СЕТ СН'!$F$12</f>
        <v>0</v>
      </c>
      <c r="P173" s="36">
        <f>SUMIFS(СВЦЭМ!$E$34:$E$777,СВЦЭМ!$A$34:$A$777,$A173,СВЦЭМ!$B$34:$B$777,P$155)+'СЕТ СН'!$F$12</f>
        <v>0</v>
      </c>
      <c r="Q173" s="36">
        <f>SUMIFS(СВЦЭМ!$E$34:$E$777,СВЦЭМ!$A$34:$A$777,$A173,СВЦЭМ!$B$34:$B$777,Q$155)+'СЕТ СН'!$F$12</f>
        <v>0</v>
      </c>
      <c r="R173" s="36">
        <f>SUMIFS(СВЦЭМ!$E$34:$E$777,СВЦЭМ!$A$34:$A$777,$A173,СВЦЭМ!$B$34:$B$777,R$155)+'СЕТ СН'!$F$12</f>
        <v>0</v>
      </c>
      <c r="S173" s="36">
        <f>SUMIFS(СВЦЭМ!$E$34:$E$777,СВЦЭМ!$A$34:$A$777,$A173,СВЦЭМ!$B$34:$B$777,S$155)+'СЕТ СН'!$F$12</f>
        <v>0</v>
      </c>
      <c r="T173" s="36">
        <f>SUMIFS(СВЦЭМ!$E$34:$E$777,СВЦЭМ!$A$34:$A$777,$A173,СВЦЭМ!$B$34:$B$777,T$155)+'СЕТ СН'!$F$12</f>
        <v>0</v>
      </c>
      <c r="U173" s="36">
        <f>SUMIFS(СВЦЭМ!$E$34:$E$777,СВЦЭМ!$A$34:$A$777,$A173,СВЦЭМ!$B$34:$B$777,U$155)+'СЕТ СН'!$F$12</f>
        <v>0</v>
      </c>
      <c r="V173" s="36">
        <f>SUMIFS(СВЦЭМ!$E$34:$E$777,СВЦЭМ!$A$34:$A$777,$A173,СВЦЭМ!$B$34:$B$777,V$155)+'СЕТ СН'!$F$12</f>
        <v>0</v>
      </c>
      <c r="W173" s="36">
        <f>SUMIFS(СВЦЭМ!$E$34:$E$777,СВЦЭМ!$A$34:$A$777,$A173,СВЦЭМ!$B$34:$B$777,W$155)+'СЕТ СН'!$F$12</f>
        <v>0</v>
      </c>
      <c r="X173" s="36">
        <f>SUMIFS(СВЦЭМ!$E$34:$E$777,СВЦЭМ!$A$34:$A$777,$A173,СВЦЭМ!$B$34:$B$777,X$155)+'СЕТ СН'!$F$12</f>
        <v>0</v>
      </c>
      <c r="Y173" s="36">
        <f>SUMIFS(СВЦЭМ!$E$34:$E$777,СВЦЭМ!$A$34:$A$777,$A173,СВЦЭМ!$B$34:$B$777,Y$155)+'СЕТ СН'!$F$12</f>
        <v>0</v>
      </c>
    </row>
    <row r="174" spans="1:25" ht="15.75" x14ac:dyDescent="0.2">
      <c r="A174" s="35">
        <f t="shared" si="4"/>
        <v>43362</v>
      </c>
      <c r="B174" s="36">
        <f>SUMIFS(СВЦЭМ!$E$34:$E$777,СВЦЭМ!$A$34:$A$777,$A174,СВЦЭМ!$B$34:$B$777,B$155)+'СЕТ СН'!$F$12</f>
        <v>0</v>
      </c>
      <c r="C174" s="36">
        <f>SUMIFS(СВЦЭМ!$E$34:$E$777,СВЦЭМ!$A$34:$A$777,$A174,СВЦЭМ!$B$34:$B$777,C$155)+'СЕТ СН'!$F$12</f>
        <v>0</v>
      </c>
      <c r="D174" s="36">
        <f>SUMIFS(СВЦЭМ!$E$34:$E$777,СВЦЭМ!$A$34:$A$777,$A174,СВЦЭМ!$B$34:$B$777,D$155)+'СЕТ СН'!$F$12</f>
        <v>0</v>
      </c>
      <c r="E174" s="36">
        <f>SUMIFS(СВЦЭМ!$E$34:$E$777,СВЦЭМ!$A$34:$A$777,$A174,СВЦЭМ!$B$34:$B$777,E$155)+'СЕТ СН'!$F$12</f>
        <v>0</v>
      </c>
      <c r="F174" s="36">
        <f>SUMIFS(СВЦЭМ!$E$34:$E$777,СВЦЭМ!$A$34:$A$777,$A174,СВЦЭМ!$B$34:$B$777,F$155)+'СЕТ СН'!$F$12</f>
        <v>0</v>
      </c>
      <c r="G174" s="36">
        <f>SUMIFS(СВЦЭМ!$E$34:$E$777,СВЦЭМ!$A$34:$A$777,$A174,СВЦЭМ!$B$34:$B$777,G$155)+'СЕТ СН'!$F$12</f>
        <v>0</v>
      </c>
      <c r="H174" s="36">
        <f>SUMIFS(СВЦЭМ!$E$34:$E$777,СВЦЭМ!$A$34:$A$777,$A174,СВЦЭМ!$B$34:$B$777,H$155)+'СЕТ СН'!$F$12</f>
        <v>0</v>
      </c>
      <c r="I174" s="36">
        <f>SUMIFS(СВЦЭМ!$E$34:$E$777,СВЦЭМ!$A$34:$A$777,$A174,СВЦЭМ!$B$34:$B$777,I$155)+'СЕТ СН'!$F$12</f>
        <v>0</v>
      </c>
      <c r="J174" s="36">
        <f>SUMIFS(СВЦЭМ!$E$34:$E$777,СВЦЭМ!$A$34:$A$777,$A174,СВЦЭМ!$B$34:$B$777,J$155)+'СЕТ СН'!$F$12</f>
        <v>0</v>
      </c>
      <c r="K174" s="36">
        <f>SUMIFS(СВЦЭМ!$E$34:$E$777,СВЦЭМ!$A$34:$A$777,$A174,СВЦЭМ!$B$34:$B$777,K$155)+'СЕТ СН'!$F$12</f>
        <v>0</v>
      </c>
      <c r="L174" s="36">
        <f>SUMIFS(СВЦЭМ!$E$34:$E$777,СВЦЭМ!$A$34:$A$777,$A174,СВЦЭМ!$B$34:$B$777,L$155)+'СЕТ СН'!$F$12</f>
        <v>0</v>
      </c>
      <c r="M174" s="36">
        <f>SUMIFS(СВЦЭМ!$E$34:$E$777,СВЦЭМ!$A$34:$A$777,$A174,СВЦЭМ!$B$34:$B$777,M$155)+'СЕТ СН'!$F$12</f>
        <v>0</v>
      </c>
      <c r="N174" s="36">
        <f>SUMIFS(СВЦЭМ!$E$34:$E$777,СВЦЭМ!$A$34:$A$777,$A174,СВЦЭМ!$B$34:$B$777,N$155)+'СЕТ СН'!$F$12</f>
        <v>0</v>
      </c>
      <c r="O174" s="36">
        <f>SUMIFS(СВЦЭМ!$E$34:$E$777,СВЦЭМ!$A$34:$A$777,$A174,СВЦЭМ!$B$34:$B$777,O$155)+'СЕТ СН'!$F$12</f>
        <v>0</v>
      </c>
      <c r="P174" s="36">
        <f>SUMIFS(СВЦЭМ!$E$34:$E$777,СВЦЭМ!$A$34:$A$777,$A174,СВЦЭМ!$B$34:$B$777,P$155)+'СЕТ СН'!$F$12</f>
        <v>0</v>
      </c>
      <c r="Q174" s="36">
        <f>SUMIFS(СВЦЭМ!$E$34:$E$777,СВЦЭМ!$A$34:$A$777,$A174,СВЦЭМ!$B$34:$B$777,Q$155)+'СЕТ СН'!$F$12</f>
        <v>0</v>
      </c>
      <c r="R174" s="36">
        <f>SUMIFS(СВЦЭМ!$E$34:$E$777,СВЦЭМ!$A$34:$A$777,$A174,СВЦЭМ!$B$34:$B$777,R$155)+'СЕТ СН'!$F$12</f>
        <v>0</v>
      </c>
      <c r="S174" s="36">
        <f>SUMIFS(СВЦЭМ!$E$34:$E$777,СВЦЭМ!$A$34:$A$777,$A174,СВЦЭМ!$B$34:$B$777,S$155)+'СЕТ СН'!$F$12</f>
        <v>0</v>
      </c>
      <c r="T174" s="36">
        <f>SUMIFS(СВЦЭМ!$E$34:$E$777,СВЦЭМ!$A$34:$A$777,$A174,СВЦЭМ!$B$34:$B$777,T$155)+'СЕТ СН'!$F$12</f>
        <v>0</v>
      </c>
      <c r="U174" s="36">
        <f>SUMIFS(СВЦЭМ!$E$34:$E$777,СВЦЭМ!$A$34:$A$777,$A174,СВЦЭМ!$B$34:$B$777,U$155)+'СЕТ СН'!$F$12</f>
        <v>0</v>
      </c>
      <c r="V174" s="36">
        <f>SUMIFS(СВЦЭМ!$E$34:$E$777,СВЦЭМ!$A$34:$A$777,$A174,СВЦЭМ!$B$34:$B$777,V$155)+'СЕТ СН'!$F$12</f>
        <v>0</v>
      </c>
      <c r="W174" s="36">
        <f>SUMIFS(СВЦЭМ!$E$34:$E$777,СВЦЭМ!$A$34:$A$777,$A174,СВЦЭМ!$B$34:$B$777,W$155)+'СЕТ СН'!$F$12</f>
        <v>0</v>
      </c>
      <c r="X174" s="36">
        <f>SUMIFS(СВЦЭМ!$E$34:$E$777,СВЦЭМ!$A$34:$A$777,$A174,СВЦЭМ!$B$34:$B$777,X$155)+'СЕТ СН'!$F$12</f>
        <v>0</v>
      </c>
      <c r="Y174" s="36">
        <f>SUMIFS(СВЦЭМ!$E$34:$E$777,СВЦЭМ!$A$34:$A$777,$A174,СВЦЭМ!$B$34:$B$777,Y$155)+'СЕТ СН'!$F$12</f>
        <v>0</v>
      </c>
    </row>
    <row r="175" spans="1:25" ht="15.75" x14ac:dyDescent="0.2">
      <c r="A175" s="35">
        <f t="shared" si="4"/>
        <v>43363</v>
      </c>
      <c r="B175" s="36">
        <f>SUMIFS(СВЦЭМ!$E$34:$E$777,СВЦЭМ!$A$34:$A$777,$A175,СВЦЭМ!$B$34:$B$777,B$155)+'СЕТ СН'!$F$12</f>
        <v>0</v>
      </c>
      <c r="C175" s="36">
        <f>SUMIFS(СВЦЭМ!$E$34:$E$777,СВЦЭМ!$A$34:$A$777,$A175,СВЦЭМ!$B$34:$B$777,C$155)+'СЕТ СН'!$F$12</f>
        <v>0</v>
      </c>
      <c r="D175" s="36">
        <f>SUMIFS(СВЦЭМ!$E$34:$E$777,СВЦЭМ!$A$34:$A$777,$A175,СВЦЭМ!$B$34:$B$777,D$155)+'СЕТ СН'!$F$12</f>
        <v>0</v>
      </c>
      <c r="E175" s="36">
        <f>SUMIFS(СВЦЭМ!$E$34:$E$777,СВЦЭМ!$A$34:$A$777,$A175,СВЦЭМ!$B$34:$B$777,E$155)+'СЕТ СН'!$F$12</f>
        <v>0</v>
      </c>
      <c r="F175" s="36">
        <f>SUMIFS(СВЦЭМ!$E$34:$E$777,СВЦЭМ!$A$34:$A$777,$A175,СВЦЭМ!$B$34:$B$777,F$155)+'СЕТ СН'!$F$12</f>
        <v>0</v>
      </c>
      <c r="G175" s="36">
        <f>SUMIFS(СВЦЭМ!$E$34:$E$777,СВЦЭМ!$A$34:$A$777,$A175,СВЦЭМ!$B$34:$B$777,G$155)+'СЕТ СН'!$F$12</f>
        <v>0</v>
      </c>
      <c r="H175" s="36">
        <f>SUMIFS(СВЦЭМ!$E$34:$E$777,СВЦЭМ!$A$34:$A$777,$A175,СВЦЭМ!$B$34:$B$777,H$155)+'СЕТ СН'!$F$12</f>
        <v>0</v>
      </c>
      <c r="I175" s="36">
        <f>SUMIFS(СВЦЭМ!$E$34:$E$777,СВЦЭМ!$A$34:$A$777,$A175,СВЦЭМ!$B$34:$B$777,I$155)+'СЕТ СН'!$F$12</f>
        <v>0</v>
      </c>
      <c r="J175" s="36">
        <f>SUMIFS(СВЦЭМ!$E$34:$E$777,СВЦЭМ!$A$34:$A$777,$A175,СВЦЭМ!$B$34:$B$777,J$155)+'СЕТ СН'!$F$12</f>
        <v>0</v>
      </c>
      <c r="K175" s="36">
        <f>SUMIFS(СВЦЭМ!$E$34:$E$777,СВЦЭМ!$A$34:$A$777,$A175,СВЦЭМ!$B$34:$B$777,K$155)+'СЕТ СН'!$F$12</f>
        <v>0</v>
      </c>
      <c r="L175" s="36">
        <f>SUMIFS(СВЦЭМ!$E$34:$E$777,СВЦЭМ!$A$34:$A$777,$A175,СВЦЭМ!$B$34:$B$777,L$155)+'СЕТ СН'!$F$12</f>
        <v>0</v>
      </c>
      <c r="M175" s="36">
        <f>SUMIFS(СВЦЭМ!$E$34:$E$777,СВЦЭМ!$A$34:$A$777,$A175,СВЦЭМ!$B$34:$B$777,M$155)+'СЕТ СН'!$F$12</f>
        <v>0</v>
      </c>
      <c r="N175" s="36">
        <f>SUMIFS(СВЦЭМ!$E$34:$E$777,СВЦЭМ!$A$34:$A$777,$A175,СВЦЭМ!$B$34:$B$777,N$155)+'СЕТ СН'!$F$12</f>
        <v>0</v>
      </c>
      <c r="O175" s="36">
        <f>SUMIFS(СВЦЭМ!$E$34:$E$777,СВЦЭМ!$A$34:$A$777,$A175,СВЦЭМ!$B$34:$B$777,O$155)+'СЕТ СН'!$F$12</f>
        <v>0</v>
      </c>
      <c r="P175" s="36">
        <f>SUMIFS(СВЦЭМ!$E$34:$E$777,СВЦЭМ!$A$34:$A$777,$A175,СВЦЭМ!$B$34:$B$777,P$155)+'СЕТ СН'!$F$12</f>
        <v>0</v>
      </c>
      <c r="Q175" s="36">
        <f>SUMIFS(СВЦЭМ!$E$34:$E$777,СВЦЭМ!$A$34:$A$777,$A175,СВЦЭМ!$B$34:$B$777,Q$155)+'СЕТ СН'!$F$12</f>
        <v>0</v>
      </c>
      <c r="R175" s="36">
        <f>SUMIFS(СВЦЭМ!$E$34:$E$777,СВЦЭМ!$A$34:$A$777,$A175,СВЦЭМ!$B$34:$B$777,R$155)+'СЕТ СН'!$F$12</f>
        <v>0</v>
      </c>
      <c r="S175" s="36">
        <f>SUMIFS(СВЦЭМ!$E$34:$E$777,СВЦЭМ!$A$34:$A$777,$A175,СВЦЭМ!$B$34:$B$777,S$155)+'СЕТ СН'!$F$12</f>
        <v>0</v>
      </c>
      <c r="T175" s="36">
        <f>SUMIFS(СВЦЭМ!$E$34:$E$777,СВЦЭМ!$A$34:$A$777,$A175,СВЦЭМ!$B$34:$B$777,T$155)+'СЕТ СН'!$F$12</f>
        <v>0</v>
      </c>
      <c r="U175" s="36">
        <f>SUMIFS(СВЦЭМ!$E$34:$E$777,СВЦЭМ!$A$34:$A$777,$A175,СВЦЭМ!$B$34:$B$777,U$155)+'СЕТ СН'!$F$12</f>
        <v>0</v>
      </c>
      <c r="V175" s="36">
        <f>SUMIFS(СВЦЭМ!$E$34:$E$777,СВЦЭМ!$A$34:$A$777,$A175,СВЦЭМ!$B$34:$B$777,V$155)+'СЕТ СН'!$F$12</f>
        <v>0</v>
      </c>
      <c r="W175" s="36">
        <f>SUMIFS(СВЦЭМ!$E$34:$E$777,СВЦЭМ!$A$34:$A$777,$A175,СВЦЭМ!$B$34:$B$777,W$155)+'СЕТ СН'!$F$12</f>
        <v>0</v>
      </c>
      <c r="X175" s="36">
        <f>SUMIFS(СВЦЭМ!$E$34:$E$777,СВЦЭМ!$A$34:$A$777,$A175,СВЦЭМ!$B$34:$B$777,X$155)+'СЕТ СН'!$F$12</f>
        <v>0</v>
      </c>
      <c r="Y175" s="36">
        <f>SUMIFS(СВЦЭМ!$E$34:$E$777,СВЦЭМ!$A$34:$A$777,$A175,СВЦЭМ!$B$34:$B$777,Y$155)+'СЕТ СН'!$F$12</f>
        <v>0</v>
      </c>
    </row>
    <row r="176" spans="1:25" ht="15.75" x14ac:dyDescent="0.2">
      <c r="A176" s="35">
        <f t="shared" si="4"/>
        <v>43364</v>
      </c>
      <c r="B176" s="36">
        <f>SUMIFS(СВЦЭМ!$E$34:$E$777,СВЦЭМ!$A$34:$A$777,$A176,СВЦЭМ!$B$34:$B$777,B$155)+'СЕТ СН'!$F$12</f>
        <v>0</v>
      </c>
      <c r="C176" s="36">
        <f>SUMIFS(СВЦЭМ!$E$34:$E$777,СВЦЭМ!$A$34:$A$777,$A176,СВЦЭМ!$B$34:$B$777,C$155)+'СЕТ СН'!$F$12</f>
        <v>0</v>
      </c>
      <c r="D176" s="36">
        <f>SUMIFS(СВЦЭМ!$E$34:$E$777,СВЦЭМ!$A$34:$A$777,$A176,СВЦЭМ!$B$34:$B$777,D$155)+'СЕТ СН'!$F$12</f>
        <v>0</v>
      </c>
      <c r="E176" s="36">
        <f>SUMIFS(СВЦЭМ!$E$34:$E$777,СВЦЭМ!$A$34:$A$777,$A176,СВЦЭМ!$B$34:$B$777,E$155)+'СЕТ СН'!$F$12</f>
        <v>0</v>
      </c>
      <c r="F176" s="36">
        <f>SUMIFS(СВЦЭМ!$E$34:$E$777,СВЦЭМ!$A$34:$A$777,$A176,СВЦЭМ!$B$34:$B$777,F$155)+'СЕТ СН'!$F$12</f>
        <v>0</v>
      </c>
      <c r="G176" s="36">
        <f>SUMIFS(СВЦЭМ!$E$34:$E$777,СВЦЭМ!$A$34:$A$777,$A176,СВЦЭМ!$B$34:$B$777,G$155)+'СЕТ СН'!$F$12</f>
        <v>0</v>
      </c>
      <c r="H176" s="36">
        <f>SUMIFS(СВЦЭМ!$E$34:$E$777,СВЦЭМ!$A$34:$A$777,$A176,СВЦЭМ!$B$34:$B$777,H$155)+'СЕТ СН'!$F$12</f>
        <v>0</v>
      </c>
      <c r="I176" s="36">
        <f>SUMIFS(СВЦЭМ!$E$34:$E$777,СВЦЭМ!$A$34:$A$777,$A176,СВЦЭМ!$B$34:$B$777,I$155)+'СЕТ СН'!$F$12</f>
        <v>0</v>
      </c>
      <c r="J176" s="36">
        <f>SUMIFS(СВЦЭМ!$E$34:$E$777,СВЦЭМ!$A$34:$A$777,$A176,СВЦЭМ!$B$34:$B$777,J$155)+'СЕТ СН'!$F$12</f>
        <v>0</v>
      </c>
      <c r="K176" s="36">
        <f>SUMIFS(СВЦЭМ!$E$34:$E$777,СВЦЭМ!$A$34:$A$777,$A176,СВЦЭМ!$B$34:$B$777,K$155)+'СЕТ СН'!$F$12</f>
        <v>0</v>
      </c>
      <c r="L176" s="36">
        <f>SUMIFS(СВЦЭМ!$E$34:$E$777,СВЦЭМ!$A$34:$A$777,$A176,СВЦЭМ!$B$34:$B$777,L$155)+'СЕТ СН'!$F$12</f>
        <v>0</v>
      </c>
      <c r="M176" s="36">
        <f>SUMIFS(СВЦЭМ!$E$34:$E$777,СВЦЭМ!$A$34:$A$777,$A176,СВЦЭМ!$B$34:$B$777,M$155)+'СЕТ СН'!$F$12</f>
        <v>0</v>
      </c>
      <c r="N176" s="36">
        <f>SUMIFS(СВЦЭМ!$E$34:$E$777,СВЦЭМ!$A$34:$A$777,$A176,СВЦЭМ!$B$34:$B$777,N$155)+'СЕТ СН'!$F$12</f>
        <v>0</v>
      </c>
      <c r="O176" s="36">
        <f>SUMIFS(СВЦЭМ!$E$34:$E$777,СВЦЭМ!$A$34:$A$777,$A176,СВЦЭМ!$B$34:$B$777,O$155)+'СЕТ СН'!$F$12</f>
        <v>0</v>
      </c>
      <c r="P176" s="36">
        <f>SUMIFS(СВЦЭМ!$E$34:$E$777,СВЦЭМ!$A$34:$A$777,$A176,СВЦЭМ!$B$34:$B$777,P$155)+'СЕТ СН'!$F$12</f>
        <v>0</v>
      </c>
      <c r="Q176" s="36">
        <f>SUMIFS(СВЦЭМ!$E$34:$E$777,СВЦЭМ!$A$34:$A$777,$A176,СВЦЭМ!$B$34:$B$777,Q$155)+'СЕТ СН'!$F$12</f>
        <v>0</v>
      </c>
      <c r="R176" s="36">
        <f>SUMIFS(СВЦЭМ!$E$34:$E$777,СВЦЭМ!$A$34:$A$777,$A176,СВЦЭМ!$B$34:$B$777,R$155)+'СЕТ СН'!$F$12</f>
        <v>0</v>
      </c>
      <c r="S176" s="36">
        <f>SUMIFS(СВЦЭМ!$E$34:$E$777,СВЦЭМ!$A$34:$A$777,$A176,СВЦЭМ!$B$34:$B$777,S$155)+'СЕТ СН'!$F$12</f>
        <v>0</v>
      </c>
      <c r="T176" s="36">
        <f>SUMIFS(СВЦЭМ!$E$34:$E$777,СВЦЭМ!$A$34:$A$777,$A176,СВЦЭМ!$B$34:$B$777,T$155)+'СЕТ СН'!$F$12</f>
        <v>0</v>
      </c>
      <c r="U176" s="36">
        <f>SUMIFS(СВЦЭМ!$E$34:$E$777,СВЦЭМ!$A$34:$A$777,$A176,СВЦЭМ!$B$34:$B$777,U$155)+'СЕТ СН'!$F$12</f>
        <v>0</v>
      </c>
      <c r="V176" s="36">
        <f>SUMIFS(СВЦЭМ!$E$34:$E$777,СВЦЭМ!$A$34:$A$777,$A176,СВЦЭМ!$B$34:$B$777,V$155)+'СЕТ СН'!$F$12</f>
        <v>0</v>
      </c>
      <c r="W176" s="36">
        <f>SUMIFS(СВЦЭМ!$E$34:$E$777,СВЦЭМ!$A$34:$A$777,$A176,СВЦЭМ!$B$34:$B$777,W$155)+'СЕТ СН'!$F$12</f>
        <v>0</v>
      </c>
      <c r="X176" s="36">
        <f>SUMIFS(СВЦЭМ!$E$34:$E$777,СВЦЭМ!$A$34:$A$777,$A176,СВЦЭМ!$B$34:$B$777,X$155)+'СЕТ СН'!$F$12</f>
        <v>0</v>
      </c>
      <c r="Y176" s="36">
        <f>SUMIFS(СВЦЭМ!$E$34:$E$777,СВЦЭМ!$A$34:$A$777,$A176,СВЦЭМ!$B$34:$B$777,Y$155)+'СЕТ СН'!$F$12</f>
        <v>0</v>
      </c>
    </row>
    <row r="177" spans="1:27" ht="15.75" x14ac:dyDescent="0.2">
      <c r="A177" s="35">
        <f t="shared" si="4"/>
        <v>43365</v>
      </c>
      <c r="B177" s="36">
        <f>SUMIFS(СВЦЭМ!$E$34:$E$777,СВЦЭМ!$A$34:$A$777,$A177,СВЦЭМ!$B$34:$B$777,B$155)+'СЕТ СН'!$F$12</f>
        <v>0</v>
      </c>
      <c r="C177" s="36">
        <f>SUMIFS(СВЦЭМ!$E$34:$E$777,СВЦЭМ!$A$34:$A$777,$A177,СВЦЭМ!$B$34:$B$777,C$155)+'СЕТ СН'!$F$12</f>
        <v>0</v>
      </c>
      <c r="D177" s="36">
        <f>SUMIFS(СВЦЭМ!$E$34:$E$777,СВЦЭМ!$A$34:$A$777,$A177,СВЦЭМ!$B$34:$B$777,D$155)+'СЕТ СН'!$F$12</f>
        <v>0</v>
      </c>
      <c r="E177" s="36">
        <f>SUMIFS(СВЦЭМ!$E$34:$E$777,СВЦЭМ!$A$34:$A$777,$A177,СВЦЭМ!$B$34:$B$777,E$155)+'СЕТ СН'!$F$12</f>
        <v>0</v>
      </c>
      <c r="F177" s="36">
        <f>SUMIFS(СВЦЭМ!$E$34:$E$777,СВЦЭМ!$A$34:$A$777,$A177,СВЦЭМ!$B$34:$B$777,F$155)+'СЕТ СН'!$F$12</f>
        <v>0</v>
      </c>
      <c r="G177" s="36">
        <f>SUMIFS(СВЦЭМ!$E$34:$E$777,СВЦЭМ!$A$34:$A$777,$A177,СВЦЭМ!$B$34:$B$777,G$155)+'СЕТ СН'!$F$12</f>
        <v>0</v>
      </c>
      <c r="H177" s="36">
        <f>SUMIFS(СВЦЭМ!$E$34:$E$777,СВЦЭМ!$A$34:$A$777,$A177,СВЦЭМ!$B$34:$B$777,H$155)+'СЕТ СН'!$F$12</f>
        <v>0</v>
      </c>
      <c r="I177" s="36">
        <f>SUMIFS(СВЦЭМ!$E$34:$E$777,СВЦЭМ!$A$34:$A$777,$A177,СВЦЭМ!$B$34:$B$777,I$155)+'СЕТ СН'!$F$12</f>
        <v>0</v>
      </c>
      <c r="J177" s="36">
        <f>SUMIFS(СВЦЭМ!$E$34:$E$777,СВЦЭМ!$A$34:$A$777,$A177,СВЦЭМ!$B$34:$B$777,J$155)+'СЕТ СН'!$F$12</f>
        <v>0</v>
      </c>
      <c r="K177" s="36">
        <f>SUMIFS(СВЦЭМ!$E$34:$E$777,СВЦЭМ!$A$34:$A$777,$A177,СВЦЭМ!$B$34:$B$777,K$155)+'СЕТ СН'!$F$12</f>
        <v>0</v>
      </c>
      <c r="L177" s="36">
        <f>SUMIFS(СВЦЭМ!$E$34:$E$777,СВЦЭМ!$A$34:$A$777,$A177,СВЦЭМ!$B$34:$B$777,L$155)+'СЕТ СН'!$F$12</f>
        <v>0</v>
      </c>
      <c r="M177" s="36">
        <f>SUMIFS(СВЦЭМ!$E$34:$E$777,СВЦЭМ!$A$34:$A$777,$A177,СВЦЭМ!$B$34:$B$777,M$155)+'СЕТ СН'!$F$12</f>
        <v>0</v>
      </c>
      <c r="N177" s="36">
        <f>SUMIFS(СВЦЭМ!$E$34:$E$777,СВЦЭМ!$A$34:$A$777,$A177,СВЦЭМ!$B$34:$B$777,N$155)+'СЕТ СН'!$F$12</f>
        <v>0</v>
      </c>
      <c r="O177" s="36">
        <f>SUMIFS(СВЦЭМ!$E$34:$E$777,СВЦЭМ!$A$34:$A$777,$A177,СВЦЭМ!$B$34:$B$777,O$155)+'СЕТ СН'!$F$12</f>
        <v>0</v>
      </c>
      <c r="P177" s="36">
        <f>SUMIFS(СВЦЭМ!$E$34:$E$777,СВЦЭМ!$A$34:$A$777,$A177,СВЦЭМ!$B$34:$B$777,P$155)+'СЕТ СН'!$F$12</f>
        <v>0</v>
      </c>
      <c r="Q177" s="36">
        <f>SUMIFS(СВЦЭМ!$E$34:$E$777,СВЦЭМ!$A$34:$A$777,$A177,СВЦЭМ!$B$34:$B$777,Q$155)+'СЕТ СН'!$F$12</f>
        <v>0</v>
      </c>
      <c r="R177" s="36">
        <f>SUMIFS(СВЦЭМ!$E$34:$E$777,СВЦЭМ!$A$34:$A$777,$A177,СВЦЭМ!$B$34:$B$777,R$155)+'СЕТ СН'!$F$12</f>
        <v>0</v>
      </c>
      <c r="S177" s="36">
        <f>SUMIFS(СВЦЭМ!$E$34:$E$777,СВЦЭМ!$A$34:$A$777,$A177,СВЦЭМ!$B$34:$B$777,S$155)+'СЕТ СН'!$F$12</f>
        <v>0</v>
      </c>
      <c r="T177" s="36">
        <f>SUMIFS(СВЦЭМ!$E$34:$E$777,СВЦЭМ!$A$34:$A$777,$A177,СВЦЭМ!$B$34:$B$777,T$155)+'СЕТ СН'!$F$12</f>
        <v>0</v>
      </c>
      <c r="U177" s="36">
        <f>SUMIFS(СВЦЭМ!$E$34:$E$777,СВЦЭМ!$A$34:$A$777,$A177,СВЦЭМ!$B$34:$B$777,U$155)+'СЕТ СН'!$F$12</f>
        <v>0</v>
      </c>
      <c r="V177" s="36">
        <f>SUMIFS(СВЦЭМ!$E$34:$E$777,СВЦЭМ!$A$34:$A$777,$A177,СВЦЭМ!$B$34:$B$777,V$155)+'СЕТ СН'!$F$12</f>
        <v>0</v>
      </c>
      <c r="W177" s="36">
        <f>SUMIFS(СВЦЭМ!$E$34:$E$777,СВЦЭМ!$A$34:$A$777,$A177,СВЦЭМ!$B$34:$B$777,W$155)+'СЕТ СН'!$F$12</f>
        <v>0</v>
      </c>
      <c r="X177" s="36">
        <f>SUMIFS(СВЦЭМ!$E$34:$E$777,СВЦЭМ!$A$34:$A$777,$A177,СВЦЭМ!$B$34:$B$777,X$155)+'СЕТ СН'!$F$12</f>
        <v>0</v>
      </c>
      <c r="Y177" s="36">
        <f>SUMIFS(СВЦЭМ!$E$34:$E$777,СВЦЭМ!$A$34:$A$777,$A177,СВЦЭМ!$B$34:$B$777,Y$155)+'СЕТ СН'!$F$12</f>
        <v>0</v>
      </c>
    </row>
    <row r="178" spans="1:27" ht="15.75" x14ac:dyDescent="0.2">
      <c r="A178" s="35">
        <f t="shared" si="4"/>
        <v>43366</v>
      </c>
      <c r="B178" s="36">
        <f>SUMIFS(СВЦЭМ!$E$34:$E$777,СВЦЭМ!$A$34:$A$777,$A178,СВЦЭМ!$B$34:$B$777,B$155)+'СЕТ СН'!$F$12</f>
        <v>0</v>
      </c>
      <c r="C178" s="36">
        <f>SUMIFS(СВЦЭМ!$E$34:$E$777,СВЦЭМ!$A$34:$A$777,$A178,СВЦЭМ!$B$34:$B$777,C$155)+'СЕТ СН'!$F$12</f>
        <v>0</v>
      </c>
      <c r="D178" s="36">
        <f>SUMIFS(СВЦЭМ!$E$34:$E$777,СВЦЭМ!$A$34:$A$777,$A178,СВЦЭМ!$B$34:$B$777,D$155)+'СЕТ СН'!$F$12</f>
        <v>0</v>
      </c>
      <c r="E178" s="36">
        <f>SUMIFS(СВЦЭМ!$E$34:$E$777,СВЦЭМ!$A$34:$A$777,$A178,СВЦЭМ!$B$34:$B$777,E$155)+'СЕТ СН'!$F$12</f>
        <v>0</v>
      </c>
      <c r="F178" s="36">
        <f>SUMIFS(СВЦЭМ!$E$34:$E$777,СВЦЭМ!$A$34:$A$777,$A178,СВЦЭМ!$B$34:$B$777,F$155)+'СЕТ СН'!$F$12</f>
        <v>0</v>
      </c>
      <c r="G178" s="36">
        <f>SUMIFS(СВЦЭМ!$E$34:$E$777,СВЦЭМ!$A$34:$A$777,$A178,СВЦЭМ!$B$34:$B$777,G$155)+'СЕТ СН'!$F$12</f>
        <v>0</v>
      </c>
      <c r="H178" s="36">
        <f>SUMIFS(СВЦЭМ!$E$34:$E$777,СВЦЭМ!$A$34:$A$777,$A178,СВЦЭМ!$B$34:$B$777,H$155)+'СЕТ СН'!$F$12</f>
        <v>0</v>
      </c>
      <c r="I178" s="36">
        <f>SUMIFS(СВЦЭМ!$E$34:$E$777,СВЦЭМ!$A$34:$A$777,$A178,СВЦЭМ!$B$34:$B$777,I$155)+'СЕТ СН'!$F$12</f>
        <v>0</v>
      </c>
      <c r="J178" s="36">
        <f>SUMIFS(СВЦЭМ!$E$34:$E$777,СВЦЭМ!$A$34:$A$777,$A178,СВЦЭМ!$B$34:$B$777,J$155)+'СЕТ СН'!$F$12</f>
        <v>0</v>
      </c>
      <c r="K178" s="36">
        <f>SUMIFS(СВЦЭМ!$E$34:$E$777,СВЦЭМ!$A$34:$A$777,$A178,СВЦЭМ!$B$34:$B$777,K$155)+'СЕТ СН'!$F$12</f>
        <v>0</v>
      </c>
      <c r="L178" s="36">
        <f>SUMIFS(СВЦЭМ!$E$34:$E$777,СВЦЭМ!$A$34:$A$777,$A178,СВЦЭМ!$B$34:$B$777,L$155)+'СЕТ СН'!$F$12</f>
        <v>0</v>
      </c>
      <c r="M178" s="36">
        <f>SUMIFS(СВЦЭМ!$E$34:$E$777,СВЦЭМ!$A$34:$A$777,$A178,СВЦЭМ!$B$34:$B$777,M$155)+'СЕТ СН'!$F$12</f>
        <v>0</v>
      </c>
      <c r="N178" s="36">
        <f>SUMIFS(СВЦЭМ!$E$34:$E$777,СВЦЭМ!$A$34:$A$777,$A178,СВЦЭМ!$B$34:$B$777,N$155)+'СЕТ СН'!$F$12</f>
        <v>0</v>
      </c>
      <c r="O178" s="36">
        <f>SUMIFS(СВЦЭМ!$E$34:$E$777,СВЦЭМ!$A$34:$A$777,$A178,СВЦЭМ!$B$34:$B$777,O$155)+'СЕТ СН'!$F$12</f>
        <v>0</v>
      </c>
      <c r="P178" s="36">
        <f>SUMIFS(СВЦЭМ!$E$34:$E$777,СВЦЭМ!$A$34:$A$777,$A178,СВЦЭМ!$B$34:$B$777,P$155)+'СЕТ СН'!$F$12</f>
        <v>0</v>
      </c>
      <c r="Q178" s="36">
        <f>SUMIFS(СВЦЭМ!$E$34:$E$777,СВЦЭМ!$A$34:$A$777,$A178,СВЦЭМ!$B$34:$B$777,Q$155)+'СЕТ СН'!$F$12</f>
        <v>0</v>
      </c>
      <c r="R178" s="36">
        <f>SUMIFS(СВЦЭМ!$E$34:$E$777,СВЦЭМ!$A$34:$A$777,$A178,СВЦЭМ!$B$34:$B$777,R$155)+'СЕТ СН'!$F$12</f>
        <v>0</v>
      </c>
      <c r="S178" s="36">
        <f>SUMIFS(СВЦЭМ!$E$34:$E$777,СВЦЭМ!$A$34:$A$777,$A178,СВЦЭМ!$B$34:$B$777,S$155)+'СЕТ СН'!$F$12</f>
        <v>0</v>
      </c>
      <c r="T178" s="36">
        <f>SUMIFS(СВЦЭМ!$E$34:$E$777,СВЦЭМ!$A$34:$A$777,$A178,СВЦЭМ!$B$34:$B$777,T$155)+'СЕТ СН'!$F$12</f>
        <v>0</v>
      </c>
      <c r="U178" s="36">
        <f>SUMIFS(СВЦЭМ!$E$34:$E$777,СВЦЭМ!$A$34:$A$777,$A178,СВЦЭМ!$B$34:$B$777,U$155)+'СЕТ СН'!$F$12</f>
        <v>0</v>
      </c>
      <c r="V178" s="36">
        <f>SUMIFS(СВЦЭМ!$E$34:$E$777,СВЦЭМ!$A$34:$A$777,$A178,СВЦЭМ!$B$34:$B$777,V$155)+'СЕТ СН'!$F$12</f>
        <v>0</v>
      </c>
      <c r="W178" s="36">
        <f>SUMIFS(СВЦЭМ!$E$34:$E$777,СВЦЭМ!$A$34:$A$777,$A178,СВЦЭМ!$B$34:$B$777,W$155)+'СЕТ СН'!$F$12</f>
        <v>0</v>
      </c>
      <c r="X178" s="36">
        <f>SUMIFS(СВЦЭМ!$E$34:$E$777,СВЦЭМ!$A$34:$A$777,$A178,СВЦЭМ!$B$34:$B$777,X$155)+'СЕТ СН'!$F$12</f>
        <v>0</v>
      </c>
      <c r="Y178" s="36">
        <f>SUMIFS(СВЦЭМ!$E$34:$E$777,СВЦЭМ!$A$34:$A$777,$A178,СВЦЭМ!$B$34:$B$777,Y$155)+'СЕТ СН'!$F$12</f>
        <v>0</v>
      </c>
    </row>
    <row r="179" spans="1:27" ht="15.75" x14ac:dyDescent="0.2">
      <c r="A179" s="35">
        <f t="shared" si="4"/>
        <v>43367</v>
      </c>
      <c r="B179" s="36">
        <f>SUMIFS(СВЦЭМ!$E$34:$E$777,СВЦЭМ!$A$34:$A$777,$A179,СВЦЭМ!$B$34:$B$777,B$155)+'СЕТ СН'!$F$12</f>
        <v>0</v>
      </c>
      <c r="C179" s="36">
        <f>SUMIFS(СВЦЭМ!$E$34:$E$777,СВЦЭМ!$A$34:$A$777,$A179,СВЦЭМ!$B$34:$B$777,C$155)+'СЕТ СН'!$F$12</f>
        <v>0</v>
      </c>
      <c r="D179" s="36">
        <f>SUMIFS(СВЦЭМ!$E$34:$E$777,СВЦЭМ!$A$34:$A$777,$A179,СВЦЭМ!$B$34:$B$777,D$155)+'СЕТ СН'!$F$12</f>
        <v>0</v>
      </c>
      <c r="E179" s="36">
        <f>SUMIFS(СВЦЭМ!$E$34:$E$777,СВЦЭМ!$A$34:$A$777,$A179,СВЦЭМ!$B$34:$B$777,E$155)+'СЕТ СН'!$F$12</f>
        <v>0</v>
      </c>
      <c r="F179" s="36">
        <f>SUMIFS(СВЦЭМ!$E$34:$E$777,СВЦЭМ!$A$34:$A$777,$A179,СВЦЭМ!$B$34:$B$777,F$155)+'СЕТ СН'!$F$12</f>
        <v>0</v>
      </c>
      <c r="G179" s="36">
        <f>SUMIFS(СВЦЭМ!$E$34:$E$777,СВЦЭМ!$A$34:$A$777,$A179,СВЦЭМ!$B$34:$B$777,G$155)+'СЕТ СН'!$F$12</f>
        <v>0</v>
      </c>
      <c r="H179" s="36">
        <f>SUMIFS(СВЦЭМ!$E$34:$E$777,СВЦЭМ!$A$34:$A$777,$A179,СВЦЭМ!$B$34:$B$777,H$155)+'СЕТ СН'!$F$12</f>
        <v>0</v>
      </c>
      <c r="I179" s="36">
        <f>SUMIFS(СВЦЭМ!$E$34:$E$777,СВЦЭМ!$A$34:$A$777,$A179,СВЦЭМ!$B$34:$B$777,I$155)+'СЕТ СН'!$F$12</f>
        <v>0</v>
      </c>
      <c r="J179" s="36">
        <f>SUMIFS(СВЦЭМ!$E$34:$E$777,СВЦЭМ!$A$34:$A$777,$A179,СВЦЭМ!$B$34:$B$777,J$155)+'СЕТ СН'!$F$12</f>
        <v>0</v>
      </c>
      <c r="K179" s="36">
        <f>SUMIFS(СВЦЭМ!$E$34:$E$777,СВЦЭМ!$A$34:$A$777,$A179,СВЦЭМ!$B$34:$B$777,K$155)+'СЕТ СН'!$F$12</f>
        <v>0</v>
      </c>
      <c r="L179" s="36">
        <f>SUMIFS(СВЦЭМ!$E$34:$E$777,СВЦЭМ!$A$34:$A$777,$A179,СВЦЭМ!$B$34:$B$777,L$155)+'СЕТ СН'!$F$12</f>
        <v>0</v>
      </c>
      <c r="M179" s="36">
        <f>SUMIFS(СВЦЭМ!$E$34:$E$777,СВЦЭМ!$A$34:$A$777,$A179,СВЦЭМ!$B$34:$B$777,M$155)+'СЕТ СН'!$F$12</f>
        <v>0</v>
      </c>
      <c r="N179" s="36">
        <f>SUMIFS(СВЦЭМ!$E$34:$E$777,СВЦЭМ!$A$34:$A$777,$A179,СВЦЭМ!$B$34:$B$777,N$155)+'СЕТ СН'!$F$12</f>
        <v>0</v>
      </c>
      <c r="O179" s="36">
        <f>SUMIFS(СВЦЭМ!$E$34:$E$777,СВЦЭМ!$A$34:$A$777,$A179,СВЦЭМ!$B$34:$B$777,O$155)+'СЕТ СН'!$F$12</f>
        <v>0</v>
      </c>
      <c r="P179" s="36">
        <f>SUMIFS(СВЦЭМ!$E$34:$E$777,СВЦЭМ!$A$34:$A$777,$A179,СВЦЭМ!$B$34:$B$777,P$155)+'СЕТ СН'!$F$12</f>
        <v>0</v>
      </c>
      <c r="Q179" s="36">
        <f>SUMIFS(СВЦЭМ!$E$34:$E$777,СВЦЭМ!$A$34:$A$777,$A179,СВЦЭМ!$B$34:$B$777,Q$155)+'СЕТ СН'!$F$12</f>
        <v>0</v>
      </c>
      <c r="R179" s="36">
        <f>SUMIFS(СВЦЭМ!$E$34:$E$777,СВЦЭМ!$A$34:$A$777,$A179,СВЦЭМ!$B$34:$B$777,R$155)+'СЕТ СН'!$F$12</f>
        <v>0</v>
      </c>
      <c r="S179" s="36">
        <f>SUMIFS(СВЦЭМ!$E$34:$E$777,СВЦЭМ!$A$34:$A$777,$A179,СВЦЭМ!$B$34:$B$777,S$155)+'СЕТ СН'!$F$12</f>
        <v>0</v>
      </c>
      <c r="T179" s="36">
        <f>SUMIFS(СВЦЭМ!$E$34:$E$777,СВЦЭМ!$A$34:$A$777,$A179,СВЦЭМ!$B$34:$B$777,T$155)+'СЕТ СН'!$F$12</f>
        <v>0</v>
      </c>
      <c r="U179" s="36">
        <f>SUMIFS(СВЦЭМ!$E$34:$E$777,СВЦЭМ!$A$34:$A$777,$A179,СВЦЭМ!$B$34:$B$777,U$155)+'СЕТ СН'!$F$12</f>
        <v>0</v>
      </c>
      <c r="V179" s="36">
        <f>SUMIFS(СВЦЭМ!$E$34:$E$777,СВЦЭМ!$A$34:$A$777,$A179,СВЦЭМ!$B$34:$B$777,V$155)+'СЕТ СН'!$F$12</f>
        <v>0</v>
      </c>
      <c r="W179" s="36">
        <f>SUMIFS(СВЦЭМ!$E$34:$E$777,СВЦЭМ!$A$34:$A$777,$A179,СВЦЭМ!$B$34:$B$777,W$155)+'СЕТ СН'!$F$12</f>
        <v>0</v>
      </c>
      <c r="X179" s="36">
        <f>SUMIFS(СВЦЭМ!$E$34:$E$777,СВЦЭМ!$A$34:$A$777,$A179,СВЦЭМ!$B$34:$B$777,X$155)+'СЕТ СН'!$F$12</f>
        <v>0</v>
      </c>
      <c r="Y179" s="36">
        <f>SUMIFS(СВЦЭМ!$E$34:$E$777,СВЦЭМ!$A$34:$A$777,$A179,СВЦЭМ!$B$34:$B$777,Y$155)+'СЕТ СН'!$F$12</f>
        <v>0</v>
      </c>
    </row>
    <row r="180" spans="1:27" ht="15.75" x14ac:dyDescent="0.2">
      <c r="A180" s="35">
        <f t="shared" si="4"/>
        <v>43368</v>
      </c>
      <c r="B180" s="36">
        <f>SUMIFS(СВЦЭМ!$E$34:$E$777,СВЦЭМ!$A$34:$A$777,$A180,СВЦЭМ!$B$34:$B$777,B$155)+'СЕТ СН'!$F$12</f>
        <v>0</v>
      </c>
      <c r="C180" s="36">
        <f>SUMIFS(СВЦЭМ!$E$34:$E$777,СВЦЭМ!$A$34:$A$777,$A180,СВЦЭМ!$B$34:$B$777,C$155)+'СЕТ СН'!$F$12</f>
        <v>0</v>
      </c>
      <c r="D180" s="36">
        <f>SUMIFS(СВЦЭМ!$E$34:$E$777,СВЦЭМ!$A$34:$A$777,$A180,СВЦЭМ!$B$34:$B$777,D$155)+'СЕТ СН'!$F$12</f>
        <v>0</v>
      </c>
      <c r="E180" s="36">
        <f>SUMIFS(СВЦЭМ!$E$34:$E$777,СВЦЭМ!$A$34:$A$777,$A180,СВЦЭМ!$B$34:$B$777,E$155)+'СЕТ СН'!$F$12</f>
        <v>0</v>
      </c>
      <c r="F180" s="36">
        <f>SUMIFS(СВЦЭМ!$E$34:$E$777,СВЦЭМ!$A$34:$A$777,$A180,СВЦЭМ!$B$34:$B$777,F$155)+'СЕТ СН'!$F$12</f>
        <v>0</v>
      </c>
      <c r="G180" s="36">
        <f>SUMIFS(СВЦЭМ!$E$34:$E$777,СВЦЭМ!$A$34:$A$777,$A180,СВЦЭМ!$B$34:$B$777,G$155)+'СЕТ СН'!$F$12</f>
        <v>0</v>
      </c>
      <c r="H180" s="36">
        <f>SUMIFS(СВЦЭМ!$E$34:$E$777,СВЦЭМ!$A$34:$A$777,$A180,СВЦЭМ!$B$34:$B$777,H$155)+'СЕТ СН'!$F$12</f>
        <v>0</v>
      </c>
      <c r="I180" s="36">
        <f>SUMIFS(СВЦЭМ!$E$34:$E$777,СВЦЭМ!$A$34:$A$777,$A180,СВЦЭМ!$B$34:$B$777,I$155)+'СЕТ СН'!$F$12</f>
        <v>0</v>
      </c>
      <c r="J180" s="36">
        <f>SUMIFS(СВЦЭМ!$E$34:$E$777,СВЦЭМ!$A$34:$A$777,$A180,СВЦЭМ!$B$34:$B$777,J$155)+'СЕТ СН'!$F$12</f>
        <v>0</v>
      </c>
      <c r="K180" s="36">
        <f>SUMIFS(СВЦЭМ!$E$34:$E$777,СВЦЭМ!$A$34:$A$777,$A180,СВЦЭМ!$B$34:$B$777,K$155)+'СЕТ СН'!$F$12</f>
        <v>0</v>
      </c>
      <c r="L180" s="36">
        <f>SUMIFS(СВЦЭМ!$E$34:$E$777,СВЦЭМ!$A$34:$A$777,$A180,СВЦЭМ!$B$34:$B$777,L$155)+'СЕТ СН'!$F$12</f>
        <v>0</v>
      </c>
      <c r="M180" s="36">
        <f>SUMIFS(СВЦЭМ!$E$34:$E$777,СВЦЭМ!$A$34:$A$777,$A180,СВЦЭМ!$B$34:$B$777,M$155)+'СЕТ СН'!$F$12</f>
        <v>0</v>
      </c>
      <c r="N180" s="36">
        <f>SUMIFS(СВЦЭМ!$E$34:$E$777,СВЦЭМ!$A$34:$A$777,$A180,СВЦЭМ!$B$34:$B$777,N$155)+'СЕТ СН'!$F$12</f>
        <v>0</v>
      </c>
      <c r="O180" s="36">
        <f>SUMIFS(СВЦЭМ!$E$34:$E$777,СВЦЭМ!$A$34:$A$777,$A180,СВЦЭМ!$B$34:$B$777,O$155)+'СЕТ СН'!$F$12</f>
        <v>0</v>
      </c>
      <c r="P180" s="36">
        <f>SUMIFS(СВЦЭМ!$E$34:$E$777,СВЦЭМ!$A$34:$A$777,$A180,СВЦЭМ!$B$34:$B$777,P$155)+'СЕТ СН'!$F$12</f>
        <v>0</v>
      </c>
      <c r="Q180" s="36">
        <f>SUMIFS(СВЦЭМ!$E$34:$E$777,СВЦЭМ!$A$34:$A$777,$A180,СВЦЭМ!$B$34:$B$777,Q$155)+'СЕТ СН'!$F$12</f>
        <v>0</v>
      </c>
      <c r="R180" s="36">
        <f>SUMIFS(СВЦЭМ!$E$34:$E$777,СВЦЭМ!$A$34:$A$777,$A180,СВЦЭМ!$B$34:$B$777,R$155)+'СЕТ СН'!$F$12</f>
        <v>0</v>
      </c>
      <c r="S180" s="36">
        <f>SUMIFS(СВЦЭМ!$E$34:$E$777,СВЦЭМ!$A$34:$A$777,$A180,СВЦЭМ!$B$34:$B$777,S$155)+'СЕТ СН'!$F$12</f>
        <v>0</v>
      </c>
      <c r="T180" s="36">
        <f>SUMIFS(СВЦЭМ!$E$34:$E$777,СВЦЭМ!$A$34:$A$777,$A180,СВЦЭМ!$B$34:$B$777,T$155)+'СЕТ СН'!$F$12</f>
        <v>0</v>
      </c>
      <c r="U180" s="36">
        <f>SUMIFS(СВЦЭМ!$E$34:$E$777,СВЦЭМ!$A$34:$A$777,$A180,СВЦЭМ!$B$34:$B$777,U$155)+'СЕТ СН'!$F$12</f>
        <v>0</v>
      </c>
      <c r="V180" s="36">
        <f>SUMIFS(СВЦЭМ!$E$34:$E$777,СВЦЭМ!$A$34:$A$777,$A180,СВЦЭМ!$B$34:$B$777,V$155)+'СЕТ СН'!$F$12</f>
        <v>0</v>
      </c>
      <c r="W180" s="36">
        <f>SUMIFS(СВЦЭМ!$E$34:$E$777,СВЦЭМ!$A$34:$A$777,$A180,СВЦЭМ!$B$34:$B$777,W$155)+'СЕТ СН'!$F$12</f>
        <v>0</v>
      </c>
      <c r="X180" s="36">
        <f>SUMIFS(СВЦЭМ!$E$34:$E$777,СВЦЭМ!$A$34:$A$777,$A180,СВЦЭМ!$B$34:$B$777,X$155)+'СЕТ СН'!$F$12</f>
        <v>0</v>
      </c>
      <c r="Y180" s="36">
        <f>SUMIFS(СВЦЭМ!$E$34:$E$777,СВЦЭМ!$A$34:$A$777,$A180,СВЦЭМ!$B$34:$B$777,Y$155)+'СЕТ СН'!$F$12</f>
        <v>0</v>
      </c>
    </row>
    <row r="181" spans="1:27" ht="15.75" x14ac:dyDescent="0.2">
      <c r="A181" s="35">
        <f t="shared" si="4"/>
        <v>43369</v>
      </c>
      <c r="B181" s="36">
        <f>SUMIFS(СВЦЭМ!$E$34:$E$777,СВЦЭМ!$A$34:$A$777,$A181,СВЦЭМ!$B$34:$B$777,B$155)+'СЕТ СН'!$F$12</f>
        <v>0</v>
      </c>
      <c r="C181" s="36">
        <f>SUMIFS(СВЦЭМ!$E$34:$E$777,СВЦЭМ!$A$34:$A$777,$A181,СВЦЭМ!$B$34:$B$777,C$155)+'СЕТ СН'!$F$12</f>
        <v>0</v>
      </c>
      <c r="D181" s="36">
        <f>SUMIFS(СВЦЭМ!$E$34:$E$777,СВЦЭМ!$A$34:$A$777,$A181,СВЦЭМ!$B$34:$B$777,D$155)+'СЕТ СН'!$F$12</f>
        <v>0</v>
      </c>
      <c r="E181" s="36">
        <f>SUMIFS(СВЦЭМ!$E$34:$E$777,СВЦЭМ!$A$34:$A$777,$A181,СВЦЭМ!$B$34:$B$777,E$155)+'СЕТ СН'!$F$12</f>
        <v>0</v>
      </c>
      <c r="F181" s="36">
        <f>SUMIFS(СВЦЭМ!$E$34:$E$777,СВЦЭМ!$A$34:$A$777,$A181,СВЦЭМ!$B$34:$B$777,F$155)+'СЕТ СН'!$F$12</f>
        <v>0</v>
      </c>
      <c r="G181" s="36">
        <f>SUMIFS(СВЦЭМ!$E$34:$E$777,СВЦЭМ!$A$34:$A$777,$A181,СВЦЭМ!$B$34:$B$777,G$155)+'СЕТ СН'!$F$12</f>
        <v>0</v>
      </c>
      <c r="H181" s="36">
        <f>SUMIFS(СВЦЭМ!$E$34:$E$777,СВЦЭМ!$A$34:$A$777,$A181,СВЦЭМ!$B$34:$B$777,H$155)+'СЕТ СН'!$F$12</f>
        <v>0</v>
      </c>
      <c r="I181" s="36">
        <f>SUMIFS(СВЦЭМ!$E$34:$E$777,СВЦЭМ!$A$34:$A$777,$A181,СВЦЭМ!$B$34:$B$777,I$155)+'СЕТ СН'!$F$12</f>
        <v>0</v>
      </c>
      <c r="J181" s="36">
        <f>SUMIFS(СВЦЭМ!$E$34:$E$777,СВЦЭМ!$A$34:$A$777,$A181,СВЦЭМ!$B$34:$B$777,J$155)+'СЕТ СН'!$F$12</f>
        <v>0</v>
      </c>
      <c r="K181" s="36">
        <f>SUMIFS(СВЦЭМ!$E$34:$E$777,СВЦЭМ!$A$34:$A$777,$A181,СВЦЭМ!$B$34:$B$777,K$155)+'СЕТ СН'!$F$12</f>
        <v>0</v>
      </c>
      <c r="L181" s="36">
        <f>SUMIFS(СВЦЭМ!$E$34:$E$777,СВЦЭМ!$A$34:$A$777,$A181,СВЦЭМ!$B$34:$B$777,L$155)+'СЕТ СН'!$F$12</f>
        <v>0</v>
      </c>
      <c r="M181" s="36">
        <f>SUMIFS(СВЦЭМ!$E$34:$E$777,СВЦЭМ!$A$34:$A$777,$A181,СВЦЭМ!$B$34:$B$777,M$155)+'СЕТ СН'!$F$12</f>
        <v>0</v>
      </c>
      <c r="N181" s="36">
        <f>SUMIFS(СВЦЭМ!$E$34:$E$777,СВЦЭМ!$A$34:$A$777,$A181,СВЦЭМ!$B$34:$B$777,N$155)+'СЕТ СН'!$F$12</f>
        <v>0</v>
      </c>
      <c r="O181" s="36">
        <f>SUMIFS(СВЦЭМ!$E$34:$E$777,СВЦЭМ!$A$34:$A$777,$A181,СВЦЭМ!$B$34:$B$777,O$155)+'СЕТ СН'!$F$12</f>
        <v>0</v>
      </c>
      <c r="P181" s="36">
        <f>SUMIFS(СВЦЭМ!$E$34:$E$777,СВЦЭМ!$A$34:$A$777,$A181,СВЦЭМ!$B$34:$B$777,P$155)+'СЕТ СН'!$F$12</f>
        <v>0</v>
      </c>
      <c r="Q181" s="36">
        <f>SUMIFS(СВЦЭМ!$E$34:$E$777,СВЦЭМ!$A$34:$A$777,$A181,СВЦЭМ!$B$34:$B$777,Q$155)+'СЕТ СН'!$F$12</f>
        <v>0</v>
      </c>
      <c r="R181" s="36">
        <f>SUMIFS(СВЦЭМ!$E$34:$E$777,СВЦЭМ!$A$34:$A$777,$A181,СВЦЭМ!$B$34:$B$777,R$155)+'СЕТ СН'!$F$12</f>
        <v>0</v>
      </c>
      <c r="S181" s="36">
        <f>SUMIFS(СВЦЭМ!$E$34:$E$777,СВЦЭМ!$A$34:$A$777,$A181,СВЦЭМ!$B$34:$B$777,S$155)+'СЕТ СН'!$F$12</f>
        <v>0</v>
      </c>
      <c r="T181" s="36">
        <f>SUMIFS(СВЦЭМ!$E$34:$E$777,СВЦЭМ!$A$34:$A$777,$A181,СВЦЭМ!$B$34:$B$777,T$155)+'СЕТ СН'!$F$12</f>
        <v>0</v>
      </c>
      <c r="U181" s="36">
        <f>SUMIFS(СВЦЭМ!$E$34:$E$777,СВЦЭМ!$A$34:$A$777,$A181,СВЦЭМ!$B$34:$B$777,U$155)+'СЕТ СН'!$F$12</f>
        <v>0</v>
      </c>
      <c r="V181" s="36">
        <f>SUMIFS(СВЦЭМ!$E$34:$E$777,СВЦЭМ!$A$34:$A$777,$A181,СВЦЭМ!$B$34:$B$777,V$155)+'СЕТ СН'!$F$12</f>
        <v>0</v>
      </c>
      <c r="W181" s="36">
        <f>SUMIFS(СВЦЭМ!$E$34:$E$777,СВЦЭМ!$A$34:$A$777,$A181,СВЦЭМ!$B$34:$B$777,W$155)+'СЕТ СН'!$F$12</f>
        <v>0</v>
      </c>
      <c r="X181" s="36">
        <f>SUMIFS(СВЦЭМ!$E$34:$E$777,СВЦЭМ!$A$34:$A$777,$A181,СВЦЭМ!$B$34:$B$777,X$155)+'СЕТ СН'!$F$12</f>
        <v>0</v>
      </c>
      <c r="Y181" s="36">
        <f>SUMIFS(СВЦЭМ!$E$34:$E$777,СВЦЭМ!$A$34:$A$777,$A181,СВЦЭМ!$B$34:$B$777,Y$155)+'СЕТ СН'!$F$12</f>
        <v>0</v>
      </c>
    </row>
    <row r="182" spans="1:27" ht="15.75" x14ac:dyDescent="0.2">
      <c r="A182" s="35">
        <f t="shared" si="4"/>
        <v>43370</v>
      </c>
      <c r="B182" s="36">
        <f>SUMIFS(СВЦЭМ!$E$34:$E$777,СВЦЭМ!$A$34:$A$777,$A182,СВЦЭМ!$B$34:$B$777,B$155)+'СЕТ СН'!$F$12</f>
        <v>0</v>
      </c>
      <c r="C182" s="36">
        <f>SUMIFS(СВЦЭМ!$E$34:$E$777,СВЦЭМ!$A$34:$A$777,$A182,СВЦЭМ!$B$34:$B$777,C$155)+'СЕТ СН'!$F$12</f>
        <v>0</v>
      </c>
      <c r="D182" s="36">
        <f>SUMIFS(СВЦЭМ!$E$34:$E$777,СВЦЭМ!$A$34:$A$777,$A182,СВЦЭМ!$B$34:$B$777,D$155)+'СЕТ СН'!$F$12</f>
        <v>0</v>
      </c>
      <c r="E182" s="36">
        <f>SUMIFS(СВЦЭМ!$E$34:$E$777,СВЦЭМ!$A$34:$A$777,$A182,СВЦЭМ!$B$34:$B$777,E$155)+'СЕТ СН'!$F$12</f>
        <v>0</v>
      </c>
      <c r="F182" s="36">
        <f>SUMIFS(СВЦЭМ!$E$34:$E$777,СВЦЭМ!$A$34:$A$777,$A182,СВЦЭМ!$B$34:$B$777,F$155)+'СЕТ СН'!$F$12</f>
        <v>0</v>
      </c>
      <c r="G182" s="36">
        <f>SUMIFS(СВЦЭМ!$E$34:$E$777,СВЦЭМ!$A$34:$A$777,$A182,СВЦЭМ!$B$34:$B$777,G$155)+'СЕТ СН'!$F$12</f>
        <v>0</v>
      </c>
      <c r="H182" s="36">
        <f>SUMIFS(СВЦЭМ!$E$34:$E$777,СВЦЭМ!$A$34:$A$777,$A182,СВЦЭМ!$B$34:$B$777,H$155)+'СЕТ СН'!$F$12</f>
        <v>0</v>
      </c>
      <c r="I182" s="36">
        <f>SUMIFS(СВЦЭМ!$E$34:$E$777,СВЦЭМ!$A$34:$A$777,$A182,СВЦЭМ!$B$34:$B$777,I$155)+'СЕТ СН'!$F$12</f>
        <v>0</v>
      </c>
      <c r="J182" s="36">
        <f>SUMIFS(СВЦЭМ!$E$34:$E$777,СВЦЭМ!$A$34:$A$777,$A182,СВЦЭМ!$B$34:$B$777,J$155)+'СЕТ СН'!$F$12</f>
        <v>0</v>
      </c>
      <c r="K182" s="36">
        <f>SUMIFS(СВЦЭМ!$E$34:$E$777,СВЦЭМ!$A$34:$A$777,$A182,СВЦЭМ!$B$34:$B$777,K$155)+'СЕТ СН'!$F$12</f>
        <v>0</v>
      </c>
      <c r="L182" s="36">
        <f>SUMIFS(СВЦЭМ!$E$34:$E$777,СВЦЭМ!$A$34:$A$777,$A182,СВЦЭМ!$B$34:$B$777,L$155)+'СЕТ СН'!$F$12</f>
        <v>0</v>
      </c>
      <c r="M182" s="36">
        <f>SUMIFS(СВЦЭМ!$E$34:$E$777,СВЦЭМ!$A$34:$A$777,$A182,СВЦЭМ!$B$34:$B$777,M$155)+'СЕТ СН'!$F$12</f>
        <v>0</v>
      </c>
      <c r="N182" s="36">
        <f>SUMIFS(СВЦЭМ!$E$34:$E$777,СВЦЭМ!$A$34:$A$777,$A182,СВЦЭМ!$B$34:$B$777,N$155)+'СЕТ СН'!$F$12</f>
        <v>0</v>
      </c>
      <c r="O182" s="36">
        <f>SUMIFS(СВЦЭМ!$E$34:$E$777,СВЦЭМ!$A$34:$A$777,$A182,СВЦЭМ!$B$34:$B$777,O$155)+'СЕТ СН'!$F$12</f>
        <v>0</v>
      </c>
      <c r="P182" s="36">
        <f>SUMIFS(СВЦЭМ!$E$34:$E$777,СВЦЭМ!$A$34:$A$777,$A182,СВЦЭМ!$B$34:$B$777,P$155)+'СЕТ СН'!$F$12</f>
        <v>0</v>
      </c>
      <c r="Q182" s="36">
        <f>SUMIFS(СВЦЭМ!$E$34:$E$777,СВЦЭМ!$A$34:$A$777,$A182,СВЦЭМ!$B$34:$B$777,Q$155)+'СЕТ СН'!$F$12</f>
        <v>0</v>
      </c>
      <c r="R182" s="36">
        <f>SUMIFS(СВЦЭМ!$E$34:$E$777,СВЦЭМ!$A$34:$A$777,$A182,СВЦЭМ!$B$34:$B$777,R$155)+'СЕТ СН'!$F$12</f>
        <v>0</v>
      </c>
      <c r="S182" s="36">
        <f>SUMIFS(СВЦЭМ!$E$34:$E$777,СВЦЭМ!$A$34:$A$777,$A182,СВЦЭМ!$B$34:$B$777,S$155)+'СЕТ СН'!$F$12</f>
        <v>0</v>
      </c>
      <c r="T182" s="36">
        <f>SUMIFS(СВЦЭМ!$E$34:$E$777,СВЦЭМ!$A$34:$A$777,$A182,СВЦЭМ!$B$34:$B$777,T$155)+'СЕТ СН'!$F$12</f>
        <v>0</v>
      </c>
      <c r="U182" s="36">
        <f>SUMIFS(СВЦЭМ!$E$34:$E$777,СВЦЭМ!$A$34:$A$777,$A182,СВЦЭМ!$B$34:$B$777,U$155)+'СЕТ СН'!$F$12</f>
        <v>0</v>
      </c>
      <c r="V182" s="36">
        <f>SUMIFS(СВЦЭМ!$E$34:$E$777,СВЦЭМ!$A$34:$A$777,$A182,СВЦЭМ!$B$34:$B$777,V$155)+'СЕТ СН'!$F$12</f>
        <v>0</v>
      </c>
      <c r="W182" s="36">
        <f>SUMIFS(СВЦЭМ!$E$34:$E$777,СВЦЭМ!$A$34:$A$777,$A182,СВЦЭМ!$B$34:$B$777,W$155)+'СЕТ СН'!$F$12</f>
        <v>0</v>
      </c>
      <c r="X182" s="36">
        <f>SUMIFS(СВЦЭМ!$E$34:$E$777,СВЦЭМ!$A$34:$A$777,$A182,СВЦЭМ!$B$34:$B$777,X$155)+'СЕТ СН'!$F$12</f>
        <v>0</v>
      </c>
      <c r="Y182" s="36">
        <f>SUMIFS(СВЦЭМ!$E$34:$E$777,СВЦЭМ!$A$34:$A$777,$A182,СВЦЭМ!$B$34:$B$777,Y$155)+'СЕТ СН'!$F$12</f>
        <v>0</v>
      </c>
    </row>
    <row r="183" spans="1:27" ht="15.75" x14ac:dyDescent="0.2">
      <c r="A183" s="35">
        <f t="shared" si="4"/>
        <v>43371</v>
      </c>
      <c r="B183" s="36">
        <f>SUMIFS(СВЦЭМ!$E$34:$E$777,СВЦЭМ!$A$34:$A$777,$A183,СВЦЭМ!$B$34:$B$777,B$155)+'СЕТ СН'!$F$12</f>
        <v>0</v>
      </c>
      <c r="C183" s="36">
        <f>SUMIFS(СВЦЭМ!$E$34:$E$777,СВЦЭМ!$A$34:$A$777,$A183,СВЦЭМ!$B$34:$B$777,C$155)+'СЕТ СН'!$F$12</f>
        <v>0</v>
      </c>
      <c r="D183" s="36">
        <f>SUMIFS(СВЦЭМ!$E$34:$E$777,СВЦЭМ!$A$34:$A$777,$A183,СВЦЭМ!$B$34:$B$777,D$155)+'СЕТ СН'!$F$12</f>
        <v>0</v>
      </c>
      <c r="E183" s="36">
        <f>SUMIFS(СВЦЭМ!$E$34:$E$777,СВЦЭМ!$A$34:$A$777,$A183,СВЦЭМ!$B$34:$B$777,E$155)+'СЕТ СН'!$F$12</f>
        <v>0</v>
      </c>
      <c r="F183" s="36">
        <f>SUMIFS(СВЦЭМ!$E$34:$E$777,СВЦЭМ!$A$34:$A$777,$A183,СВЦЭМ!$B$34:$B$777,F$155)+'СЕТ СН'!$F$12</f>
        <v>0</v>
      </c>
      <c r="G183" s="36">
        <f>SUMIFS(СВЦЭМ!$E$34:$E$777,СВЦЭМ!$A$34:$A$777,$A183,СВЦЭМ!$B$34:$B$777,G$155)+'СЕТ СН'!$F$12</f>
        <v>0</v>
      </c>
      <c r="H183" s="36">
        <f>SUMIFS(СВЦЭМ!$E$34:$E$777,СВЦЭМ!$A$34:$A$777,$A183,СВЦЭМ!$B$34:$B$777,H$155)+'СЕТ СН'!$F$12</f>
        <v>0</v>
      </c>
      <c r="I183" s="36">
        <f>SUMIFS(СВЦЭМ!$E$34:$E$777,СВЦЭМ!$A$34:$A$777,$A183,СВЦЭМ!$B$34:$B$777,I$155)+'СЕТ СН'!$F$12</f>
        <v>0</v>
      </c>
      <c r="J183" s="36">
        <f>SUMIFS(СВЦЭМ!$E$34:$E$777,СВЦЭМ!$A$34:$A$777,$A183,СВЦЭМ!$B$34:$B$777,J$155)+'СЕТ СН'!$F$12</f>
        <v>0</v>
      </c>
      <c r="K183" s="36">
        <f>SUMIFS(СВЦЭМ!$E$34:$E$777,СВЦЭМ!$A$34:$A$777,$A183,СВЦЭМ!$B$34:$B$777,K$155)+'СЕТ СН'!$F$12</f>
        <v>0</v>
      </c>
      <c r="L183" s="36">
        <f>SUMIFS(СВЦЭМ!$E$34:$E$777,СВЦЭМ!$A$34:$A$777,$A183,СВЦЭМ!$B$34:$B$777,L$155)+'СЕТ СН'!$F$12</f>
        <v>0</v>
      </c>
      <c r="M183" s="36">
        <f>SUMIFS(СВЦЭМ!$E$34:$E$777,СВЦЭМ!$A$34:$A$777,$A183,СВЦЭМ!$B$34:$B$777,M$155)+'СЕТ СН'!$F$12</f>
        <v>0</v>
      </c>
      <c r="N183" s="36">
        <f>SUMIFS(СВЦЭМ!$E$34:$E$777,СВЦЭМ!$A$34:$A$777,$A183,СВЦЭМ!$B$34:$B$777,N$155)+'СЕТ СН'!$F$12</f>
        <v>0</v>
      </c>
      <c r="O183" s="36">
        <f>SUMIFS(СВЦЭМ!$E$34:$E$777,СВЦЭМ!$A$34:$A$777,$A183,СВЦЭМ!$B$34:$B$777,O$155)+'СЕТ СН'!$F$12</f>
        <v>0</v>
      </c>
      <c r="P183" s="36">
        <f>SUMIFS(СВЦЭМ!$E$34:$E$777,СВЦЭМ!$A$34:$A$777,$A183,СВЦЭМ!$B$34:$B$777,P$155)+'СЕТ СН'!$F$12</f>
        <v>0</v>
      </c>
      <c r="Q183" s="36">
        <f>SUMIFS(СВЦЭМ!$E$34:$E$777,СВЦЭМ!$A$34:$A$777,$A183,СВЦЭМ!$B$34:$B$777,Q$155)+'СЕТ СН'!$F$12</f>
        <v>0</v>
      </c>
      <c r="R183" s="36">
        <f>SUMIFS(СВЦЭМ!$E$34:$E$777,СВЦЭМ!$A$34:$A$777,$A183,СВЦЭМ!$B$34:$B$777,R$155)+'СЕТ СН'!$F$12</f>
        <v>0</v>
      </c>
      <c r="S183" s="36">
        <f>SUMIFS(СВЦЭМ!$E$34:$E$777,СВЦЭМ!$A$34:$A$777,$A183,СВЦЭМ!$B$34:$B$777,S$155)+'СЕТ СН'!$F$12</f>
        <v>0</v>
      </c>
      <c r="T183" s="36">
        <f>SUMIFS(СВЦЭМ!$E$34:$E$777,СВЦЭМ!$A$34:$A$777,$A183,СВЦЭМ!$B$34:$B$777,T$155)+'СЕТ СН'!$F$12</f>
        <v>0</v>
      </c>
      <c r="U183" s="36">
        <f>SUMIFS(СВЦЭМ!$E$34:$E$777,СВЦЭМ!$A$34:$A$777,$A183,СВЦЭМ!$B$34:$B$777,U$155)+'СЕТ СН'!$F$12</f>
        <v>0</v>
      </c>
      <c r="V183" s="36">
        <f>SUMIFS(СВЦЭМ!$E$34:$E$777,СВЦЭМ!$A$34:$A$777,$A183,СВЦЭМ!$B$34:$B$777,V$155)+'СЕТ СН'!$F$12</f>
        <v>0</v>
      </c>
      <c r="W183" s="36">
        <f>SUMIFS(СВЦЭМ!$E$34:$E$777,СВЦЭМ!$A$34:$A$777,$A183,СВЦЭМ!$B$34:$B$777,W$155)+'СЕТ СН'!$F$12</f>
        <v>0</v>
      </c>
      <c r="X183" s="36">
        <f>SUMIFS(СВЦЭМ!$E$34:$E$777,СВЦЭМ!$A$34:$A$777,$A183,СВЦЭМ!$B$34:$B$777,X$155)+'СЕТ СН'!$F$12</f>
        <v>0</v>
      </c>
      <c r="Y183" s="36">
        <f>SUMIFS(СВЦЭМ!$E$34:$E$777,СВЦЭМ!$A$34:$A$777,$A183,СВЦЭМ!$B$34:$B$777,Y$155)+'СЕТ СН'!$F$12</f>
        <v>0</v>
      </c>
    </row>
    <row r="184" spans="1:27" ht="15.75" x14ac:dyDescent="0.2">
      <c r="A184" s="35">
        <f t="shared" si="4"/>
        <v>43372</v>
      </c>
      <c r="B184" s="36">
        <f>SUMIFS(СВЦЭМ!$E$34:$E$777,СВЦЭМ!$A$34:$A$777,$A184,СВЦЭМ!$B$34:$B$777,B$155)+'СЕТ СН'!$F$12</f>
        <v>0</v>
      </c>
      <c r="C184" s="36">
        <f>SUMIFS(СВЦЭМ!$E$34:$E$777,СВЦЭМ!$A$34:$A$777,$A184,СВЦЭМ!$B$34:$B$777,C$155)+'СЕТ СН'!$F$12</f>
        <v>0</v>
      </c>
      <c r="D184" s="36">
        <f>SUMIFS(СВЦЭМ!$E$34:$E$777,СВЦЭМ!$A$34:$A$777,$A184,СВЦЭМ!$B$34:$B$777,D$155)+'СЕТ СН'!$F$12</f>
        <v>0</v>
      </c>
      <c r="E184" s="36">
        <f>SUMIFS(СВЦЭМ!$E$34:$E$777,СВЦЭМ!$A$34:$A$777,$A184,СВЦЭМ!$B$34:$B$777,E$155)+'СЕТ СН'!$F$12</f>
        <v>0</v>
      </c>
      <c r="F184" s="36">
        <f>SUMIFS(СВЦЭМ!$E$34:$E$777,СВЦЭМ!$A$34:$A$777,$A184,СВЦЭМ!$B$34:$B$777,F$155)+'СЕТ СН'!$F$12</f>
        <v>0</v>
      </c>
      <c r="G184" s="36">
        <f>SUMIFS(СВЦЭМ!$E$34:$E$777,СВЦЭМ!$A$34:$A$777,$A184,СВЦЭМ!$B$34:$B$777,G$155)+'СЕТ СН'!$F$12</f>
        <v>0</v>
      </c>
      <c r="H184" s="36">
        <f>SUMIFS(СВЦЭМ!$E$34:$E$777,СВЦЭМ!$A$34:$A$777,$A184,СВЦЭМ!$B$34:$B$777,H$155)+'СЕТ СН'!$F$12</f>
        <v>0</v>
      </c>
      <c r="I184" s="36">
        <f>SUMIFS(СВЦЭМ!$E$34:$E$777,СВЦЭМ!$A$34:$A$777,$A184,СВЦЭМ!$B$34:$B$777,I$155)+'СЕТ СН'!$F$12</f>
        <v>0</v>
      </c>
      <c r="J184" s="36">
        <f>SUMIFS(СВЦЭМ!$E$34:$E$777,СВЦЭМ!$A$34:$A$777,$A184,СВЦЭМ!$B$34:$B$777,J$155)+'СЕТ СН'!$F$12</f>
        <v>0</v>
      </c>
      <c r="K184" s="36">
        <f>SUMIFS(СВЦЭМ!$E$34:$E$777,СВЦЭМ!$A$34:$A$777,$A184,СВЦЭМ!$B$34:$B$777,K$155)+'СЕТ СН'!$F$12</f>
        <v>0</v>
      </c>
      <c r="L184" s="36">
        <f>SUMIFS(СВЦЭМ!$E$34:$E$777,СВЦЭМ!$A$34:$A$777,$A184,СВЦЭМ!$B$34:$B$777,L$155)+'СЕТ СН'!$F$12</f>
        <v>0</v>
      </c>
      <c r="M184" s="36">
        <f>SUMIFS(СВЦЭМ!$E$34:$E$777,СВЦЭМ!$A$34:$A$777,$A184,СВЦЭМ!$B$34:$B$777,M$155)+'СЕТ СН'!$F$12</f>
        <v>0</v>
      </c>
      <c r="N184" s="36">
        <f>SUMIFS(СВЦЭМ!$E$34:$E$777,СВЦЭМ!$A$34:$A$777,$A184,СВЦЭМ!$B$34:$B$777,N$155)+'СЕТ СН'!$F$12</f>
        <v>0</v>
      </c>
      <c r="O184" s="36">
        <f>SUMIFS(СВЦЭМ!$E$34:$E$777,СВЦЭМ!$A$34:$A$777,$A184,СВЦЭМ!$B$34:$B$777,O$155)+'СЕТ СН'!$F$12</f>
        <v>0</v>
      </c>
      <c r="P184" s="36">
        <f>SUMIFS(СВЦЭМ!$E$34:$E$777,СВЦЭМ!$A$34:$A$777,$A184,СВЦЭМ!$B$34:$B$777,P$155)+'СЕТ СН'!$F$12</f>
        <v>0</v>
      </c>
      <c r="Q184" s="36">
        <f>SUMIFS(СВЦЭМ!$E$34:$E$777,СВЦЭМ!$A$34:$A$777,$A184,СВЦЭМ!$B$34:$B$777,Q$155)+'СЕТ СН'!$F$12</f>
        <v>0</v>
      </c>
      <c r="R184" s="36">
        <f>SUMIFS(СВЦЭМ!$E$34:$E$777,СВЦЭМ!$A$34:$A$777,$A184,СВЦЭМ!$B$34:$B$777,R$155)+'СЕТ СН'!$F$12</f>
        <v>0</v>
      </c>
      <c r="S184" s="36">
        <f>SUMIFS(СВЦЭМ!$E$34:$E$777,СВЦЭМ!$A$34:$A$777,$A184,СВЦЭМ!$B$34:$B$777,S$155)+'СЕТ СН'!$F$12</f>
        <v>0</v>
      </c>
      <c r="T184" s="36">
        <f>SUMIFS(СВЦЭМ!$E$34:$E$777,СВЦЭМ!$A$34:$A$777,$A184,СВЦЭМ!$B$34:$B$777,T$155)+'СЕТ СН'!$F$12</f>
        <v>0</v>
      </c>
      <c r="U184" s="36">
        <f>SUMIFS(СВЦЭМ!$E$34:$E$777,СВЦЭМ!$A$34:$A$777,$A184,СВЦЭМ!$B$34:$B$777,U$155)+'СЕТ СН'!$F$12</f>
        <v>0</v>
      </c>
      <c r="V184" s="36">
        <f>SUMIFS(СВЦЭМ!$E$34:$E$777,СВЦЭМ!$A$34:$A$777,$A184,СВЦЭМ!$B$34:$B$777,V$155)+'СЕТ СН'!$F$12</f>
        <v>0</v>
      </c>
      <c r="W184" s="36">
        <f>SUMIFS(СВЦЭМ!$E$34:$E$777,СВЦЭМ!$A$34:$A$777,$A184,СВЦЭМ!$B$34:$B$777,W$155)+'СЕТ СН'!$F$12</f>
        <v>0</v>
      </c>
      <c r="X184" s="36">
        <f>SUMIFS(СВЦЭМ!$E$34:$E$777,СВЦЭМ!$A$34:$A$777,$A184,СВЦЭМ!$B$34:$B$777,X$155)+'СЕТ СН'!$F$12</f>
        <v>0</v>
      </c>
      <c r="Y184" s="36">
        <f>SUMIFS(СВЦЭМ!$E$34:$E$777,СВЦЭМ!$A$34:$A$777,$A184,СВЦЭМ!$B$34:$B$777,Y$155)+'СЕТ СН'!$F$12</f>
        <v>0</v>
      </c>
    </row>
    <row r="185" spans="1:27" ht="15.75" x14ac:dyDescent="0.2">
      <c r="A185" s="35">
        <f t="shared" si="4"/>
        <v>43373</v>
      </c>
      <c r="B185" s="36">
        <f>SUMIFS(СВЦЭМ!$E$34:$E$777,СВЦЭМ!$A$34:$A$777,$A185,СВЦЭМ!$B$34:$B$777,B$155)+'СЕТ СН'!$F$12</f>
        <v>0</v>
      </c>
      <c r="C185" s="36">
        <f>SUMIFS(СВЦЭМ!$E$34:$E$777,СВЦЭМ!$A$34:$A$777,$A185,СВЦЭМ!$B$34:$B$777,C$155)+'СЕТ СН'!$F$12</f>
        <v>0</v>
      </c>
      <c r="D185" s="36">
        <f>SUMIFS(СВЦЭМ!$E$34:$E$777,СВЦЭМ!$A$34:$A$777,$A185,СВЦЭМ!$B$34:$B$777,D$155)+'СЕТ СН'!$F$12</f>
        <v>0</v>
      </c>
      <c r="E185" s="36">
        <f>SUMIFS(СВЦЭМ!$E$34:$E$777,СВЦЭМ!$A$34:$A$777,$A185,СВЦЭМ!$B$34:$B$777,E$155)+'СЕТ СН'!$F$12</f>
        <v>0</v>
      </c>
      <c r="F185" s="36">
        <f>SUMIFS(СВЦЭМ!$E$34:$E$777,СВЦЭМ!$A$34:$A$777,$A185,СВЦЭМ!$B$34:$B$777,F$155)+'СЕТ СН'!$F$12</f>
        <v>0</v>
      </c>
      <c r="G185" s="36">
        <f>SUMIFS(СВЦЭМ!$E$34:$E$777,СВЦЭМ!$A$34:$A$777,$A185,СВЦЭМ!$B$34:$B$777,G$155)+'СЕТ СН'!$F$12</f>
        <v>0</v>
      </c>
      <c r="H185" s="36">
        <f>SUMIFS(СВЦЭМ!$E$34:$E$777,СВЦЭМ!$A$34:$A$777,$A185,СВЦЭМ!$B$34:$B$777,H$155)+'СЕТ СН'!$F$12</f>
        <v>0</v>
      </c>
      <c r="I185" s="36">
        <f>SUMIFS(СВЦЭМ!$E$34:$E$777,СВЦЭМ!$A$34:$A$777,$A185,СВЦЭМ!$B$34:$B$777,I$155)+'СЕТ СН'!$F$12</f>
        <v>0</v>
      </c>
      <c r="J185" s="36">
        <f>SUMIFS(СВЦЭМ!$E$34:$E$777,СВЦЭМ!$A$34:$A$777,$A185,СВЦЭМ!$B$34:$B$777,J$155)+'СЕТ СН'!$F$12</f>
        <v>0</v>
      </c>
      <c r="K185" s="36">
        <f>SUMIFS(СВЦЭМ!$E$34:$E$777,СВЦЭМ!$A$34:$A$777,$A185,СВЦЭМ!$B$34:$B$777,K$155)+'СЕТ СН'!$F$12</f>
        <v>0</v>
      </c>
      <c r="L185" s="36">
        <f>SUMIFS(СВЦЭМ!$E$34:$E$777,СВЦЭМ!$A$34:$A$777,$A185,СВЦЭМ!$B$34:$B$777,L$155)+'СЕТ СН'!$F$12</f>
        <v>0</v>
      </c>
      <c r="M185" s="36">
        <f>SUMIFS(СВЦЭМ!$E$34:$E$777,СВЦЭМ!$A$34:$A$777,$A185,СВЦЭМ!$B$34:$B$777,M$155)+'СЕТ СН'!$F$12</f>
        <v>0</v>
      </c>
      <c r="N185" s="36">
        <f>SUMIFS(СВЦЭМ!$E$34:$E$777,СВЦЭМ!$A$34:$A$777,$A185,СВЦЭМ!$B$34:$B$777,N$155)+'СЕТ СН'!$F$12</f>
        <v>0</v>
      </c>
      <c r="O185" s="36">
        <f>SUMIFS(СВЦЭМ!$E$34:$E$777,СВЦЭМ!$A$34:$A$777,$A185,СВЦЭМ!$B$34:$B$777,O$155)+'СЕТ СН'!$F$12</f>
        <v>0</v>
      </c>
      <c r="P185" s="36">
        <f>SUMIFS(СВЦЭМ!$E$34:$E$777,СВЦЭМ!$A$34:$A$777,$A185,СВЦЭМ!$B$34:$B$777,P$155)+'СЕТ СН'!$F$12</f>
        <v>0</v>
      </c>
      <c r="Q185" s="36">
        <f>SUMIFS(СВЦЭМ!$E$34:$E$777,СВЦЭМ!$A$34:$A$777,$A185,СВЦЭМ!$B$34:$B$777,Q$155)+'СЕТ СН'!$F$12</f>
        <v>0</v>
      </c>
      <c r="R185" s="36">
        <f>SUMIFS(СВЦЭМ!$E$34:$E$777,СВЦЭМ!$A$34:$A$777,$A185,СВЦЭМ!$B$34:$B$777,R$155)+'СЕТ СН'!$F$12</f>
        <v>0</v>
      </c>
      <c r="S185" s="36">
        <f>SUMIFS(СВЦЭМ!$E$34:$E$777,СВЦЭМ!$A$34:$A$777,$A185,СВЦЭМ!$B$34:$B$777,S$155)+'СЕТ СН'!$F$12</f>
        <v>0</v>
      </c>
      <c r="T185" s="36">
        <f>SUMIFS(СВЦЭМ!$E$34:$E$777,СВЦЭМ!$A$34:$A$777,$A185,СВЦЭМ!$B$34:$B$777,T$155)+'СЕТ СН'!$F$12</f>
        <v>0</v>
      </c>
      <c r="U185" s="36">
        <f>SUMIFS(СВЦЭМ!$E$34:$E$777,СВЦЭМ!$A$34:$A$777,$A185,СВЦЭМ!$B$34:$B$777,U$155)+'СЕТ СН'!$F$12</f>
        <v>0</v>
      </c>
      <c r="V185" s="36">
        <f>SUMIFS(СВЦЭМ!$E$34:$E$777,СВЦЭМ!$A$34:$A$777,$A185,СВЦЭМ!$B$34:$B$777,V$155)+'СЕТ СН'!$F$12</f>
        <v>0</v>
      </c>
      <c r="W185" s="36">
        <f>SUMIFS(СВЦЭМ!$E$34:$E$777,СВЦЭМ!$A$34:$A$777,$A185,СВЦЭМ!$B$34:$B$777,W$155)+'СЕТ СН'!$F$12</f>
        <v>0</v>
      </c>
      <c r="X185" s="36">
        <f>SUMIFS(СВЦЭМ!$E$34:$E$777,СВЦЭМ!$A$34:$A$777,$A185,СВЦЭМ!$B$34:$B$777,X$155)+'СЕТ СН'!$F$12</f>
        <v>0</v>
      </c>
      <c r="Y185" s="36">
        <f>SUMIFS(СВЦЭМ!$E$34:$E$777,СВЦЭМ!$A$34:$A$777,$A185,СВЦЭМ!$B$34:$B$777,Y$155)+'СЕТ СН'!$F$12</f>
        <v>0</v>
      </c>
    </row>
    <row r="186" spans="1:27" ht="15.75" hidden="1" x14ac:dyDescent="0.2">
      <c r="A186" s="35">
        <f t="shared" si="4"/>
        <v>43374</v>
      </c>
      <c r="B186" s="36">
        <f>SUMIFS(СВЦЭМ!$E$34:$E$777,СВЦЭМ!$A$34:$A$777,$A186,СВЦЭМ!$B$34:$B$777,B$155)+'СЕТ СН'!$F$12</f>
        <v>0</v>
      </c>
      <c r="C186" s="36">
        <f>SUMIFS(СВЦЭМ!$E$34:$E$777,СВЦЭМ!$A$34:$A$777,$A186,СВЦЭМ!$B$34:$B$777,C$155)+'СЕТ СН'!$F$12</f>
        <v>0</v>
      </c>
      <c r="D186" s="36">
        <f>SUMIFS(СВЦЭМ!$E$34:$E$777,СВЦЭМ!$A$34:$A$777,$A186,СВЦЭМ!$B$34:$B$777,D$155)+'СЕТ СН'!$F$12</f>
        <v>0</v>
      </c>
      <c r="E186" s="36">
        <f>SUMIFS(СВЦЭМ!$E$34:$E$777,СВЦЭМ!$A$34:$A$777,$A186,СВЦЭМ!$B$34:$B$777,E$155)+'СЕТ СН'!$F$12</f>
        <v>0</v>
      </c>
      <c r="F186" s="36">
        <f>SUMIFS(СВЦЭМ!$E$34:$E$777,СВЦЭМ!$A$34:$A$777,$A186,СВЦЭМ!$B$34:$B$777,F$155)+'СЕТ СН'!$F$12</f>
        <v>0</v>
      </c>
      <c r="G186" s="36">
        <f>SUMIFS(СВЦЭМ!$E$34:$E$777,СВЦЭМ!$A$34:$A$777,$A186,СВЦЭМ!$B$34:$B$777,G$155)+'СЕТ СН'!$F$12</f>
        <v>0</v>
      </c>
      <c r="H186" s="36">
        <f>SUMIFS(СВЦЭМ!$E$34:$E$777,СВЦЭМ!$A$34:$A$777,$A186,СВЦЭМ!$B$34:$B$777,H$155)+'СЕТ СН'!$F$12</f>
        <v>0</v>
      </c>
      <c r="I186" s="36">
        <f>SUMIFS(СВЦЭМ!$E$34:$E$777,СВЦЭМ!$A$34:$A$777,$A186,СВЦЭМ!$B$34:$B$777,I$155)+'СЕТ СН'!$F$12</f>
        <v>0</v>
      </c>
      <c r="J186" s="36">
        <f>SUMIFS(СВЦЭМ!$E$34:$E$777,СВЦЭМ!$A$34:$A$777,$A186,СВЦЭМ!$B$34:$B$777,J$155)+'СЕТ СН'!$F$12</f>
        <v>0</v>
      </c>
      <c r="K186" s="36">
        <f>SUMIFS(СВЦЭМ!$E$34:$E$777,СВЦЭМ!$A$34:$A$777,$A186,СВЦЭМ!$B$34:$B$777,K$155)+'СЕТ СН'!$F$12</f>
        <v>0</v>
      </c>
      <c r="L186" s="36">
        <f>SUMIFS(СВЦЭМ!$E$34:$E$777,СВЦЭМ!$A$34:$A$777,$A186,СВЦЭМ!$B$34:$B$777,L$155)+'СЕТ СН'!$F$12</f>
        <v>0</v>
      </c>
      <c r="M186" s="36">
        <f>SUMIFS(СВЦЭМ!$E$34:$E$777,СВЦЭМ!$A$34:$A$777,$A186,СВЦЭМ!$B$34:$B$777,M$155)+'СЕТ СН'!$F$12</f>
        <v>0</v>
      </c>
      <c r="N186" s="36">
        <f>SUMIFS(СВЦЭМ!$E$34:$E$777,СВЦЭМ!$A$34:$A$777,$A186,СВЦЭМ!$B$34:$B$777,N$155)+'СЕТ СН'!$F$12</f>
        <v>0</v>
      </c>
      <c r="O186" s="36">
        <f>SUMIFS(СВЦЭМ!$E$34:$E$777,СВЦЭМ!$A$34:$A$777,$A186,СВЦЭМ!$B$34:$B$777,O$155)+'СЕТ СН'!$F$12</f>
        <v>0</v>
      </c>
      <c r="P186" s="36">
        <f>SUMIFS(СВЦЭМ!$E$34:$E$777,СВЦЭМ!$A$34:$A$777,$A186,СВЦЭМ!$B$34:$B$777,P$155)+'СЕТ СН'!$F$12</f>
        <v>0</v>
      </c>
      <c r="Q186" s="36">
        <f>SUMIFS(СВЦЭМ!$E$34:$E$777,СВЦЭМ!$A$34:$A$777,$A186,СВЦЭМ!$B$34:$B$777,Q$155)+'СЕТ СН'!$F$12</f>
        <v>0</v>
      </c>
      <c r="R186" s="36">
        <f>SUMIFS(СВЦЭМ!$E$34:$E$777,СВЦЭМ!$A$34:$A$777,$A186,СВЦЭМ!$B$34:$B$777,R$155)+'СЕТ СН'!$F$12</f>
        <v>0</v>
      </c>
      <c r="S186" s="36">
        <f>SUMIFS(СВЦЭМ!$E$34:$E$777,СВЦЭМ!$A$34:$A$777,$A186,СВЦЭМ!$B$34:$B$777,S$155)+'СЕТ СН'!$F$12</f>
        <v>0</v>
      </c>
      <c r="T186" s="36">
        <f>SUMIFS(СВЦЭМ!$E$34:$E$777,СВЦЭМ!$A$34:$A$777,$A186,СВЦЭМ!$B$34:$B$777,T$155)+'СЕТ СН'!$F$12</f>
        <v>0</v>
      </c>
      <c r="U186" s="36">
        <f>SUMIFS(СВЦЭМ!$E$34:$E$777,СВЦЭМ!$A$34:$A$777,$A186,СВЦЭМ!$B$34:$B$777,U$155)+'СЕТ СН'!$F$12</f>
        <v>0</v>
      </c>
      <c r="V186" s="36">
        <f>SUMIFS(СВЦЭМ!$E$34:$E$777,СВЦЭМ!$A$34:$A$777,$A186,СВЦЭМ!$B$34:$B$777,V$155)+'СЕТ СН'!$F$12</f>
        <v>0</v>
      </c>
      <c r="W186" s="36">
        <f>SUMIFS(СВЦЭМ!$E$34:$E$777,СВЦЭМ!$A$34:$A$777,$A186,СВЦЭМ!$B$34:$B$777,W$155)+'СЕТ СН'!$F$12</f>
        <v>0</v>
      </c>
      <c r="X186" s="36">
        <f>SUMIFS(СВЦЭМ!$E$34:$E$777,СВЦЭМ!$A$34:$A$777,$A186,СВЦЭМ!$B$34:$B$777,X$155)+'СЕТ СН'!$F$12</f>
        <v>0</v>
      </c>
      <c r="Y186" s="36">
        <f>SUMIFS(СВЦЭМ!$E$34:$E$777,СВЦЭМ!$A$34:$A$777,$A186,СВЦЭМ!$B$34:$B$777,Y$155)+'СЕТ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6" customFormat="1" ht="12.75" customHeight="1" x14ac:dyDescent="0.2">
      <c r="A190" s="12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01.09.2018</v>
      </c>
      <c r="B191" s="36">
        <f>SUMIFS(СВЦЭМ!$F$34:$F$777,СВЦЭМ!$A$34:$A$777,$A191,СВЦЭМ!$B$34:$B$777,B$190)+'СЕТ СН'!$F$12</f>
        <v>75.815276670000003</v>
      </c>
      <c r="C191" s="36">
        <f>SUMIFS(СВЦЭМ!$F$34:$F$777,СВЦЭМ!$A$34:$A$777,$A191,СВЦЭМ!$B$34:$B$777,C$190)+'СЕТ СН'!$F$12</f>
        <v>93.954617850000005</v>
      </c>
      <c r="D191" s="36">
        <f>SUMIFS(СВЦЭМ!$F$34:$F$777,СВЦЭМ!$A$34:$A$777,$A191,СВЦЭМ!$B$34:$B$777,D$190)+'СЕТ СН'!$F$12</f>
        <v>107.69170803</v>
      </c>
      <c r="E191" s="36">
        <f>SUMIFS(СВЦЭМ!$F$34:$F$777,СВЦЭМ!$A$34:$A$777,$A191,СВЦЭМ!$B$34:$B$777,E$190)+'СЕТ СН'!$F$12</f>
        <v>111.22059511</v>
      </c>
      <c r="F191" s="36">
        <f>SUMIFS(СВЦЭМ!$F$34:$F$777,СВЦЭМ!$A$34:$A$777,$A191,СВЦЭМ!$B$34:$B$777,F$190)+'СЕТ СН'!$F$12</f>
        <v>110.7881596</v>
      </c>
      <c r="G191" s="36">
        <f>SUMIFS(СВЦЭМ!$F$34:$F$777,СВЦЭМ!$A$34:$A$777,$A191,СВЦЭМ!$B$34:$B$777,G$190)+'СЕТ СН'!$F$12</f>
        <v>111.24492213000001</v>
      </c>
      <c r="H191" s="36">
        <f>SUMIFS(СВЦЭМ!$F$34:$F$777,СВЦЭМ!$A$34:$A$777,$A191,СВЦЭМ!$B$34:$B$777,H$190)+'СЕТ СН'!$F$12</f>
        <v>112.22876943999999</v>
      </c>
      <c r="I191" s="36">
        <f>SUMIFS(СВЦЭМ!$F$34:$F$777,СВЦЭМ!$A$34:$A$777,$A191,СВЦЭМ!$B$34:$B$777,I$190)+'СЕТ СН'!$F$12</f>
        <v>109.68575291000001</v>
      </c>
      <c r="J191" s="36">
        <f>SUMIFS(СВЦЭМ!$F$34:$F$777,СВЦЭМ!$A$34:$A$777,$A191,СВЦЭМ!$B$34:$B$777,J$190)+'СЕТ СН'!$F$12</f>
        <v>98.914320459999999</v>
      </c>
      <c r="K191" s="36">
        <f>SUMIFS(СВЦЭМ!$F$34:$F$777,СВЦЭМ!$A$34:$A$777,$A191,СВЦЭМ!$B$34:$B$777,K$190)+'СЕТ СН'!$F$12</f>
        <v>92.656027069999993</v>
      </c>
      <c r="L191" s="36">
        <f>SUMIFS(СВЦЭМ!$F$34:$F$777,СВЦЭМ!$A$34:$A$777,$A191,СВЦЭМ!$B$34:$B$777,L$190)+'СЕТ СН'!$F$12</f>
        <v>82.672736889999996</v>
      </c>
      <c r="M191" s="36">
        <f>SUMIFS(СВЦЭМ!$F$34:$F$777,СВЦЭМ!$A$34:$A$777,$A191,СВЦЭМ!$B$34:$B$777,M$190)+'СЕТ СН'!$F$12</f>
        <v>72.291182480000003</v>
      </c>
      <c r="N191" s="36">
        <f>SUMIFS(СВЦЭМ!$F$34:$F$777,СВЦЭМ!$A$34:$A$777,$A191,СВЦЭМ!$B$34:$B$777,N$190)+'СЕТ СН'!$F$12</f>
        <v>62.64007934</v>
      </c>
      <c r="O191" s="36">
        <f>SUMIFS(СВЦЭМ!$F$34:$F$777,СВЦЭМ!$A$34:$A$777,$A191,СВЦЭМ!$B$34:$B$777,O$190)+'СЕТ СН'!$F$12</f>
        <v>53.619804070000001</v>
      </c>
      <c r="P191" s="36">
        <f>SUMIFS(СВЦЭМ!$F$34:$F$777,СВЦЭМ!$A$34:$A$777,$A191,СВЦЭМ!$B$34:$B$777,P$190)+'СЕТ СН'!$F$12</f>
        <v>54.818449139999998</v>
      </c>
      <c r="Q191" s="36">
        <f>SUMIFS(СВЦЭМ!$F$34:$F$777,СВЦЭМ!$A$34:$A$777,$A191,СВЦЭМ!$B$34:$B$777,Q$190)+'СЕТ СН'!$F$12</f>
        <v>56.334629020000001</v>
      </c>
      <c r="R191" s="36">
        <f>SUMIFS(СВЦЭМ!$F$34:$F$777,СВЦЭМ!$A$34:$A$777,$A191,СВЦЭМ!$B$34:$B$777,R$190)+'СЕТ СН'!$F$12</f>
        <v>56.645804179999999</v>
      </c>
      <c r="S191" s="36">
        <f>SUMIFS(СВЦЭМ!$F$34:$F$777,СВЦЭМ!$A$34:$A$777,$A191,СВЦЭМ!$B$34:$B$777,S$190)+'СЕТ СН'!$F$12</f>
        <v>55.634439649999997</v>
      </c>
      <c r="T191" s="36">
        <f>SUMIFS(СВЦЭМ!$F$34:$F$777,СВЦЭМ!$A$34:$A$777,$A191,СВЦЭМ!$B$34:$B$777,T$190)+'СЕТ СН'!$F$12</f>
        <v>56.010814430000003</v>
      </c>
      <c r="U191" s="36">
        <f>SUMIFS(СВЦЭМ!$F$34:$F$777,СВЦЭМ!$A$34:$A$777,$A191,СВЦЭМ!$B$34:$B$777,U$190)+'СЕТ СН'!$F$12</f>
        <v>55.163674610000001</v>
      </c>
      <c r="V191" s="36">
        <f>SUMIFS(СВЦЭМ!$F$34:$F$777,СВЦЭМ!$A$34:$A$777,$A191,СВЦЭМ!$B$34:$B$777,V$190)+'СЕТ СН'!$F$12</f>
        <v>53.784312300000003</v>
      </c>
      <c r="W191" s="36">
        <f>SUMIFS(СВЦЭМ!$F$34:$F$777,СВЦЭМ!$A$34:$A$777,$A191,СВЦЭМ!$B$34:$B$777,W$190)+'СЕТ СН'!$F$12</f>
        <v>53.086473060000003</v>
      </c>
      <c r="X191" s="36">
        <f>SUMIFS(СВЦЭМ!$F$34:$F$777,СВЦЭМ!$A$34:$A$777,$A191,СВЦЭМ!$B$34:$B$777,X$190)+'СЕТ СН'!$F$12</f>
        <v>55.834188099999999</v>
      </c>
      <c r="Y191" s="36">
        <f>SUMIFS(СВЦЭМ!$F$34:$F$777,СВЦЭМ!$A$34:$A$777,$A191,СВЦЭМ!$B$34:$B$777,Y$190)+'СЕТ СН'!$F$12</f>
        <v>63.756876130000002</v>
      </c>
      <c r="AA191" s="45"/>
    </row>
    <row r="192" spans="1:27" ht="15.75" x14ac:dyDescent="0.2">
      <c r="A192" s="35">
        <f>A191+1</f>
        <v>43345</v>
      </c>
      <c r="B192" s="36">
        <f>SUMIFS(СВЦЭМ!$F$34:$F$777,СВЦЭМ!$A$34:$A$777,$A192,СВЦЭМ!$B$34:$B$777,B$190)+'СЕТ СН'!$F$12</f>
        <v>75.657531539999994</v>
      </c>
      <c r="C192" s="36">
        <f>SUMIFS(СВЦЭМ!$F$34:$F$777,СВЦЭМ!$A$34:$A$777,$A192,СВЦЭМ!$B$34:$B$777,C$190)+'СЕТ СН'!$F$12</f>
        <v>89.87696459</v>
      </c>
      <c r="D192" s="36">
        <f>SUMIFS(СВЦЭМ!$F$34:$F$777,СВЦЭМ!$A$34:$A$777,$A192,СВЦЭМ!$B$34:$B$777,D$190)+'СЕТ СН'!$F$12</f>
        <v>103.79235095</v>
      </c>
      <c r="E192" s="36">
        <f>SUMIFS(СВЦЭМ!$F$34:$F$777,СВЦЭМ!$A$34:$A$777,$A192,СВЦЭМ!$B$34:$B$777,E$190)+'СЕТ СН'!$F$12</f>
        <v>110.03006554</v>
      </c>
      <c r="F192" s="36">
        <f>SUMIFS(СВЦЭМ!$F$34:$F$777,СВЦЭМ!$A$34:$A$777,$A192,СВЦЭМ!$B$34:$B$777,F$190)+'СЕТ СН'!$F$12</f>
        <v>110.31402841000001</v>
      </c>
      <c r="G192" s="36">
        <f>SUMIFS(СВЦЭМ!$F$34:$F$777,СВЦЭМ!$A$34:$A$777,$A192,СВЦЭМ!$B$34:$B$777,G$190)+'СЕТ СН'!$F$12</f>
        <v>110.55101024</v>
      </c>
      <c r="H192" s="36">
        <f>SUMIFS(СВЦЭМ!$F$34:$F$777,СВЦЭМ!$A$34:$A$777,$A192,СВЦЭМ!$B$34:$B$777,H$190)+'СЕТ СН'!$F$12</f>
        <v>111.71781999</v>
      </c>
      <c r="I192" s="36">
        <f>SUMIFS(СВЦЭМ!$F$34:$F$777,СВЦЭМ!$A$34:$A$777,$A192,СВЦЭМ!$B$34:$B$777,I$190)+'СЕТ СН'!$F$12</f>
        <v>109.82530145</v>
      </c>
      <c r="J192" s="36">
        <f>SUMIFS(СВЦЭМ!$F$34:$F$777,СВЦЭМ!$A$34:$A$777,$A192,СВЦЭМ!$B$34:$B$777,J$190)+'СЕТ СН'!$F$12</f>
        <v>103.24038431</v>
      </c>
      <c r="K192" s="36">
        <f>SUMIFS(СВЦЭМ!$F$34:$F$777,СВЦЭМ!$A$34:$A$777,$A192,СВЦЭМ!$B$34:$B$777,K$190)+'СЕТ СН'!$F$12</f>
        <v>97.059505979999997</v>
      </c>
      <c r="L192" s="36">
        <f>SUMIFS(СВЦЭМ!$F$34:$F$777,СВЦЭМ!$A$34:$A$777,$A192,СВЦЭМ!$B$34:$B$777,L$190)+'СЕТ СН'!$F$12</f>
        <v>88.457847139999998</v>
      </c>
      <c r="M192" s="36">
        <f>SUMIFS(СВЦЭМ!$F$34:$F$777,СВЦЭМ!$A$34:$A$777,$A192,СВЦЭМ!$B$34:$B$777,M$190)+'СЕТ СН'!$F$12</f>
        <v>78.749421859999998</v>
      </c>
      <c r="N192" s="36">
        <f>SUMIFS(СВЦЭМ!$F$34:$F$777,СВЦЭМ!$A$34:$A$777,$A192,СВЦЭМ!$B$34:$B$777,N$190)+'СЕТ СН'!$F$12</f>
        <v>64.765837160000004</v>
      </c>
      <c r="O192" s="36">
        <f>SUMIFS(СВЦЭМ!$F$34:$F$777,СВЦЭМ!$A$34:$A$777,$A192,СВЦЭМ!$B$34:$B$777,O$190)+'СЕТ СН'!$F$12</f>
        <v>57.939742879999997</v>
      </c>
      <c r="P192" s="36">
        <f>SUMIFS(СВЦЭМ!$F$34:$F$777,СВЦЭМ!$A$34:$A$777,$A192,СВЦЭМ!$B$34:$B$777,P$190)+'СЕТ СН'!$F$12</f>
        <v>57.963403970000002</v>
      </c>
      <c r="Q192" s="36">
        <f>SUMIFS(СВЦЭМ!$F$34:$F$777,СВЦЭМ!$A$34:$A$777,$A192,СВЦЭМ!$B$34:$B$777,Q$190)+'СЕТ СН'!$F$12</f>
        <v>58.473202790000002</v>
      </c>
      <c r="R192" s="36">
        <f>SUMIFS(СВЦЭМ!$F$34:$F$777,СВЦЭМ!$A$34:$A$777,$A192,СВЦЭМ!$B$34:$B$777,R$190)+'СЕТ СН'!$F$12</f>
        <v>58.886593619999999</v>
      </c>
      <c r="S192" s="36">
        <f>SUMIFS(СВЦЭМ!$F$34:$F$777,СВЦЭМ!$A$34:$A$777,$A192,СВЦЭМ!$B$34:$B$777,S$190)+'СЕТ СН'!$F$12</f>
        <v>60.392869990000001</v>
      </c>
      <c r="T192" s="36">
        <f>SUMIFS(СВЦЭМ!$F$34:$F$777,СВЦЭМ!$A$34:$A$777,$A192,СВЦЭМ!$B$34:$B$777,T$190)+'СЕТ СН'!$F$12</f>
        <v>59.634671640000001</v>
      </c>
      <c r="U192" s="36">
        <f>SUMIFS(СВЦЭМ!$F$34:$F$777,СВЦЭМ!$A$34:$A$777,$A192,СВЦЭМ!$B$34:$B$777,U$190)+'СЕТ СН'!$F$12</f>
        <v>56.341720850000002</v>
      </c>
      <c r="V192" s="36">
        <f>SUMIFS(СВЦЭМ!$F$34:$F$777,СВЦЭМ!$A$34:$A$777,$A192,СВЦЭМ!$B$34:$B$777,V$190)+'СЕТ СН'!$F$12</f>
        <v>56.028817580000002</v>
      </c>
      <c r="W192" s="36">
        <f>SUMIFS(СВЦЭМ!$F$34:$F$777,СВЦЭМ!$A$34:$A$777,$A192,СВЦЭМ!$B$34:$B$777,W$190)+'СЕТ СН'!$F$12</f>
        <v>56.194932479999999</v>
      </c>
      <c r="X192" s="36">
        <f>SUMIFS(СВЦЭМ!$F$34:$F$777,СВЦЭМ!$A$34:$A$777,$A192,СВЦЭМ!$B$34:$B$777,X$190)+'СЕТ СН'!$F$12</f>
        <v>57.133646480000003</v>
      </c>
      <c r="Y192" s="36">
        <f>SUMIFS(СВЦЭМ!$F$34:$F$777,СВЦЭМ!$A$34:$A$777,$A192,СВЦЭМ!$B$34:$B$777,Y$190)+'СЕТ СН'!$F$12</f>
        <v>67.823570739999994</v>
      </c>
    </row>
    <row r="193" spans="1:25" ht="15.75" x14ac:dyDescent="0.2">
      <c r="A193" s="35">
        <f t="shared" ref="A193:A221" si="5">A192+1</f>
        <v>43346</v>
      </c>
      <c r="B193" s="36">
        <f>SUMIFS(СВЦЭМ!$F$34:$F$777,СВЦЭМ!$A$34:$A$777,$A193,СВЦЭМ!$B$34:$B$777,B$190)+'СЕТ СН'!$F$12</f>
        <v>82.731467269999996</v>
      </c>
      <c r="C193" s="36">
        <f>SUMIFS(СВЦЭМ!$F$34:$F$777,СВЦЭМ!$A$34:$A$777,$A193,СВЦЭМ!$B$34:$B$777,C$190)+'СЕТ СН'!$F$12</f>
        <v>89.787628819999995</v>
      </c>
      <c r="D193" s="36">
        <f>SUMIFS(СВЦЭМ!$F$34:$F$777,СВЦЭМ!$A$34:$A$777,$A193,СВЦЭМ!$B$34:$B$777,D$190)+'СЕТ СН'!$F$12</f>
        <v>100.58817725</v>
      </c>
      <c r="E193" s="36">
        <f>SUMIFS(СВЦЭМ!$F$34:$F$777,СВЦЭМ!$A$34:$A$777,$A193,СВЦЭМ!$B$34:$B$777,E$190)+'СЕТ СН'!$F$12</f>
        <v>107.93324527</v>
      </c>
      <c r="F193" s="36">
        <f>SUMIFS(СВЦЭМ!$F$34:$F$777,СВЦЭМ!$A$34:$A$777,$A193,СВЦЭМ!$B$34:$B$777,F$190)+'СЕТ СН'!$F$12</f>
        <v>107.67949059</v>
      </c>
      <c r="G193" s="36">
        <f>SUMIFS(СВЦЭМ!$F$34:$F$777,СВЦЭМ!$A$34:$A$777,$A193,СВЦЭМ!$B$34:$B$777,G$190)+'СЕТ СН'!$F$12</f>
        <v>108.16141906999999</v>
      </c>
      <c r="H193" s="36">
        <f>SUMIFS(СВЦЭМ!$F$34:$F$777,СВЦЭМ!$A$34:$A$777,$A193,СВЦЭМ!$B$34:$B$777,H$190)+'СЕТ СН'!$F$12</f>
        <v>107.86428006</v>
      </c>
      <c r="I193" s="36">
        <f>SUMIFS(СВЦЭМ!$F$34:$F$777,СВЦЭМ!$A$34:$A$777,$A193,СВЦЭМ!$B$34:$B$777,I$190)+'СЕТ СН'!$F$12</f>
        <v>98.516239150000004</v>
      </c>
      <c r="J193" s="36">
        <f>SUMIFS(СВЦЭМ!$F$34:$F$777,СВЦЭМ!$A$34:$A$777,$A193,СВЦЭМ!$B$34:$B$777,J$190)+'СЕТ СН'!$F$12</f>
        <v>96.756846469999999</v>
      </c>
      <c r="K193" s="36">
        <f>SUMIFS(СВЦЭМ!$F$34:$F$777,СВЦЭМ!$A$34:$A$777,$A193,СВЦЭМ!$B$34:$B$777,K$190)+'СЕТ СН'!$F$12</f>
        <v>93.808295079999994</v>
      </c>
      <c r="L193" s="36">
        <f>SUMIFS(СВЦЭМ!$F$34:$F$777,СВЦЭМ!$A$34:$A$777,$A193,СВЦЭМ!$B$34:$B$777,L$190)+'СЕТ СН'!$F$12</f>
        <v>84.882143459999995</v>
      </c>
      <c r="M193" s="36">
        <f>SUMIFS(СВЦЭМ!$F$34:$F$777,СВЦЭМ!$A$34:$A$777,$A193,СВЦЭМ!$B$34:$B$777,M$190)+'СЕТ СН'!$F$12</f>
        <v>76.836996299999996</v>
      </c>
      <c r="N193" s="36">
        <f>SUMIFS(СВЦЭМ!$F$34:$F$777,СВЦЭМ!$A$34:$A$777,$A193,СВЦЭМ!$B$34:$B$777,N$190)+'СЕТ СН'!$F$12</f>
        <v>65.298831079999999</v>
      </c>
      <c r="O193" s="36">
        <f>SUMIFS(СВЦЭМ!$F$34:$F$777,СВЦЭМ!$A$34:$A$777,$A193,СВЦЭМ!$B$34:$B$777,O$190)+'СЕТ СН'!$F$12</f>
        <v>58.131783400000003</v>
      </c>
      <c r="P193" s="36">
        <f>SUMIFS(СВЦЭМ!$F$34:$F$777,СВЦЭМ!$A$34:$A$777,$A193,СВЦЭМ!$B$34:$B$777,P$190)+'СЕТ СН'!$F$12</f>
        <v>58.506315860000001</v>
      </c>
      <c r="Q193" s="36">
        <f>SUMIFS(СВЦЭМ!$F$34:$F$777,СВЦЭМ!$A$34:$A$777,$A193,СВЦЭМ!$B$34:$B$777,Q$190)+'СЕТ СН'!$F$12</f>
        <v>59.899153980000001</v>
      </c>
      <c r="R193" s="36">
        <f>SUMIFS(СВЦЭМ!$F$34:$F$777,СВЦЭМ!$A$34:$A$777,$A193,СВЦЭМ!$B$34:$B$777,R$190)+'СЕТ СН'!$F$12</f>
        <v>59.308872919999999</v>
      </c>
      <c r="S193" s="36">
        <f>SUMIFS(СВЦЭМ!$F$34:$F$777,СВЦЭМ!$A$34:$A$777,$A193,СВЦЭМ!$B$34:$B$777,S$190)+'СЕТ СН'!$F$12</f>
        <v>54.100518899999997</v>
      </c>
      <c r="T193" s="36">
        <f>SUMIFS(СВЦЭМ!$F$34:$F$777,СВЦЭМ!$A$34:$A$777,$A193,СВЦЭМ!$B$34:$B$777,T$190)+'СЕТ СН'!$F$12</f>
        <v>53.784650249999999</v>
      </c>
      <c r="U193" s="36">
        <f>SUMIFS(СВЦЭМ!$F$34:$F$777,СВЦЭМ!$A$34:$A$777,$A193,СВЦЭМ!$B$34:$B$777,U$190)+'СЕТ СН'!$F$12</f>
        <v>57.682249329999998</v>
      </c>
      <c r="V193" s="36">
        <f>SUMIFS(СВЦЭМ!$F$34:$F$777,СВЦЭМ!$A$34:$A$777,$A193,СВЦЭМ!$B$34:$B$777,V$190)+'СЕТ СН'!$F$12</f>
        <v>62.287417099999999</v>
      </c>
      <c r="W193" s="36">
        <f>SUMIFS(СВЦЭМ!$F$34:$F$777,СВЦЭМ!$A$34:$A$777,$A193,СВЦЭМ!$B$34:$B$777,W$190)+'СЕТ СН'!$F$12</f>
        <v>62.61277003</v>
      </c>
      <c r="X193" s="36">
        <f>SUMIFS(СВЦЭМ!$F$34:$F$777,СВЦЭМ!$A$34:$A$777,$A193,СВЦЭМ!$B$34:$B$777,X$190)+'СЕТ СН'!$F$12</f>
        <v>57.885843600000001</v>
      </c>
      <c r="Y193" s="36">
        <f>SUMIFS(СВЦЭМ!$F$34:$F$777,СВЦЭМ!$A$34:$A$777,$A193,СВЦЭМ!$B$34:$B$777,Y$190)+'СЕТ СН'!$F$12</f>
        <v>67.634188750000007</v>
      </c>
    </row>
    <row r="194" spans="1:25" ht="15.75" x14ac:dyDescent="0.2">
      <c r="A194" s="35">
        <f t="shared" si="5"/>
        <v>43347</v>
      </c>
      <c r="B194" s="36">
        <f>SUMIFS(СВЦЭМ!$F$34:$F$777,СВЦЭМ!$A$34:$A$777,$A194,СВЦЭМ!$B$34:$B$777,B$190)+'СЕТ СН'!$F$12</f>
        <v>79.661321720000004</v>
      </c>
      <c r="C194" s="36">
        <f>SUMIFS(СВЦЭМ!$F$34:$F$777,СВЦЭМ!$A$34:$A$777,$A194,СВЦЭМ!$B$34:$B$777,C$190)+'СЕТ СН'!$F$12</f>
        <v>97.579016030000005</v>
      </c>
      <c r="D194" s="36">
        <f>SUMIFS(СВЦЭМ!$F$34:$F$777,СВЦЭМ!$A$34:$A$777,$A194,СВЦЭМ!$B$34:$B$777,D$190)+'СЕТ СН'!$F$12</f>
        <v>110.18967364</v>
      </c>
      <c r="E194" s="36">
        <f>SUMIFS(СВЦЭМ!$F$34:$F$777,СВЦЭМ!$A$34:$A$777,$A194,СВЦЭМ!$B$34:$B$777,E$190)+'СЕТ СН'!$F$12</f>
        <v>113.20373603</v>
      </c>
      <c r="F194" s="36">
        <f>SUMIFS(СВЦЭМ!$F$34:$F$777,СВЦЭМ!$A$34:$A$777,$A194,СВЦЭМ!$B$34:$B$777,F$190)+'СЕТ СН'!$F$12</f>
        <v>112.90504556</v>
      </c>
      <c r="G194" s="36">
        <f>SUMIFS(СВЦЭМ!$F$34:$F$777,СВЦЭМ!$A$34:$A$777,$A194,СВЦЭМ!$B$34:$B$777,G$190)+'СЕТ СН'!$F$12</f>
        <v>113.60350416</v>
      </c>
      <c r="H194" s="36">
        <f>SUMIFS(СВЦЭМ!$F$34:$F$777,СВЦЭМ!$A$34:$A$777,$A194,СВЦЭМ!$B$34:$B$777,H$190)+'СЕТ СН'!$F$12</f>
        <v>111.56275963</v>
      </c>
      <c r="I194" s="36">
        <f>SUMIFS(СВЦЭМ!$F$34:$F$777,СВЦЭМ!$A$34:$A$777,$A194,СВЦЭМ!$B$34:$B$777,I$190)+'СЕТ СН'!$F$12</f>
        <v>106.4729249</v>
      </c>
      <c r="J194" s="36">
        <f>SUMIFS(СВЦЭМ!$F$34:$F$777,СВЦЭМ!$A$34:$A$777,$A194,СВЦЭМ!$B$34:$B$777,J$190)+'СЕТ СН'!$F$12</f>
        <v>98.88558123</v>
      </c>
      <c r="K194" s="36">
        <f>SUMIFS(СВЦЭМ!$F$34:$F$777,СВЦЭМ!$A$34:$A$777,$A194,СВЦЭМ!$B$34:$B$777,K$190)+'СЕТ СН'!$F$12</f>
        <v>93.329357900000005</v>
      </c>
      <c r="L194" s="36">
        <f>SUMIFS(СВЦЭМ!$F$34:$F$777,СВЦЭМ!$A$34:$A$777,$A194,СВЦЭМ!$B$34:$B$777,L$190)+'СЕТ СН'!$F$12</f>
        <v>83.406422669999998</v>
      </c>
      <c r="M194" s="36">
        <f>SUMIFS(СВЦЭМ!$F$34:$F$777,СВЦЭМ!$A$34:$A$777,$A194,СВЦЭМ!$B$34:$B$777,M$190)+'СЕТ СН'!$F$12</f>
        <v>74.951497950000004</v>
      </c>
      <c r="N194" s="36">
        <f>SUMIFS(СВЦЭМ!$F$34:$F$777,СВЦЭМ!$A$34:$A$777,$A194,СВЦЭМ!$B$34:$B$777,N$190)+'СЕТ СН'!$F$12</f>
        <v>65.770334059999996</v>
      </c>
      <c r="O194" s="36">
        <f>SUMIFS(СВЦЭМ!$F$34:$F$777,СВЦЭМ!$A$34:$A$777,$A194,СВЦЭМ!$B$34:$B$777,O$190)+'СЕТ СН'!$F$12</f>
        <v>56.10138353</v>
      </c>
      <c r="P194" s="36">
        <f>SUMIFS(СВЦЭМ!$F$34:$F$777,СВЦЭМ!$A$34:$A$777,$A194,СВЦЭМ!$B$34:$B$777,P$190)+'СЕТ СН'!$F$12</f>
        <v>55.352056699999999</v>
      </c>
      <c r="Q194" s="36">
        <f>SUMIFS(СВЦЭМ!$F$34:$F$777,СВЦЭМ!$A$34:$A$777,$A194,СВЦЭМ!$B$34:$B$777,Q$190)+'СЕТ СН'!$F$12</f>
        <v>56.924287649999997</v>
      </c>
      <c r="R194" s="36">
        <f>SUMIFS(СВЦЭМ!$F$34:$F$777,СВЦЭМ!$A$34:$A$777,$A194,СВЦЭМ!$B$34:$B$777,R$190)+'СЕТ СН'!$F$12</f>
        <v>56.543524769999998</v>
      </c>
      <c r="S194" s="36">
        <f>SUMIFS(СВЦЭМ!$F$34:$F$777,СВЦЭМ!$A$34:$A$777,$A194,СВЦЭМ!$B$34:$B$777,S$190)+'СЕТ СН'!$F$12</f>
        <v>55.679587359999999</v>
      </c>
      <c r="T194" s="36">
        <f>SUMIFS(СВЦЭМ!$F$34:$F$777,СВЦЭМ!$A$34:$A$777,$A194,СВЦЭМ!$B$34:$B$777,T$190)+'СЕТ СН'!$F$12</f>
        <v>54.97742418</v>
      </c>
      <c r="U194" s="36">
        <f>SUMIFS(СВЦЭМ!$F$34:$F$777,СВЦЭМ!$A$34:$A$777,$A194,СВЦЭМ!$B$34:$B$777,U$190)+'СЕТ СН'!$F$12</f>
        <v>54.657929060000001</v>
      </c>
      <c r="V194" s="36">
        <f>SUMIFS(СВЦЭМ!$F$34:$F$777,СВЦЭМ!$A$34:$A$777,$A194,СВЦЭМ!$B$34:$B$777,V$190)+'СЕТ СН'!$F$12</f>
        <v>55.941418519999999</v>
      </c>
      <c r="W194" s="36">
        <f>SUMIFS(СВЦЭМ!$F$34:$F$777,СВЦЭМ!$A$34:$A$777,$A194,СВЦЭМ!$B$34:$B$777,W$190)+'СЕТ СН'!$F$12</f>
        <v>53.424655719999997</v>
      </c>
      <c r="X194" s="36">
        <f>SUMIFS(СВЦЭМ!$F$34:$F$777,СВЦЭМ!$A$34:$A$777,$A194,СВЦЭМ!$B$34:$B$777,X$190)+'СЕТ СН'!$F$12</f>
        <v>53.168533179999997</v>
      </c>
      <c r="Y194" s="36">
        <f>SUMIFS(СВЦЭМ!$F$34:$F$777,СВЦЭМ!$A$34:$A$777,$A194,СВЦЭМ!$B$34:$B$777,Y$190)+'СЕТ СН'!$F$12</f>
        <v>63.235119359999999</v>
      </c>
    </row>
    <row r="195" spans="1:25" ht="15.75" x14ac:dyDescent="0.2">
      <c r="A195" s="35">
        <f t="shared" si="5"/>
        <v>43348</v>
      </c>
      <c r="B195" s="36">
        <f>SUMIFS(СВЦЭМ!$F$34:$F$777,СВЦЭМ!$A$34:$A$777,$A195,СВЦЭМ!$B$34:$B$777,B$190)+'СЕТ СН'!$F$12</f>
        <v>79.326845930000005</v>
      </c>
      <c r="C195" s="36">
        <f>SUMIFS(СВЦЭМ!$F$34:$F$777,СВЦЭМ!$A$34:$A$777,$A195,СВЦЭМ!$B$34:$B$777,C$190)+'СЕТ СН'!$F$12</f>
        <v>99.359217779999994</v>
      </c>
      <c r="D195" s="36">
        <f>SUMIFS(СВЦЭМ!$F$34:$F$777,СВЦЭМ!$A$34:$A$777,$A195,СВЦЭМ!$B$34:$B$777,D$190)+'СЕТ СН'!$F$12</f>
        <v>108.86212559000001</v>
      </c>
      <c r="E195" s="36">
        <f>SUMIFS(СВЦЭМ!$F$34:$F$777,СВЦЭМ!$A$34:$A$777,$A195,СВЦЭМ!$B$34:$B$777,E$190)+'СЕТ СН'!$F$12</f>
        <v>112.75655922999999</v>
      </c>
      <c r="F195" s="36">
        <f>SUMIFS(СВЦЭМ!$F$34:$F$777,СВЦЭМ!$A$34:$A$777,$A195,СВЦЭМ!$B$34:$B$777,F$190)+'СЕТ СН'!$F$12</f>
        <v>112.09019776</v>
      </c>
      <c r="G195" s="36">
        <f>SUMIFS(СВЦЭМ!$F$34:$F$777,СВЦЭМ!$A$34:$A$777,$A195,СВЦЭМ!$B$34:$B$777,G$190)+'СЕТ СН'!$F$12</f>
        <v>113.01919538999999</v>
      </c>
      <c r="H195" s="36">
        <f>SUMIFS(СВЦЭМ!$F$34:$F$777,СВЦЭМ!$A$34:$A$777,$A195,СВЦЭМ!$B$34:$B$777,H$190)+'СЕТ СН'!$F$12</f>
        <v>110.75610122000001</v>
      </c>
      <c r="I195" s="36">
        <f>SUMIFS(СВЦЭМ!$F$34:$F$777,СВЦЭМ!$A$34:$A$777,$A195,СВЦЭМ!$B$34:$B$777,I$190)+'СЕТ СН'!$F$12</f>
        <v>108.17424167999999</v>
      </c>
      <c r="J195" s="36">
        <f>SUMIFS(СВЦЭМ!$F$34:$F$777,СВЦЭМ!$A$34:$A$777,$A195,СВЦЭМ!$B$34:$B$777,J$190)+'СЕТ СН'!$F$12</f>
        <v>101.92380968000001</v>
      </c>
      <c r="K195" s="36">
        <f>SUMIFS(СВЦЭМ!$F$34:$F$777,СВЦЭМ!$A$34:$A$777,$A195,СВЦЭМ!$B$34:$B$777,K$190)+'СЕТ СН'!$F$12</f>
        <v>98.323910690000005</v>
      </c>
      <c r="L195" s="36">
        <f>SUMIFS(СВЦЭМ!$F$34:$F$777,СВЦЭМ!$A$34:$A$777,$A195,СВЦЭМ!$B$34:$B$777,L$190)+'СЕТ СН'!$F$12</f>
        <v>88.15433951</v>
      </c>
      <c r="M195" s="36">
        <f>SUMIFS(СВЦЭМ!$F$34:$F$777,СВЦЭМ!$A$34:$A$777,$A195,СВЦЭМ!$B$34:$B$777,M$190)+'СЕТ СН'!$F$12</f>
        <v>80.166520169999998</v>
      </c>
      <c r="N195" s="36">
        <f>SUMIFS(СВЦЭМ!$F$34:$F$777,СВЦЭМ!$A$34:$A$777,$A195,СВЦЭМ!$B$34:$B$777,N$190)+'СЕТ СН'!$F$12</f>
        <v>67.153448609999998</v>
      </c>
      <c r="O195" s="36">
        <f>SUMIFS(СВЦЭМ!$F$34:$F$777,СВЦЭМ!$A$34:$A$777,$A195,СВЦЭМ!$B$34:$B$777,O$190)+'СЕТ СН'!$F$12</f>
        <v>57.432925849999997</v>
      </c>
      <c r="P195" s="36">
        <f>SUMIFS(СВЦЭМ!$F$34:$F$777,СВЦЭМ!$A$34:$A$777,$A195,СВЦЭМ!$B$34:$B$777,P$190)+'СЕТ СН'!$F$12</f>
        <v>56.076963110000001</v>
      </c>
      <c r="Q195" s="36">
        <f>SUMIFS(СВЦЭМ!$F$34:$F$777,СВЦЭМ!$A$34:$A$777,$A195,СВЦЭМ!$B$34:$B$777,Q$190)+'СЕТ СН'!$F$12</f>
        <v>56.2200962</v>
      </c>
      <c r="R195" s="36">
        <f>SUMIFS(СВЦЭМ!$F$34:$F$777,СВЦЭМ!$A$34:$A$777,$A195,СВЦЭМ!$B$34:$B$777,R$190)+'СЕТ СН'!$F$12</f>
        <v>56.359843410000003</v>
      </c>
      <c r="S195" s="36">
        <f>SUMIFS(СВЦЭМ!$F$34:$F$777,СВЦЭМ!$A$34:$A$777,$A195,СВЦЭМ!$B$34:$B$777,S$190)+'СЕТ СН'!$F$12</f>
        <v>56.244491480000001</v>
      </c>
      <c r="T195" s="36">
        <f>SUMIFS(СВЦЭМ!$F$34:$F$777,СВЦЭМ!$A$34:$A$777,$A195,СВЦЭМ!$B$34:$B$777,T$190)+'СЕТ СН'!$F$12</f>
        <v>55.97280112</v>
      </c>
      <c r="U195" s="36">
        <f>SUMIFS(СВЦЭМ!$F$34:$F$777,СВЦЭМ!$A$34:$A$777,$A195,СВЦЭМ!$B$34:$B$777,U$190)+'СЕТ СН'!$F$12</f>
        <v>55.496944560000003</v>
      </c>
      <c r="V195" s="36">
        <f>SUMIFS(СВЦЭМ!$F$34:$F$777,СВЦЭМ!$A$34:$A$777,$A195,СВЦЭМ!$B$34:$B$777,V$190)+'СЕТ СН'!$F$12</f>
        <v>56.186014489999998</v>
      </c>
      <c r="W195" s="36">
        <f>SUMIFS(СВЦЭМ!$F$34:$F$777,СВЦЭМ!$A$34:$A$777,$A195,СВЦЭМ!$B$34:$B$777,W$190)+'СЕТ СН'!$F$12</f>
        <v>55.040956999999999</v>
      </c>
      <c r="X195" s="36">
        <f>SUMIFS(СВЦЭМ!$F$34:$F$777,СВЦЭМ!$A$34:$A$777,$A195,СВЦЭМ!$B$34:$B$777,X$190)+'СЕТ СН'!$F$12</f>
        <v>53.533691879999999</v>
      </c>
      <c r="Y195" s="36">
        <f>SUMIFS(СВЦЭМ!$F$34:$F$777,СВЦЭМ!$A$34:$A$777,$A195,СВЦЭМ!$B$34:$B$777,Y$190)+'СЕТ СН'!$F$12</f>
        <v>62.548869639999999</v>
      </c>
    </row>
    <row r="196" spans="1:25" ht="15.75" x14ac:dyDescent="0.2">
      <c r="A196" s="35">
        <f t="shared" si="5"/>
        <v>43349</v>
      </c>
      <c r="B196" s="36">
        <f>SUMIFS(СВЦЭМ!$F$34:$F$777,СВЦЭМ!$A$34:$A$777,$A196,СВЦЭМ!$B$34:$B$777,B$190)+'СЕТ СН'!$F$12</f>
        <v>81.956652020000007</v>
      </c>
      <c r="C196" s="36">
        <f>SUMIFS(СВЦЭМ!$F$34:$F$777,СВЦЭМ!$A$34:$A$777,$A196,СВЦЭМ!$B$34:$B$777,C$190)+'СЕТ СН'!$F$12</f>
        <v>104.31605102</v>
      </c>
      <c r="D196" s="36">
        <f>SUMIFS(СВЦЭМ!$F$34:$F$777,СВЦЭМ!$A$34:$A$777,$A196,СВЦЭМ!$B$34:$B$777,D$190)+'СЕТ СН'!$F$12</f>
        <v>115.83022871</v>
      </c>
      <c r="E196" s="36">
        <f>SUMIFS(СВЦЭМ!$F$34:$F$777,СВЦЭМ!$A$34:$A$777,$A196,СВЦЭМ!$B$34:$B$777,E$190)+'СЕТ СН'!$F$12</f>
        <v>117.62865884</v>
      </c>
      <c r="F196" s="36">
        <f>SUMIFS(СВЦЭМ!$F$34:$F$777,СВЦЭМ!$A$34:$A$777,$A196,СВЦЭМ!$B$34:$B$777,F$190)+'СЕТ СН'!$F$12</f>
        <v>117.34672681000001</v>
      </c>
      <c r="G196" s="36">
        <f>SUMIFS(СВЦЭМ!$F$34:$F$777,СВЦЭМ!$A$34:$A$777,$A196,СВЦЭМ!$B$34:$B$777,G$190)+'СЕТ СН'!$F$12</f>
        <v>118.04787267</v>
      </c>
      <c r="H196" s="36">
        <f>SUMIFS(СВЦЭМ!$F$34:$F$777,СВЦЭМ!$A$34:$A$777,$A196,СВЦЭМ!$B$34:$B$777,H$190)+'СЕТ СН'!$F$12</f>
        <v>116.51278483999999</v>
      </c>
      <c r="I196" s="36">
        <f>SUMIFS(СВЦЭМ!$F$34:$F$777,СВЦЭМ!$A$34:$A$777,$A196,СВЦЭМ!$B$34:$B$777,I$190)+'СЕТ СН'!$F$12</f>
        <v>109.38905760999999</v>
      </c>
      <c r="J196" s="36">
        <f>SUMIFS(СВЦЭМ!$F$34:$F$777,СВЦЭМ!$A$34:$A$777,$A196,СВЦЭМ!$B$34:$B$777,J$190)+'СЕТ СН'!$F$12</f>
        <v>101.036041</v>
      </c>
      <c r="K196" s="36">
        <f>SUMIFS(СВЦЭМ!$F$34:$F$777,СВЦЭМ!$A$34:$A$777,$A196,СВЦЭМ!$B$34:$B$777,K$190)+'СЕТ СН'!$F$12</f>
        <v>94.109949139999998</v>
      </c>
      <c r="L196" s="36">
        <f>SUMIFS(СВЦЭМ!$F$34:$F$777,СВЦЭМ!$A$34:$A$777,$A196,СВЦЭМ!$B$34:$B$777,L$190)+'СЕТ СН'!$F$12</f>
        <v>85.639342909999996</v>
      </c>
      <c r="M196" s="36">
        <f>SUMIFS(СВЦЭМ!$F$34:$F$777,СВЦЭМ!$A$34:$A$777,$A196,СВЦЭМ!$B$34:$B$777,M$190)+'СЕТ СН'!$F$12</f>
        <v>71.894288369999998</v>
      </c>
      <c r="N196" s="36">
        <f>SUMIFS(СВЦЭМ!$F$34:$F$777,СВЦЭМ!$A$34:$A$777,$A196,СВЦЭМ!$B$34:$B$777,N$190)+'СЕТ СН'!$F$12</f>
        <v>61.82562583</v>
      </c>
      <c r="O196" s="36">
        <f>SUMIFS(СВЦЭМ!$F$34:$F$777,СВЦЭМ!$A$34:$A$777,$A196,СВЦЭМ!$B$34:$B$777,O$190)+'СЕТ СН'!$F$12</f>
        <v>51.963853030000003</v>
      </c>
      <c r="P196" s="36">
        <f>SUMIFS(СВЦЭМ!$F$34:$F$777,СВЦЭМ!$A$34:$A$777,$A196,СВЦЭМ!$B$34:$B$777,P$190)+'СЕТ СН'!$F$12</f>
        <v>50.39575224</v>
      </c>
      <c r="Q196" s="36">
        <f>SUMIFS(СВЦЭМ!$F$34:$F$777,СВЦЭМ!$A$34:$A$777,$A196,СВЦЭМ!$B$34:$B$777,Q$190)+'СЕТ СН'!$F$12</f>
        <v>50.927230979999997</v>
      </c>
      <c r="R196" s="36">
        <f>SUMIFS(СВЦЭМ!$F$34:$F$777,СВЦЭМ!$A$34:$A$777,$A196,СВЦЭМ!$B$34:$B$777,R$190)+'СЕТ СН'!$F$12</f>
        <v>53.024328369999999</v>
      </c>
      <c r="S196" s="36">
        <f>SUMIFS(СВЦЭМ!$F$34:$F$777,СВЦЭМ!$A$34:$A$777,$A196,СВЦЭМ!$B$34:$B$777,S$190)+'СЕТ СН'!$F$12</f>
        <v>52.784822689999999</v>
      </c>
      <c r="T196" s="36">
        <f>SUMIFS(СВЦЭМ!$F$34:$F$777,СВЦЭМ!$A$34:$A$777,$A196,СВЦЭМ!$B$34:$B$777,T$190)+'СЕТ СН'!$F$12</f>
        <v>53.171534889999997</v>
      </c>
      <c r="U196" s="36">
        <f>SUMIFS(СВЦЭМ!$F$34:$F$777,СВЦЭМ!$A$34:$A$777,$A196,СВЦЭМ!$B$34:$B$777,U$190)+'СЕТ СН'!$F$12</f>
        <v>52.952657909999999</v>
      </c>
      <c r="V196" s="36">
        <f>SUMIFS(СВЦЭМ!$F$34:$F$777,СВЦЭМ!$A$34:$A$777,$A196,СВЦЭМ!$B$34:$B$777,V$190)+'СЕТ СН'!$F$12</f>
        <v>53.665674619999997</v>
      </c>
      <c r="W196" s="36">
        <f>SUMIFS(СВЦЭМ!$F$34:$F$777,СВЦЭМ!$A$34:$A$777,$A196,СВЦЭМ!$B$34:$B$777,W$190)+'СЕТ СН'!$F$12</f>
        <v>53.583958969999998</v>
      </c>
      <c r="X196" s="36">
        <f>SUMIFS(СВЦЭМ!$F$34:$F$777,СВЦЭМ!$A$34:$A$777,$A196,СВЦЭМ!$B$34:$B$777,X$190)+'СЕТ СН'!$F$12</f>
        <v>52.958278919999998</v>
      </c>
      <c r="Y196" s="36">
        <f>SUMIFS(СВЦЭМ!$F$34:$F$777,СВЦЭМ!$A$34:$A$777,$A196,СВЦЭМ!$B$34:$B$777,Y$190)+'СЕТ СН'!$F$12</f>
        <v>64.966665419999998</v>
      </c>
    </row>
    <row r="197" spans="1:25" ht="15.75" x14ac:dyDescent="0.2">
      <c r="A197" s="35">
        <f t="shared" si="5"/>
        <v>43350</v>
      </c>
      <c r="B197" s="36">
        <f>SUMIFS(СВЦЭМ!$F$34:$F$777,СВЦЭМ!$A$34:$A$777,$A197,СВЦЭМ!$B$34:$B$777,B$190)+'СЕТ СН'!$F$12</f>
        <v>83.844527339999999</v>
      </c>
      <c r="C197" s="36">
        <f>SUMIFS(СВЦЭМ!$F$34:$F$777,СВЦЭМ!$A$34:$A$777,$A197,СВЦЭМ!$B$34:$B$777,C$190)+'СЕТ СН'!$F$12</f>
        <v>99.84906805</v>
      </c>
      <c r="D197" s="36">
        <f>SUMIFS(СВЦЭМ!$F$34:$F$777,СВЦЭМ!$A$34:$A$777,$A197,СВЦЭМ!$B$34:$B$777,D$190)+'СЕТ СН'!$F$12</f>
        <v>111.51014379</v>
      </c>
      <c r="E197" s="36">
        <f>SUMIFS(СВЦЭМ!$F$34:$F$777,СВЦЭМ!$A$34:$A$777,$A197,СВЦЭМ!$B$34:$B$777,E$190)+'СЕТ СН'!$F$12</f>
        <v>116.77318756</v>
      </c>
      <c r="F197" s="36">
        <f>SUMIFS(СВЦЭМ!$F$34:$F$777,СВЦЭМ!$A$34:$A$777,$A197,СВЦЭМ!$B$34:$B$777,F$190)+'СЕТ СН'!$F$12</f>
        <v>116.57643321</v>
      </c>
      <c r="G197" s="36">
        <f>SUMIFS(СВЦЭМ!$F$34:$F$777,СВЦЭМ!$A$34:$A$777,$A197,СВЦЭМ!$B$34:$B$777,G$190)+'СЕТ СН'!$F$12</f>
        <v>116.85177923000001</v>
      </c>
      <c r="H197" s="36">
        <f>SUMIFS(СВЦЭМ!$F$34:$F$777,СВЦЭМ!$A$34:$A$777,$A197,СВЦЭМ!$B$34:$B$777,H$190)+'СЕТ СН'!$F$12</f>
        <v>117.01543593</v>
      </c>
      <c r="I197" s="36">
        <f>SUMIFS(СВЦЭМ!$F$34:$F$777,СВЦЭМ!$A$34:$A$777,$A197,СВЦЭМ!$B$34:$B$777,I$190)+'СЕТ СН'!$F$12</f>
        <v>110.78042135</v>
      </c>
      <c r="J197" s="36">
        <f>SUMIFS(СВЦЭМ!$F$34:$F$777,СВЦЭМ!$A$34:$A$777,$A197,СВЦЭМ!$B$34:$B$777,J$190)+'СЕТ СН'!$F$12</f>
        <v>101.51808769</v>
      </c>
      <c r="K197" s="36">
        <f>SUMIFS(СВЦЭМ!$F$34:$F$777,СВЦЭМ!$A$34:$A$777,$A197,СВЦЭМ!$B$34:$B$777,K$190)+'СЕТ СН'!$F$12</f>
        <v>96.911508019999999</v>
      </c>
      <c r="L197" s="36">
        <f>SUMIFS(СВЦЭМ!$F$34:$F$777,СВЦЭМ!$A$34:$A$777,$A197,СВЦЭМ!$B$34:$B$777,L$190)+'СЕТ СН'!$F$12</f>
        <v>83.988231999999996</v>
      </c>
      <c r="M197" s="36">
        <f>SUMIFS(СВЦЭМ!$F$34:$F$777,СВЦЭМ!$A$34:$A$777,$A197,СВЦЭМ!$B$34:$B$777,M$190)+'СЕТ СН'!$F$12</f>
        <v>74.394853780000005</v>
      </c>
      <c r="N197" s="36">
        <f>SUMIFS(СВЦЭМ!$F$34:$F$777,СВЦЭМ!$A$34:$A$777,$A197,СВЦЭМ!$B$34:$B$777,N$190)+'СЕТ СН'!$F$12</f>
        <v>61.25062887</v>
      </c>
      <c r="O197" s="36">
        <f>SUMIFS(СВЦЭМ!$F$34:$F$777,СВЦЭМ!$A$34:$A$777,$A197,СВЦЭМ!$B$34:$B$777,O$190)+'СЕТ СН'!$F$12</f>
        <v>53.849161019999997</v>
      </c>
      <c r="P197" s="36">
        <f>SUMIFS(СВЦЭМ!$F$34:$F$777,СВЦЭМ!$A$34:$A$777,$A197,СВЦЭМ!$B$34:$B$777,P$190)+'СЕТ СН'!$F$12</f>
        <v>52.966815580000002</v>
      </c>
      <c r="Q197" s="36">
        <f>SUMIFS(СВЦЭМ!$F$34:$F$777,СВЦЭМ!$A$34:$A$777,$A197,СВЦЭМ!$B$34:$B$777,Q$190)+'СЕТ СН'!$F$12</f>
        <v>49.333384789999997</v>
      </c>
      <c r="R197" s="36">
        <f>SUMIFS(СВЦЭМ!$F$34:$F$777,СВЦЭМ!$A$34:$A$777,$A197,СВЦЭМ!$B$34:$B$777,R$190)+'СЕТ СН'!$F$12</f>
        <v>52.094923420000001</v>
      </c>
      <c r="S197" s="36">
        <f>SUMIFS(СВЦЭМ!$F$34:$F$777,СВЦЭМ!$A$34:$A$777,$A197,СВЦЭМ!$B$34:$B$777,S$190)+'СЕТ СН'!$F$12</f>
        <v>53.39280626</v>
      </c>
      <c r="T197" s="36">
        <f>SUMIFS(СВЦЭМ!$F$34:$F$777,СВЦЭМ!$A$34:$A$777,$A197,СВЦЭМ!$B$34:$B$777,T$190)+'СЕТ СН'!$F$12</f>
        <v>52.488661370000003</v>
      </c>
      <c r="U197" s="36">
        <f>SUMIFS(СВЦЭМ!$F$34:$F$777,СВЦЭМ!$A$34:$A$777,$A197,СВЦЭМ!$B$34:$B$777,U$190)+'СЕТ СН'!$F$12</f>
        <v>53.520236199999999</v>
      </c>
      <c r="V197" s="36">
        <f>SUMIFS(СВЦЭМ!$F$34:$F$777,СВЦЭМ!$A$34:$A$777,$A197,СВЦЭМ!$B$34:$B$777,V$190)+'СЕТ СН'!$F$12</f>
        <v>52.588060329999998</v>
      </c>
      <c r="W197" s="36">
        <f>SUMIFS(СВЦЭМ!$F$34:$F$777,СВЦЭМ!$A$34:$A$777,$A197,СВЦЭМ!$B$34:$B$777,W$190)+'СЕТ СН'!$F$12</f>
        <v>55.88692571</v>
      </c>
      <c r="X197" s="36">
        <f>SUMIFS(СВЦЭМ!$F$34:$F$777,СВЦЭМ!$A$34:$A$777,$A197,СВЦЭМ!$B$34:$B$777,X$190)+'СЕТ СН'!$F$12</f>
        <v>54.722446390000002</v>
      </c>
      <c r="Y197" s="36">
        <f>SUMIFS(СВЦЭМ!$F$34:$F$777,СВЦЭМ!$A$34:$A$777,$A197,СВЦЭМ!$B$34:$B$777,Y$190)+'СЕТ СН'!$F$12</f>
        <v>60.141346669999997</v>
      </c>
    </row>
    <row r="198" spans="1:25" ht="15.75" x14ac:dyDescent="0.2">
      <c r="A198" s="35">
        <f t="shared" si="5"/>
        <v>43351</v>
      </c>
      <c r="B198" s="36">
        <f>SUMIFS(СВЦЭМ!$F$34:$F$777,СВЦЭМ!$A$34:$A$777,$A198,СВЦЭМ!$B$34:$B$777,B$190)+'СЕТ СН'!$F$12</f>
        <v>80.341524100000001</v>
      </c>
      <c r="C198" s="36">
        <f>SUMIFS(СВЦЭМ!$F$34:$F$777,СВЦЭМ!$A$34:$A$777,$A198,СВЦЭМ!$B$34:$B$777,C$190)+'СЕТ СН'!$F$12</f>
        <v>97.891223490000002</v>
      </c>
      <c r="D198" s="36">
        <f>SUMIFS(СВЦЭМ!$F$34:$F$777,СВЦЭМ!$A$34:$A$777,$A198,СВЦЭМ!$B$34:$B$777,D$190)+'СЕТ СН'!$F$12</f>
        <v>109.21701935999999</v>
      </c>
      <c r="E198" s="36">
        <f>SUMIFS(СВЦЭМ!$F$34:$F$777,СВЦЭМ!$A$34:$A$777,$A198,СВЦЭМ!$B$34:$B$777,E$190)+'СЕТ СН'!$F$12</f>
        <v>114.12154246999999</v>
      </c>
      <c r="F198" s="36">
        <f>SUMIFS(СВЦЭМ!$F$34:$F$777,СВЦЭМ!$A$34:$A$777,$A198,СВЦЭМ!$B$34:$B$777,F$190)+'СЕТ СН'!$F$12</f>
        <v>109.87606230999999</v>
      </c>
      <c r="G198" s="36">
        <f>SUMIFS(СВЦЭМ!$F$34:$F$777,СВЦЭМ!$A$34:$A$777,$A198,СВЦЭМ!$B$34:$B$777,G$190)+'СЕТ СН'!$F$12</f>
        <v>110.32649424</v>
      </c>
      <c r="H198" s="36">
        <f>SUMIFS(СВЦЭМ!$F$34:$F$777,СВЦЭМ!$A$34:$A$777,$A198,СВЦЭМ!$B$34:$B$777,H$190)+'СЕТ СН'!$F$12</f>
        <v>110.27521596</v>
      </c>
      <c r="I198" s="36">
        <f>SUMIFS(СВЦЭМ!$F$34:$F$777,СВЦЭМ!$A$34:$A$777,$A198,СВЦЭМ!$B$34:$B$777,I$190)+'СЕТ СН'!$F$12</f>
        <v>111.16019676000001</v>
      </c>
      <c r="J198" s="36">
        <f>SUMIFS(СВЦЭМ!$F$34:$F$777,СВЦЭМ!$A$34:$A$777,$A198,СВЦЭМ!$B$34:$B$777,J$190)+'СЕТ СН'!$F$12</f>
        <v>104.37475807</v>
      </c>
      <c r="K198" s="36">
        <f>SUMIFS(СВЦЭМ!$F$34:$F$777,СВЦЭМ!$A$34:$A$777,$A198,СВЦЭМ!$B$34:$B$777,K$190)+'СЕТ СН'!$F$12</f>
        <v>96.780802940000001</v>
      </c>
      <c r="L198" s="36">
        <f>SUMIFS(СВЦЭМ!$F$34:$F$777,СВЦЭМ!$A$34:$A$777,$A198,СВЦЭМ!$B$34:$B$777,L$190)+'СЕТ СН'!$F$12</f>
        <v>86.348651770000004</v>
      </c>
      <c r="M198" s="36">
        <f>SUMIFS(СВЦЭМ!$F$34:$F$777,СВЦЭМ!$A$34:$A$777,$A198,СВЦЭМ!$B$34:$B$777,M$190)+'СЕТ СН'!$F$12</f>
        <v>78.139283840000004</v>
      </c>
      <c r="N198" s="36">
        <f>SUMIFS(СВЦЭМ!$F$34:$F$777,СВЦЭМ!$A$34:$A$777,$A198,СВЦЭМ!$B$34:$B$777,N$190)+'СЕТ СН'!$F$12</f>
        <v>65.815766190000005</v>
      </c>
      <c r="O198" s="36">
        <f>SUMIFS(СВЦЭМ!$F$34:$F$777,СВЦЭМ!$A$34:$A$777,$A198,СВЦЭМ!$B$34:$B$777,O$190)+'СЕТ СН'!$F$12</f>
        <v>57.628938380000001</v>
      </c>
      <c r="P198" s="36">
        <f>SUMIFS(СВЦЭМ!$F$34:$F$777,СВЦЭМ!$A$34:$A$777,$A198,СВЦЭМ!$B$34:$B$777,P$190)+'СЕТ СН'!$F$12</f>
        <v>55.911515659999999</v>
      </c>
      <c r="Q198" s="36">
        <f>SUMIFS(СВЦЭМ!$F$34:$F$777,СВЦЭМ!$A$34:$A$777,$A198,СВЦЭМ!$B$34:$B$777,Q$190)+'СЕТ СН'!$F$12</f>
        <v>56.937776839999998</v>
      </c>
      <c r="R198" s="36">
        <f>SUMIFS(СВЦЭМ!$F$34:$F$777,СВЦЭМ!$A$34:$A$777,$A198,СВЦЭМ!$B$34:$B$777,R$190)+'СЕТ СН'!$F$12</f>
        <v>56.12813792</v>
      </c>
      <c r="S198" s="36">
        <f>SUMIFS(СВЦЭМ!$F$34:$F$777,СВЦЭМ!$A$34:$A$777,$A198,СВЦЭМ!$B$34:$B$777,S$190)+'СЕТ СН'!$F$12</f>
        <v>55.330747440000003</v>
      </c>
      <c r="T198" s="36">
        <f>SUMIFS(СВЦЭМ!$F$34:$F$777,СВЦЭМ!$A$34:$A$777,$A198,СВЦЭМ!$B$34:$B$777,T$190)+'СЕТ СН'!$F$12</f>
        <v>54.700778499999998</v>
      </c>
      <c r="U198" s="36">
        <f>SUMIFS(СВЦЭМ!$F$34:$F$777,СВЦЭМ!$A$34:$A$777,$A198,СВЦЭМ!$B$34:$B$777,U$190)+'СЕТ СН'!$F$12</f>
        <v>56.5949624</v>
      </c>
      <c r="V198" s="36">
        <f>SUMIFS(СВЦЭМ!$F$34:$F$777,СВЦЭМ!$A$34:$A$777,$A198,СВЦЭМ!$B$34:$B$777,V$190)+'СЕТ СН'!$F$12</f>
        <v>57.019773970000003</v>
      </c>
      <c r="W198" s="36">
        <f>SUMIFS(СВЦЭМ!$F$34:$F$777,СВЦЭМ!$A$34:$A$777,$A198,СВЦЭМ!$B$34:$B$777,W$190)+'СЕТ СН'!$F$12</f>
        <v>56.648434719999997</v>
      </c>
      <c r="X198" s="36">
        <f>SUMIFS(СВЦЭМ!$F$34:$F$777,СВЦЭМ!$A$34:$A$777,$A198,СВЦЭМ!$B$34:$B$777,X$190)+'СЕТ СН'!$F$12</f>
        <v>57.88657233</v>
      </c>
      <c r="Y198" s="36">
        <f>SUMIFS(СВЦЭМ!$F$34:$F$777,СВЦЭМ!$A$34:$A$777,$A198,СВЦЭМ!$B$34:$B$777,Y$190)+'СЕТ СН'!$F$12</f>
        <v>66.114337910000003</v>
      </c>
    </row>
    <row r="199" spans="1:25" ht="15.75" x14ac:dyDescent="0.2">
      <c r="A199" s="35">
        <f t="shared" si="5"/>
        <v>43352</v>
      </c>
      <c r="B199" s="36">
        <f>SUMIFS(СВЦЭМ!$F$34:$F$777,СВЦЭМ!$A$34:$A$777,$A199,СВЦЭМ!$B$34:$B$777,B$190)+'СЕТ СН'!$F$12</f>
        <v>75.910031320000002</v>
      </c>
      <c r="C199" s="36">
        <f>SUMIFS(СВЦЭМ!$F$34:$F$777,СВЦЭМ!$A$34:$A$777,$A199,СВЦЭМ!$B$34:$B$777,C$190)+'СЕТ СН'!$F$12</f>
        <v>91.148151589999998</v>
      </c>
      <c r="D199" s="36">
        <f>SUMIFS(СВЦЭМ!$F$34:$F$777,СВЦЭМ!$A$34:$A$777,$A199,СВЦЭМ!$B$34:$B$777,D$190)+'СЕТ СН'!$F$12</f>
        <v>109.27297756999999</v>
      </c>
      <c r="E199" s="36">
        <f>SUMIFS(СВЦЭМ!$F$34:$F$777,СВЦЭМ!$A$34:$A$777,$A199,СВЦЭМ!$B$34:$B$777,E$190)+'СЕТ СН'!$F$12</f>
        <v>112.62947971</v>
      </c>
      <c r="F199" s="36">
        <f>SUMIFS(СВЦЭМ!$F$34:$F$777,СВЦЭМ!$A$34:$A$777,$A199,СВЦЭМ!$B$34:$B$777,F$190)+'СЕТ СН'!$F$12</f>
        <v>112.29718841</v>
      </c>
      <c r="G199" s="36">
        <f>SUMIFS(СВЦЭМ!$F$34:$F$777,СВЦЭМ!$A$34:$A$777,$A199,СВЦЭМ!$B$34:$B$777,G$190)+'СЕТ СН'!$F$12</f>
        <v>111.70354355000001</v>
      </c>
      <c r="H199" s="36">
        <f>SUMIFS(СВЦЭМ!$F$34:$F$777,СВЦЭМ!$A$34:$A$777,$A199,СВЦЭМ!$B$34:$B$777,H$190)+'СЕТ СН'!$F$12</f>
        <v>112.5985711</v>
      </c>
      <c r="I199" s="36">
        <f>SUMIFS(СВЦЭМ!$F$34:$F$777,СВЦЭМ!$A$34:$A$777,$A199,СВЦЭМ!$B$34:$B$777,I$190)+'СЕТ СН'!$F$12</f>
        <v>110.82141991</v>
      </c>
      <c r="J199" s="36">
        <f>SUMIFS(СВЦЭМ!$F$34:$F$777,СВЦЭМ!$A$34:$A$777,$A199,СВЦЭМ!$B$34:$B$777,J$190)+'СЕТ СН'!$F$12</f>
        <v>104.92538797</v>
      </c>
      <c r="K199" s="36">
        <f>SUMIFS(СВЦЭМ!$F$34:$F$777,СВЦЭМ!$A$34:$A$777,$A199,СВЦЭМ!$B$34:$B$777,K$190)+'СЕТ СН'!$F$12</f>
        <v>98.45549407</v>
      </c>
      <c r="L199" s="36">
        <f>SUMIFS(СВЦЭМ!$F$34:$F$777,СВЦЭМ!$A$34:$A$777,$A199,СВЦЭМ!$B$34:$B$777,L$190)+'СЕТ СН'!$F$12</f>
        <v>86.555444489999999</v>
      </c>
      <c r="M199" s="36">
        <f>SUMIFS(СВЦЭМ!$F$34:$F$777,СВЦЭМ!$A$34:$A$777,$A199,СВЦЭМ!$B$34:$B$777,M$190)+'СЕТ СН'!$F$12</f>
        <v>73.018746949999993</v>
      </c>
      <c r="N199" s="36">
        <f>SUMIFS(СВЦЭМ!$F$34:$F$777,СВЦЭМ!$A$34:$A$777,$A199,СВЦЭМ!$B$34:$B$777,N$190)+'СЕТ СН'!$F$12</f>
        <v>66.241631650000002</v>
      </c>
      <c r="O199" s="36">
        <f>SUMIFS(СВЦЭМ!$F$34:$F$777,СВЦЭМ!$A$34:$A$777,$A199,СВЦЭМ!$B$34:$B$777,O$190)+'СЕТ СН'!$F$12</f>
        <v>57.75703772</v>
      </c>
      <c r="P199" s="36">
        <f>SUMIFS(СВЦЭМ!$F$34:$F$777,СВЦЭМ!$A$34:$A$777,$A199,СВЦЭМ!$B$34:$B$777,P$190)+'СЕТ СН'!$F$12</f>
        <v>57.770174769999997</v>
      </c>
      <c r="Q199" s="36">
        <f>SUMIFS(СВЦЭМ!$F$34:$F$777,СВЦЭМ!$A$34:$A$777,$A199,СВЦЭМ!$B$34:$B$777,Q$190)+'СЕТ СН'!$F$12</f>
        <v>58.025965800000002</v>
      </c>
      <c r="R199" s="36">
        <f>SUMIFS(СВЦЭМ!$F$34:$F$777,СВЦЭМ!$A$34:$A$777,$A199,СВЦЭМ!$B$34:$B$777,R$190)+'СЕТ СН'!$F$12</f>
        <v>57.998670590000003</v>
      </c>
      <c r="S199" s="36">
        <f>SUMIFS(СВЦЭМ!$F$34:$F$777,СВЦЭМ!$A$34:$A$777,$A199,СВЦЭМ!$B$34:$B$777,S$190)+'СЕТ СН'!$F$12</f>
        <v>57.537958510000003</v>
      </c>
      <c r="T199" s="36">
        <f>SUMIFS(СВЦЭМ!$F$34:$F$777,СВЦЭМ!$A$34:$A$777,$A199,СВЦЭМ!$B$34:$B$777,T$190)+'СЕТ СН'!$F$12</f>
        <v>56.831469179999999</v>
      </c>
      <c r="U199" s="36">
        <f>SUMIFS(СВЦЭМ!$F$34:$F$777,СВЦЭМ!$A$34:$A$777,$A199,СВЦЭМ!$B$34:$B$777,U$190)+'СЕТ СН'!$F$12</f>
        <v>55.262852330000001</v>
      </c>
      <c r="V199" s="36">
        <f>SUMIFS(СВЦЭМ!$F$34:$F$777,СВЦЭМ!$A$34:$A$777,$A199,СВЦЭМ!$B$34:$B$777,V$190)+'СЕТ СН'!$F$12</f>
        <v>54.410412809999997</v>
      </c>
      <c r="W199" s="36">
        <f>SUMIFS(СВЦЭМ!$F$34:$F$777,СВЦЭМ!$A$34:$A$777,$A199,СВЦЭМ!$B$34:$B$777,W$190)+'СЕТ СН'!$F$12</f>
        <v>53.853819369999997</v>
      </c>
      <c r="X199" s="36">
        <f>SUMIFS(СВЦЭМ!$F$34:$F$777,СВЦЭМ!$A$34:$A$777,$A199,СВЦЭМ!$B$34:$B$777,X$190)+'СЕТ СН'!$F$12</f>
        <v>56.853442270000002</v>
      </c>
      <c r="Y199" s="36">
        <f>SUMIFS(СВЦЭМ!$F$34:$F$777,СВЦЭМ!$A$34:$A$777,$A199,СВЦЭМ!$B$34:$B$777,Y$190)+'СЕТ СН'!$F$12</f>
        <v>66.892128819999996</v>
      </c>
    </row>
    <row r="200" spans="1:25" ht="15.75" x14ac:dyDescent="0.2">
      <c r="A200" s="35">
        <f t="shared" si="5"/>
        <v>43353</v>
      </c>
      <c r="B200" s="36">
        <f>SUMIFS(СВЦЭМ!$F$34:$F$777,СВЦЭМ!$A$34:$A$777,$A200,СВЦЭМ!$B$34:$B$777,B$190)+'СЕТ СН'!$F$12</f>
        <v>68.656875799999995</v>
      </c>
      <c r="C200" s="36">
        <f>SUMIFS(СВЦЭМ!$F$34:$F$777,СВЦЭМ!$A$34:$A$777,$A200,СВЦЭМ!$B$34:$B$777,C$190)+'СЕТ СН'!$F$12</f>
        <v>85.100082709999995</v>
      </c>
      <c r="D200" s="36">
        <f>SUMIFS(СВЦЭМ!$F$34:$F$777,СВЦЭМ!$A$34:$A$777,$A200,СВЦЭМ!$B$34:$B$777,D$190)+'СЕТ СН'!$F$12</f>
        <v>96.038029760000001</v>
      </c>
      <c r="E200" s="36">
        <f>SUMIFS(СВЦЭМ!$F$34:$F$777,СВЦЭМ!$A$34:$A$777,$A200,СВЦЭМ!$B$34:$B$777,E$190)+'СЕТ СН'!$F$12</f>
        <v>106.36290262999999</v>
      </c>
      <c r="F200" s="36">
        <f>SUMIFS(СВЦЭМ!$F$34:$F$777,СВЦЭМ!$A$34:$A$777,$A200,СВЦЭМ!$B$34:$B$777,F$190)+'СЕТ СН'!$F$12</f>
        <v>106.55580401</v>
      </c>
      <c r="G200" s="36">
        <f>SUMIFS(СВЦЭМ!$F$34:$F$777,СВЦЭМ!$A$34:$A$777,$A200,СВЦЭМ!$B$34:$B$777,G$190)+'СЕТ СН'!$F$12</f>
        <v>104.15300884</v>
      </c>
      <c r="H200" s="36">
        <f>SUMIFS(СВЦЭМ!$F$34:$F$777,СВЦЭМ!$A$34:$A$777,$A200,СВЦЭМ!$B$34:$B$777,H$190)+'СЕТ СН'!$F$12</f>
        <v>98.632162370000003</v>
      </c>
      <c r="I200" s="36">
        <f>SUMIFS(СВЦЭМ!$F$34:$F$777,СВЦЭМ!$A$34:$A$777,$A200,СВЦЭМ!$B$34:$B$777,I$190)+'СЕТ СН'!$F$12</f>
        <v>91.609683239999995</v>
      </c>
      <c r="J200" s="36">
        <f>SUMIFS(СВЦЭМ!$F$34:$F$777,СВЦЭМ!$A$34:$A$777,$A200,СВЦЭМ!$B$34:$B$777,J$190)+'СЕТ СН'!$F$12</f>
        <v>86.434045319999996</v>
      </c>
      <c r="K200" s="36">
        <f>SUMIFS(СВЦЭМ!$F$34:$F$777,СВЦЭМ!$A$34:$A$777,$A200,СВЦЭМ!$B$34:$B$777,K$190)+'СЕТ СН'!$F$12</f>
        <v>81.381467169999993</v>
      </c>
      <c r="L200" s="36">
        <f>SUMIFS(СВЦЭМ!$F$34:$F$777,СВЦЭМ!$A$34:$A$777,$A200,СВЦЭМ!$B$34:$B$777,L$190)+'СЕТ СН'!$F$12</f>
        <v>72.030811610000001</v>
      </c>
      <c r="M200" s="36">
        <f>SUMIFS(СВЦЭМ!$F$34:$F$777,СВЦЭМ!$A$34:$A$777,$A200,СВЦЭМ!$B$34:$B$777,M$190)+'СЕТ СН'!$F$12</f>
        <v>65.052240470000001</v>
      </c>
      <c r="N200" s="36">
        <f>SUMIFS(СВЦЭМ!$F$34:$F$777,СВЦЭМ!$A$34:$A$777,$A200,СВЦЭМ!$B$34:$B$777,N$190)+'СЕТ СН'!$F$12</f>
        <v>59.68260789</v>
      </c>
      <c r="O200" s="36">
        <f>SUMIFS(СВЦЭМ!$F$34:$F$777,СВЦЭМ!$A$34:$A$777,$A200,СВЦЭМ!$B$34:$B$777,O$190)+'СЕТ СН'!$F$12</f>
        <v>49.910308440000001</v>
      </c>
      <c r="P200" s="36">
        <f>SUMIFS(СВЦЭМ!$F$34:$F$777,СВЦЭМ!$A$34:$A$777,$A200,СВЦЭМ!$B$34:$B$777,P$190)+'СЕТ СН'!$F$12</f>
        <v>46.704366219999997</v>
      </c>
      <c r="Q200" s="36">
        <f>SUMIFS(СВЦЭМ!$F$34:$F$777,СВЦЭМ!$A$34:$A$777,$A200,СВЦЭМ!$B$34:$B$777,Q$190)+'СЕТ СН'!$F$12</f>
        <v>46.884699150000003</v>
      </c>
      <c r="R200" s="36">
        <f>SUMIFS(СВЦЭМ!$F$34:$F$777,СВЦЭМ!$A$34:$A$777,$A200,СВЦЭМ!$B$34:$B$777,R$190)+'СЕТ СН'!$F$12</f>
        <v>45.959994379999998</v>
      </c>
      <c r="S200" s="36">
        <f>SUMIFS(СВЦЭМ!$F$34:$F$777,СВЦЭМ!$A$34:$A$777,$A200,СВЦЭМ!$B$34:$B$777,S$190)+'СЕТ СН'!$F$12</f>
        <v>46.783643439999999</v>
      </c>
      <c r="T200" s="36">
        <f>SUMIFS(СВЦЭМ!$F$34:$F$777,СВЦЭМ!$A$34:$A$777,$A200,СВЦЭМ!$B$34:$B$777,T$190)+'СЕТ СН'!$F$12</f>
        <v>47.098090259999999</v>
      </c>
      <c r="U200" s="36">
        <f>SUMIFS(СВЦЭМ!$F$34:$F$777,СВЦЭМ!$A$34:$A$777,$A200,СВЦЭМ!$B$34:$B$777,U$190)+'СЕТ СН'!$F$12</f>
        <v>44.39357631</v>
      </c>
      <c r="V200" s="36">
        <f>SUMIFS(СВЦЭМ!$F$34:$F$777,СВЦЭМ!$A$34:$A$777,$A200,СВЦЭМ!$B$34:$B$777,V$190)+'СЕТ СН'!$F$12</f>
        <v>47.254921170000003</v>
      </c>
      <c r="W200" s="36">
        <f>SUMIFS(СВЦЭМ!$F$34:$F$777,СВЦЭМ!$A$34:$A$777,$A200,СВЦЭМ!$B$34:$B$777,W$190)+'СЕТ СН'!$F$12</f>
        <v>46.067441510000002</v>
      </c>
      <c r="X200" s="36">
        <f>SUMIFS(СВЦЭМ!$F$34:$F$777,СВЦЭМ!$A$34:$A$777,$A200,СВЦЭМ!$B$34:$B$777,X$190)+'СЕТ СН'!$F$12</f>
        <v>43.165134270000003</v>
      </c>
      <c r="Y200" s="36">
        <f>SUMIFS(СВЦЭМ!$F$34:$F$777,СВЦЭМ!$A$34:$A$777,$A200,СВЦЭМ!$B$34:$B$777,Y$190)+'СЕТ СН'!$F$12</f>
        <v>52.924245390000003</v>
      </c>
    </row>
    <row r="201" spans="1:25" ht="15.75" x14ac:dyDescent="0.2">
      <c r="A201" s="35">
        <f t="shared" si="5"/>
        <v>43354</v>
      </c>
      <c r="B201" s="36">
        <f>SUMIFS(СВЦЭМ!$F$34:$F$777,СВЦЭМ!$A$34:$A$777,$A201,СВЦЭМ!$B$34:$B$777,B$190)+'СЕТ СН'!$F$12</f>
        <v>71.191991990000005</v>
      </c>
      <c r="C201" s="36">
        <f>SUMIFS(СВЦЭМ!$F$34:$F$777,СВЦЭМ!$A$34:$A$777,$A201,СВЦЭМ!$B$34:$B$777,C$190)+'СЕТ СН'!$F$12</f>
        <v>87.915890110000007</v>
      </c>
      <c r="D201" s="36">
        <f>SUMIFS(СВЦЭМ!$F$34:$F$777,СВЦЭМ!$A$34:$A$777,$A201,СВЦЭМ!$B$34:$B$777,D$190)+'СЕТ СН'!$F$12</f>
        <v>100.30172616999999</v>
      </c>
      <c r="E201" s="36">
        <f>SUMIFS(СВЦЭМ!$F$34:$F$777,СВЦЭМ!$A$34:$A$777,$A201,СВЦЭМ!$B$34:$B$777,E$190)+'СЕТ СН'!$F$12</f>
        <v>108.03350204</v>
      </c>
      <c r="F201" s="36">
        <f>SUMIFS(СВЦЭМ!$F$34:$F$777,СВЦЭМ!$A$34:$A$777,$A201,СВЦЭМ!$B$34:$B$777,F$190)+'СЕТ СН'!$F$12</f>
        <v>108.02271437</v>
      </c>
      <c r="G201" s="36">
        <f>SUMIFS(СВЦЭМ!$F$34:$F$777,СВЦЭМ!$A$34:$A$777,$A201,СВЦЭМ!$B$34:$B$777,G$190)+'СЕТ СН'!$F$12</f>
        <v>107.09978132000001</v>
      </c>
      <c r="H201" s="36">
        <f>SUMIFS(СВЦЭМ!$F$34:$F$777,СВЦЭМ!$A$34:$A$777,$A201,СВЦЭМ!$B$34:$B$777,H$190)+'СЕТ СН'!$F$12</f>
        <v>99.797506889999994</v>
      </c>
      <c r="I201" s="36">
        <f>SUMIFS(СВЦЭМ!$F$34:$F$777,СВЦЭМ!$A$34:$A$777,$A201,СВЦЭМ!$B$34:$B$777,I$190)+'СЕТ СН'!$F$12</f>
        <v>93.335734959999996</v>
      </c>
      <c r="J201" s="36">
        <f>SUMIFS(СВЦЭМ!$F$34:$F$777,СВЦЭМ!$A$34:$A$777,$A201,СВЦЭМ!$B$34:$B$777,J$190)+'СЕТ СН'!$F$12</f>
        <v>90.800027630000002</v>
      </c>
      <c r="K201" s="36">
        <f>SUMIFS(СВЦЭМ!$F$34:$F$777,СВЦЭМ!$A$34:$A$777,$A201,СВЦЭМ!$B$34:$B$777,K$190)+'СЕТ СН'!$F$12</f>
        <v>88.969040449999994</v>
      </c>
      <c r="L201" s="36">
        <f>SUMIFS(СВЦЭМ!$F$34:$F$777,СВЦЭМ!$A$34:$A$777,$A201,СВЦЭМ!$B$34:$B$777,L$190)+'СЕТ СН'!$F$12</f>
        <v>77.204053529999996</v>
      </c>
      <c r="M201" s="36">
        <f>SUMIFS(СВЦЭМ!$F$34:$F$777,СВЦЭМ!$A$34:$A$777,$A201,СВЦЭМ!$B$34:$B$777,M$190)+'СЕТ СН'!$F$12</f>
        <v>68.242864310000002</v>
      </c>
      <c r="N201" s="36">
        <f>SUMIFS(СВЦЭМ!$F$34:$F$777,СВЦЭМ!$A$34:$A$777,$A201,СВЦЭМ!$B$34:$B$777,N$190)+'СЕТ СН'!$F$12</f>
        <v>58.921042159999999</v>
      </c>
      <c r="O201" s="36">
        <f>SUMIFS(СВЦЭМ!$F$34:$F$777,СВЦЭМ!$A$34:$A$777,$A201,СВЦЭМ!$B$34:$B$777,O$190)+'СЕТ СН'!$F$12</f>
        <v>49.489545219999997</v>
      </c>
      <c r="P201" s="36">
        <f>SUMIFS(СВЦЭМ!$F$34:$F$777,СВЦЭМ!$A$34:$A$777,$A201,СВЦЭМ!$B$34:$B$777,P$190)+'СЕТ СН'!$F$12</f>
        <v>49.944697390000002</v>
      </c>
      <c r="Q201" s="36">
        <f>SUMIFS(СВЦЭМ!$F$34:$F$777,СВЦЭМ!$A$34:$A$777,$A201,СВЦЭМ!$B$34:$B$777,Q$190)+'СЕТ СН'!$F$12</f>
        <v>50.084017770000003</v>
      </c>
      <c r="R201" s="36">
        <f>SUMIFS(СВЦЭМ!$F$34:$F$777,СВЦЭМ!$A$34:$A$777,$A201,СВЦЭМ!$B$34:$B$777,R$190)+'СЕТ СН'!$F$12</f>
        <v>50.48100376</v>
      </c>
      <c r="S201" s="36">
        <f>SUMIFS(СВЦЭМ!$F$34:$F$777,СВЦЭМ!$A$34:$A$777,$A201,СВЦЭМ!$B$34:$B$777,S$190)+'СЕТ СН'!$F$12</f>
        <v>52.445222219999998</v>
      </c>
      <c r="T201" s="36">
        <f>SUMIFS(СВЦЭМ!$F$34:$F$777,СВЦЭМ!$A$34:$A$777,$A201,СВЦЭМ!$B$34:$B$777,T$190)+'СЕТ СН'!$F$12</f>
        <v>52.851563460000001</v>
      </c>
      <c r="U201" s="36">
        <f>SUMIFS(СВЦЭМ!$F$34:$F$777,СВЦЭМ!$A$34:$A$777,$A201,СВЦЭМ!$B$34:$B$777,U$190)+'СЕТ СН'!$F$12</f>
        <v>55.233027700000001</v>
      </c>
      <c r="V201" s="36">
        <f>SUMIFS(СВЦЭМ!$F$34:$F$777,СВЦЭМ!$A$34:$A$777,$A201,СВЦЭМ!$B$34:$B$777,V$190)+'СЕТ СН'!$F$12</f>
        <v>57.019756870000002</v>
      </c>
      <c r="W201" s="36">
        <f>SUMIFS(СВЦЭМ!$F$34:$F$777,СВЦЭМ!$A$34:$A$777,$A201,СВЦЭМ!$B$34:$B$777,W$190)+'СЕТ СН'!$F$12</f>
        <v>57.47071579</v>
      </c>
      <c r="X201" s="36">
        <f>SUMIFS(СВЦЭМ!$F$34:$F$777,СВЦЭМ!$A$34:$A$777,$A201,СВЦЭМ!$B$34:$B$777,X$190)+'СЕТ СН'!$F$12</f>
        <v>50.495514380000003</v>
      </c>
      <c r="Y201" s="36">
        <f>SUMIFS(СВЦЭМ!$F$34:$F$777,СВЦЭМ!$A$34:$A$777,$A201,СВЦЭМ!$B$34:$B$777,Y$190)+'СЕТ СН'!$F$12</f>
        <v>57.186919170000003</v>
      </c>
    </row>
    <row r="202" spans="1:25" ht="15.75" x14ac:dyDescent="0.2">
      <c r="A202" s="35">
        <f t="shared" si="5"/>
        <v>43355</v>
      </c>
      <c r="B202" s="36">
        <f>SUMIFS(СВЦЭМ!$F$34:$F$777,СВЦЭМ!$A$34:$A$777,$A202,СВЦЭМ!$B$34:$B$777,B$190)+'СЕТ СН'!$F$12</f>
        <v>74.872803880000006</v>
      </c>
      <c r="C202" s="36">
        <f>SUMIFS(СВЦЭМ!$F$34:$F$777,СВЦЭМ!$A$34:$A$777,$A202,СВЦЭМ!$B$34:$B$777,C$190)+'СЕТ СН'!$F$12</f>
        <v>91.925004000000001</v>
      </c>
      <c r="D202" s="36">
        <f>SUMIFS(СВЦЭМ!$F$34:$F$777,СВЦЭМ!$A$34:$A$777,$A202,СВЦЭМ!$B$34:$B$777,D$190)+'СЕТ СН'!$F$12</f>
        <v>102.19437907</v>
      </c>
      <c r="E202" s="36">
        <f>SUMIFS(СВЦЭМ!$F$34:$F$777,СВЦЭМ!$A$34:$A$777,$A202,СВЦЭМ!$B$34:$B$777,E$190)+'СЕТ СН'!$F$12</f>
        <v>110.44997758</v>
      </c>
      <c r="F202" s="36">
        <f>SUMIFS(СВЦЭМ!$F$34:$F$777,СВЦЭМ!$A$34:$A$777,$A202,СВЦЭМ!$B$34:$B$777,F$190)+'СЕТ СН'!$F$12</f>
        <v>109.94915100999999</v>
      </c>
      <c r="G202" s="36">
        <f>SUMIFS(СВЦЭМ!$F$34:$F$777,СВЦЭМ!$A$34:$A$777,$A202,СВЦЭМ!$B$34:$B$777,G$190)+'СЕТ СН'!$F$12</f>
        <v>107.27551205</v>
      </c>
      <c r="H202" s="36">
        <f>SUMIFS(СВЦЭМ!$F$34:$F$777,СВЦЭМ!$A$34:$A$777,$A202,СВЦЭМ!$B$34:$B$777,H$190)+'СЕТ СН'!$F$12</f>
        <v>100.00384938000001</v>
      </c>
      <c r="I202" s="36">
        <f>SUMIFS(СВЦЭМ!$F$34:$F$777,СВЦЭМ!$A$34:$A$777,$A202,СВЦЭМ!$B$34:$B$777,I$190)+'СЕТ СН'!$F$12</f>
        <v>95.285301270000005</v>
      </c>
      <c r="J202" s="36">
        <f>SUMIFS(СВЦЭМ!$F$34:$F$777,СВЦЭМ!$A$34:$A$777,$A202,СВЦЭМ!$B$34:$B$777,J$190)+'СЕТ СН'!$F$12</f>
        <v>91.462202160000004</v>
      </c>
      <c r="K202" s="36">
        <f>SUMIFS(СВЦЭМ!$F$34:$F$777,СВЦЭМ!$A$34:$A$777,$A202,СВЦЭМ!$B$34:$B$777,K$190)+'СЕТ СН'!$F$12</f>
        <v>88.41899909</v>
      </c>
      <c r="L202" s="36">
        <f>SUMIFS(СВЦЭМ!$F$34:$F$777,СВЦЭМ!$A$34:$A$777,$A202,СВЦЭМ!$B$34:$B$777,L$190)+'СЕТ СН'!$F$12</f>
        <v>80.190291990000006</v>
      </c>
      <c r="M202" s="36">
        <f>SUMIFS(СВЦЭМ!$F$34:$F$777,СВЦЭМ!$A$34:$A$777,$A202,СВЦЭМ!$B$34:$B$777,M$190)+'СЕТ СН'!$F$12</f>
        <v>72.602846150000005</v>
      </c>
      <c r="N202" s="36">
        <f>SUMIFS(СВЦЭМ!$F$34:$F$777,СВЦЭМ!$A$34:$A$777,$A202,СВЦЭМ!$B$34:$B$777,N$190)+'СЕТ СН'!$F$12</f>
        <v>64.032162979999995</v>
      </c>
      <c r="O202" s="36">
        <f>SUMIFS(СВЦЭМ!$F$34:$F$777,СВЦЭМ!$A$34:$A$777,$A202,СВЦЭМ!$B$34:$B$777,O$190)+'СЕТ СН'!$F$12</f>
        <v>55.7059584</v>
      </c>
      <c r="P202" s="36">
        <f>SUMIFS(СВЦЭМ!$F$34:$F$777,СВЦЭМ!$A$34:$A$777,$A202,СВЦЭМ!$B$34:$B$777,P$190)+'СЕТ СН'!$F$12</f>
        <v>54.252614219999998</v>
      </c>
      <c r="Q202" s="36">
        <f>SUMIFS(СВЦЭМ!$F$34:$F$777,СВЦЭМ!$A$34:$A$777,$A202,СВЦЭМ!$B$34:$B$777,Q$190)+'СЕТ СН'!$F$12</f>
        <v>55.948264100000003</v>
      </c>
      <c r="R202" s="36">
        <f>SUMIFS(СВЦЭМ!$F$34:$F$777,СВЦЭМ!$A$34:$A$777,$A202,СВЦЭМ!$B$34:$B$777,R$190)+'СЕТ СН'!$F$12</f>
        <v>55.248436130000002</v>
      </c>
      <c r="S202" s="36">
        <f>SUMIFS(СВЦЭМ!$F$34:$F$777,СВЦЭМ!$A$34:$A$777,$A202,СВЦЭМ!$B$34:$B$777,S$190)+'СЕТ СН'!$F$12</f>
        <v>54.609042840000001</v>
      </c>
      <c r="T202" s="36">
        <f>SUMIFS(СВЦЭМ!$F$34:$F$777,СВЦЭМ!$A$34:$A$777,$A202,СВЦЭМ!$B$34:$B$777,T$190)+'СЕТ СН'!$F$12</f>
        <v>54.18346682</v>
      </c>
      <c r="U202" s="36">
        <f>SUMIFS(СВЦЭМ!$F$34:$F$777,СВЦЭМ!$A$34:$A$777,$A202,СВЦЭМ!$B$34:$B$777,U$190)+'СЕТ СН'!$F$12</f>
        <v>55.276196470000002</v>
      </c>
      <c r="V202" s="36">
        <f>SUMIFS(СВЦЭМ!$F$34:$F$777,СВЦЭМ!$A$34:$A$777,$A202,СВЦЭМ!$B$34:$B$777,V$190)+'СЕТ СН'!$F$12</f>
        <v>55.687921179999996</v>
      </c>
      <c r="W202" s="36">
        <f>SUMIFS(СВЦЭМ!$F$34:$F$777,СВЦЭМ!$A$34:$A$777,$A202,СВЦЭМ!$B$34:$B$777,W$190)+'СЕТ СН'!$F$12</f>
        <v>56.935878879999997</v>
      </c>
      <c r="X202" s="36">
        <f>SUMIFS(СВЦЭМ!$F$34:$F$777,СВЦЭМ!$A$34:$A$777,$A202,СВЦЭМ!$B$34:$B$777,X$190)+'СЕТ СН'!$F$12</f>
        <v>54.632745370000002</v>
      </c>
      <c r="Y202" s="36">
        <f>SUMIFS(СВЦЭМ!$F$34:$F$777,СВЦЭМ!$A$34:$A$777,$A202,СВЦЭМ!$B$34:$B$777,Y$190)+'СЕТ СН'!$F$12</f>
        <v>60.178379769999999</v>
      </c>
    </row>
    <row r="203" spans="1:25" ht="15.75" x14ac:dyDescent="0.2">
      <c r="A203" s="35">
        <f t="shared" si="5"/>
        <v>43356</v>
      </c>
      <c r="B203" s="36">
        <f>SUMIFS(СВЦЭМ!$F$34:$F$777,СВЦЭМ!$A$34:$A$777,$A203,СВЦЭМ!$B$34:$B$777,B$190)+'СЕТ СН'!$F$12</f>
        <v>86.036793239999994</v>
      </c>
      <c r="C203" s="36">
        <f>SUMIFS(СВЦЭМ!$F$34:$F$777,СВЦЭМ!$A$34:$A$777,$A203,СВЦЭМ!$B$34:$B$777,C$190)+'СЕТ СН'!$F$12</f>
        <v>102.36208962000001</v>
      </c>
      <c r="D203" s="36">
        <f>SUMIFS(СВЦЭМ!$F$34:$F$777,СВЦЭМ!$A$34:$A$777,$A203,СВЦЭМ!$B$34:$B$777,D$190)+'СЕТ СН'!$F$12</f>
        <v>111.85371478</v>
      </c>
      <c r="E203" s="36">
        <f>SUMIFS(СВЦЭМ!$F$34:$F$777,СВЦЭМ!$A$34:$A$777,$A203,СВЦЭМ!$B$34:$B$777,E$190)+'СЕТ СН'!$F$12</f>
        <v>115.36838913</v>
      </c>
      <c r="F203" s="36">
        <f>SUMIFS(СВЦЭМ!$F$34:$F$777,СВЦЭМ!$A$34:$A$777,$A203,СВЦЭМ!$B$34:$B$777,F$190)+'СЕТ СН'!$F$12</f>
        <v>114.99337518</v>
      </c>
      <c r="G203" s="36">
        <f>SUMIFS(СВЦЭМ!$F$34:$F$777,СВЦЭМ!$A$34:$A$777,$A203,СВЦЭМ!$B$34:$B$777,G$190)+'СЕТ СН'!$F$12</f>
        <v>112.74891574</v>
      </c>
      <c r="H203" s="36">
        <f>SUMIFS(СВЦЭМ!$F$34:$F$777,СВЦЭМ!$A$34:$A$777,$A203,СВЦЭМ!$B$34:$B$777,H$190)+'СЕТ СН'!$F$12</f>
        <v>109.16134262999999</v>
      </c>
      <c r="I203" s="36">
        <f>SUMIFS(СВЦЭМ!$F$34:$F$777,СВЦЭМ!$A$34:$A$777,$A203,СВЦЭМ!$B$34:$B$777,I$190)+'СЕТ СН'!$F$12</f>
        <v>101.70841006000001</v>
      </c>
      <c r="J203" s="36">
        <f>SUMIFS(СВЦЭМ!$F$34:$F$777,СВЦЭМ!$A$34:$A$777,$A203,СВЦЭМ!$B$34:$B$777,J$190)+'СЕТ СН'!$F$12</f>
        <v>98.462957930000002</v>
      </c>
      <c r="K203" s="36">
        <f>SUMIFS(СВЦЭМ!$F$34:$F$777,СВЦЭМ!$A$34:$A$777,$A203,СВЦЭМ!$B$34:$B$777,K$190)+'СЕТ СН'!$F$12</f>
        <v>96.522035869999996</v>
      </c>
      <c r="L203" s="36">
        <f>SUMIFS(СВЦЭМ!$F$34:$F$777,СВЦЭМ!$A$34:$A$777,$A203,СВЦЭМ!$B$34:$B$777,L$190)+'СЕТ СН'!$F$12</f>
        <v>88.957738070000005</v>
      </c>
      <c r="M203" s="36">
        <f>SUMIFS(СВЦЭМ!$F$34:$F$777,СВЦЭМ!$A$34:$A$777,$A203,СВЦЭМ!$B$34:$B$777,M$190)+'СЕТ СН'!$F$12</f>
        <v>80.848748389999997</v>
      </c>
      <c r="N203" s="36">
        <f>SUMIFS(СВЦЭМ!$F$34:$F$777,СВЦЭМ!$A$34:$A$777,$A203,СВЦЭМ!$B$34:$B$777,N$190)+'СЕТ СН'!$F$12</f>
        <v>69.371788539999997</v>
      </c>
      <c r="O203" s="36">
        <f>SUMIFS(СВЦЭМ!$F$34:$F$777,СВЦЭМ!$A$34:$A$777,$A203,СВЦЭМ!$B$34:$B$777,O$190)+'СЕТ СН'!$F$12</f>
        <v>59.87440119</v>
      </c>
      <c r="P203" s="36">
        <f>SUMIFS(СВЦЭМ!$F$34:$F$777,СВЦЭМ!$A$34:$A$777,$A203,СВЦЭМ!$B$34:$B$777,P$190)+'СЕТ СН'!$F$12</f>
        <v>59.735316769999997</v>
      </c>
      <c r="Q203" s="36">
        <f>SUMIFS(СВЦЭМ!$F$34:$F$777,СВЦЭМ!$A$34:$A$777,$A203,СВЦЭМ!$B$34:$B$777,Q$190)+'СЕТ СН'!$F$12</f>
        <v>59.91429016</v>
      </c>
      <c r="R203" s="36">
        <f>SUMIFS(СВЦЭМ!$F$34:$F$777,СВЦЭМ!$A$34:$A$777,$A203,СВЦЭМ!$B$34:$B$777,R$190)+'СЕТ СН'!$F$12</f>
        <v>61.09268299</v>
      </c>
      <c r="S203" s="36">
        <f>SUMIFS(СВЦЭМ!$F$34:$F$777,СВЦЭМ!$A$34:$A$777,$A203,СВЦЭМ!$B$34:$B$777,S$190)+'СЕТ СН'!$F$12</f>
        <v>62.104845859999998</v>
      </c>
      <c r="T203" s="36">
        <f>SUMIFS(СВЦЭМ!$F$34:$F$777,СВЦЭМ!$A$34:$A$777,$A203,СВЦЭМ!$B$34:$B$777,T$190)+'СЕТ СН'!$F$12</f>
        <v>60.619403980000001</v>
      </c>
      <c r="U203" s="36">
        <f>SUMIFS(СВЦЭМ!$F$34:$F$777,СВЦЭМ!$A$34:$A$777,$A203,СВЦЭМ!$B$34:$B$777,U$190)+'СЕТ СН'!$F$12</f>
        <v>59.404157769999998</v>
      </c>
      <c r="V203" s="36">
        <f>SUMIFS(СВЦЭМ!$F$34:$F$777,СВЦЭМ!$A$34:$A$777,$A203,СВЦЭМ!$B$34:$B$777,V$190)+'СЕТ СН'!$F$12</f>
        <v>57.34782122</v>
      </c>
      <c r="W203" s="36">
        <f>SUMIFS(СВЦЭМ!$F$34:$F$777,СВЦЭМ!$A$34:$A$777,$A203,СВЦЭМ!$B$34:$B$777,W$190)+'СЕТ СН'!$F$12</f>
        <v>58.332873630000002</v>
      </c>
      <c r="X203" s="36">
        <f>SUMIFS(СВЦЭМ!$F$34:$F$777,СВЦЭМ!$A$34:$A$777,$A203,СВЦЭМ!$B$34:$B$777,X$190)+'СЕТ СН'!$F$12</f>
        <v>62.012589460000001</v>
      </c>
      <c r="Y203" s="36">
        <f>SUMIFS(СВЦЭМ!$F$34:$F$777,СВЦЭМ!$A$34:$A$777,$A203,СВЦЭМ!$B$34:$B$777,Y$190)+'СЕТ СН'!$F$12</f>
        <v>70.686584269999997</v>
      </c>
    </row>
    <row r="204" spans="1:25" ht="15.75" x14ac:dyDescent="0.2">
      <c r="A204" s="35">
        <f t="shared" si="5"/>
        <v>43357</v>
      </c>
      <c r="B204" s="36">
        <f>SUMIFS(СВЦЭМ!$F$34:$F$777,СВЦЭМ!$A$34:$A$777,$A204,СВЦЭМ!$B$34:$B$777,B$190)+'СЕТ СН'!$F$12</f>
        <v>86.319959280000006</v>
      </c>
      <c r="C204" s="36">
        <f>SUMIFS(СВЦЭМ!$F$34:$F$777,СВЦЭМ!$A$34:$A$777,$A204,СВЦЭМ!$B$34:$B$777,C$190)+'СЕТ СН'!$F$12</f>
        <v>102.73342907999999</v>
      </c>
      <c r="D204" s="36">
        <f>SUMIFS(СВЦЭМ!$F$34:$F$777,СВЦЭМ!$A$34:$A$777,$A204,СВЦЭМ!$B$34:$B$777,D$190)+'СЕТ СН'!$F$12</f>
        <v>106.92481979999999</v>
      </c>
      <c r="E204" s="36">
        <f>SUMIFS(СВЦЭМ!$F$34:$F$777,СВЦЭМ!$A$34:$A$777,$A204,СВЦЭМ!$B$34:$B$777,E$190)+'СЕТ СН'!$F$12</f>
        <v>110.30604138</v>
      </c>
      <c r="F204" s="36">
        <f>SUMIFS(СВЦЭМ!$F$34:$F$777,СВЦЭМ!$A$34:$A$777,$A204,СВЦЭМ!$B$34:$B$777,F$190)+'СЕТ СН'!$F$12</f>
        <v>109.56374701999999</v>
      </c>
      <c r="G204" s="36">
        <f>SUMIFS(СВЦЭМ!$F$34:$F$777,СВЦЭМ!$A$34:$A$777,$A204,СВЦЭМ!$B$34:$B$777,G$190)+'СЕТ СН'!$F$12</f>
        <v>107.50774559</v>
      </c>
      <c r="H204" s="36">
        <f>SUMIFS(СВЦЭМ!$F$34:$F$777,СВЦЭМ!$A$34:$A$777,$A204,СВЦЭМ!$B$34:$B$777,H$190)+'СЕТ СН'!$F$12</f>
        <v>107.68206941</v>
      </c>
      <c r="I204" s="36">
        <f>SUMIFS(СВЦЭМ!$F$34:$F$777,СВЦЭМ!$A$34:$A$777,$A204,СВЦЭМ!$B$34:$B$777,I$190)+'СЕТ СН'!$F$12</f>
        <v>101.06505614</v>
      </c>
      <c r="J204" s="36">
        <f>SUMIFS(СВЦЭМ!$F$34:$F$777,СВЦЭМ!$A$34:$A$777,$A204,СВЦЭМ!$B$34:$B$777,J$190)+'СЕТ СН'!$F$12</f>
        <v>97.255805260000002</v>
      </c>
      <c r="K204" s="36">
        <f>SUMIFS(СВЦЭМ!$F$34:$F$777,СВЦЭМ!$A$34:$A$777,$A204,СВЦЭМ!$B$34:$B$777,K$190)+'СЕТ СН'!$F$12</f>
        <v>97.746222669999995</v>
      </c>
      <c r="L204" s="36">
        <f>SUMIFS(СВЦЭМ!$F$34:$F$777,СВЦЭМ!$A$34:$A$777,$A204,СВЦЭМ!$B$34:$B$777,L$190)+'СЕТ СН'!$F$12</f>
        <v>89.204577499999999</v>
      </c>
      <c r="M204" s="36">
        <f>SUMIFS(СВЦЭМ!$F$34:$F$777,СВЦЭМ!$A$34:$A$777,$A204,СВЦЭМ!$B$34:$B$777,M$190)+'СЕТ СН'!$F$12</f>
        <v>82.274164690000006</v>
      </c>
      <c r="N204" s="36">
        <f>SUMIFS(СВЦЭМ!$F$34:$F$777,СВЦЭМ!$A$34:$A$777,$A204,СВЦЭМ!$B$34:$B$777,N$190)+'СЕТ СН'!$F$12</f>
        <v>69.323949819999996</v>
      </c>
      <c r="O204" s="36">
        <f>SUMIFS(СВЦЭМ!$F$34:$F$777,СВЦЭМ!$A$34:$A$777,$A204,СВЦЭМ!$B$34:$B$777,O$190)+'СЕТ СН'!$F$12</f>
        <v>60.267135250000003</v>
      </c>
      <c r="P204" s="36">
        <f>SUMIFS(СВЦЭМ!$F$34:$F$777,СВЦЭМ!$A$34:$A$777,$A204,СВЦЭМ!$B$34:$B$777,P$190)+'СЕТ СН'!$F$12</f>
        <v>60.280948639999998</v>
      </c>
      <c r="Q204" s="36">
        <f>SUMIFS(СВЦЭМ!$F$34:$F$777,СВЦЭМ!$A$34:$A$777,$A204,СВЦЭМ!$B$34:$B$777,Q$190)+'СЕТ СН'!$F$12</f>
        <v>61.302368209999997</v>
      </c>
      <c r="R204" s="36">
        <f>SUMIFS(СВЦЭМ!$F$34:$F$777,СВЦЭМ!$A$34:$A$777,$A204,СВЦЭМ!$B$34:$B$777,R$190)+'СЕТ СН'!$F$12</f>
        <v>60.509557460000003</v>
      </c>
      <c r="S204" s="36">
        <f>SUMIFS(СВЦЭМ!$F$34:$F$777,СВЦЭМ!$A$34:$A$777,$A204,СВЦЭМ!$B$34:$B$777,S$190)+'СЕТ СН'!$F$12</f>
        <v>62.409848150000002</v>
      </c>
      <c r="T204" s="36">
        <f>SUMIFS(СВЦЭМ!$F$34:$F$777,СВЦЭМ!$A$34:$A$777,$A204,СВЦЭМ!$B$34:$B$777,T$190)+'СЕТ СН'!$F$12</f>
        <v>62.468847320000002</v>
      </c>
      <c r="U204" s="36">
        <f>SUMIFS(СВЦЭМ!$F$34:$F$777,СВЦЭМ!$A$34:$A$777,$A204,СВЦЭМ!$B$34:$B$777,U$190)+'СЕТ СН'!$F$12</f>
        <v>61.0168155</v>
      </c>
      <c r="V204" s="36">
        <f>SUMIFS(СВЦЭМ!$F$34:$F$777,СВЦЭМ!$A$34:$A$777,$A204,СВЦЭМ!$B$34:$B$777,V$190)+'СЕТ СН'!$F$12</f>
        <v>58.542084010000004</v>
      </c>
      <c r="W204" s="36">
        <f>SUMIFS(СВЦЭМ!$F$34:$F$777,СВЦЭМ!$A$34:$A$777,$A204,СВЦЭМ!$B$34:$B$777,W$190)+'СЕТ СН'!$F$12</f>
        <v>53.603390019999999</v>
      </c>
      <c r="X204" s="36">
        <f>SUMIFS(СВЦЭМ!$F$34:$F$777,СВЦЭМ!$A$34:$A$777,$A204,СВЦЭМ!$B$34:$B$777,X$190)+'СЕТ СН'!$F$12</f>
        <v>58.131340190000003</v>
      </c>
      <c r="Y204" s="36">
        <f>SUMIFS(СВЦЭМ!$F$34:$F$777,СВЦЭМ!$A$34:$A$777,$A204,СВЦЭМ!$B$34:$B$777,Y$190)+'СЕТ СН'!$F$12</f>
        <v>68.595685599999996</v>
      </c>
    </row>
    <row r="205" spans="1:25" ht="15.75" x14ac:dyDescent="0.2">
      <c r="A205" s="35">
        <f t="shared" si="5"/>
        <v>43358</v>
      </c>
      <c r="B205" s="36">
        <f>SUMIFS(СВЦЭМ!$F$34:$F$777,СВЦЭМ!$A$34:$A$777,$A205,СВЦЭМ!$B$34:$B$777,B$190)+'СЕТ СН'!$F$12</f>
        <v>85.925908910000004</v>
      </c>
      <c r="C205" s="36">
        <f>SUMIFS(СВЦЭМ!$F$34:$F$777,СВЦЭМ!$A$34:$A$777,$A205,СВЦЭМ!$B$34:$B$777,C$190)+'СЕТ СН'!$F$12</f>
        <v>92.862354890000006</v>
      </c>
      <c r="D205" s="36">
        <f>SUMIFS(СВЦЭМ!$F$34:$F$777,СВЦЭМ!$A$34:$A$777,$A205,СВЦЭМ!$B$34:$B$777,D$190)+'СЕТ СН'!$F$12</f>
        <v>102.8805847</v>
      </c>
      <c r="E205" s="36">
        <f>SUMIFS(СВЦЭМ!$F$34:$F$777,СВЦЭМ!$A$34:$A$777,$A205,СВЦЭМ!$B$34:$B$777,E$190)+'СЕТ СН'!$F$12</f>
        <v>112.4878992</v>
      </c>
      <c r="F205" s="36">
        <f>SUMIFS(СВЦЭМ!$F$34:$F$777,СВЦЭМ!$A$34:$A$777,$A205,СВЦЭМ!$B$34:$B$777,F$190)+'СЕТ СН'!$F$12</f>
        <v>111.33237102</v>
      </c>
      <c r="G205" s="36">
        <f>SUMIFS(СВЦЭМ!$F$34:$F$777,СВЦЭМ!$A$34:$A$777,$A205,СВЦЭМ!$B$34:$B$777,G$190)+'СЕТ СН'!$F$12</f>
        <v>109.44885898</v>
      </c>
      <c r="H205" s="36">
        <f>SUMIFS(СВЦЭМ!$F$34:$F$777,СВЦЭМ!$A$34:$A$777,$A205,СВЦЭМ!$B$34:$B$777,H$190)+'СЕТ СН'!$F$12</f>
        <v>110.06923896000001</v>
      </c>
      <c r="I205" s="36">
        <f>SUMIFS(СВЦЭМ!$F$34:$F$777,СВЦЭМ!$A$34:$A$777,$A205,СВЦЭМ!$B$34:$B$777,I$190)+'СЕТ СН'!$F$12</f>
        <v>102.46116001</v>
      </c>
      <c r="J205" s="36">
        <f>SUMIFS(СВЦЭМ!$F$34:$F$777,СВЦЭМ!$A$34:$A$777,$A205,СВЦЭМ!$B$34:$B$777,J$190)+'СЕТ СН'!$F$12</f>
        <v>97.932512799999998</v>
      </c>
      <c r="K205" s="36">
        <f>SUMIFS(СВЦЭМ!$F$34:$F$777,СВЦЭМ!$A$34:$A$777,$A205,СВЦЭМ!$B$34:$B$777,K$190)+'СЕТ СН'!$F$12</f>
        <v>94.591389379999995</v>
      </c>
      <c r="L205" s="36">
        <f>SUMIFS(СВЦЭМ!$F$34:$F$777,СВЦЭМ!$A$34:$A$777,$A205,СВЦЭМ!$B$34:$B$777,L$190)+'СЕТ СН'!$F$12</f>
        <v>87.101317620000003</v>
      </c>
      <c r="M205" s="36">
        <f>SUMIFS(СВЦЭМ!$F$34:$F$777,СВЦЭМ!$A$34:$A$777,$A205,СВЦЭМ!$B$34:$B$777,M$190)+'СЕТ СН'!$F$12</f>
        <v>79.631294499999996</v>
      </c>
      <c r="N205" s="36">
        <f>SUMIFS(СВЦЭМ!$F$34:$F$777,СВЦЭМ!$A$34:$A$777,$A205,СВЦЭМ!$B$34:$B$777,N$190)+'СЕТ СН'!$F$12</f>
        <v>68.946950860000001</v>
      </c>
      <c r="O205" s="36">
        <f>SUMIFS(СВЦЭМ!$F$34:$F$777,СВЦЭМ!$A$34:$A$777,$A205,СВЦЭМ!$B$34:$B$777,O$190)+'СЕТ СН'!$F$12</f>
        <v>60.329334420000002</v>
      </c>
      <c r="P205" s="36">
        <f>SUMIFS(СВЦЭМ!$F$34:$F$777,СВЦЭМ!$A$34:$A$777,$A205,СВЦЭМ!$B$34:$B$777,P$190)+'СЕТ СН'!$F$12</f>
        <v>60.823705310000001</v>
      </c>
      <c r="Q205" s="36">
        <f>SUMIFS(СВЦЭМ!$F$34:$F$777,СВЦЭМ!$A$34:$A$777,$A205,СВЦЭМ!$B$34:$B$777,Q$190)+'СЕТ СН'!$F$12</f>
        <v>60.4577004</v>
      </c>
      <c r="R205" s="36">
        <f>SUMIFS(СВЦЭМ!$F$34:$F$777,СВЦЭМ!$A$34:$A$777,$A205,СВЦЭМ!$B$34:$B$777,R$190)+'СЕТ СН'!$F$12</f>
        <v>59.397799040000002</v>
      </c>
      <c r="S205" s="36">
        <f>SUMIFS(СВЦЭМ!$F$34:$F$777,СВЦЭМ!$A$34:$A$777,$A205,СВЦЭМ!$B$34:$B$777,S$190)+'СЕТ СН'!$F$12</f>
        <v>59.321909300000002</v>
      </c>
      <c r="T205" s="36">
        <f>SUMIFS(СВЦЭМ!$F$34:$F$777,СВЦЭМ!$A$34:$A$777,$A205,СВЦЭМ!$B$34:$B$777,T$190)+'СЕТ СН'!$F$12</f>
        <v>60.107442399999996</v>
      </c>
      <c r="U205" s="36">
        <f>SUMIFS(СВЦЭМ!$F$34:$F$777,СВЦЭМ!$A$34:$A$777,$A205,СВЦЭМ!$B$34:$B$777,U$190)+'СЕТ СН'!$F$12</f>
        <v>58.848529310000004</v>
      </c>
      <c r="V205" s="36">
        <f>SUMIFS(СВЦЭМ!$F$34:$F$777,СВЦЭМ!$A$34:$A$777,$A205,СВЦЭМ!$B$34:$B$777,V$190)+'СЕТ СН'!$F$12</f>
        <v>56.838347429999999</v>
      </c>
      <c r="W205" s="36">
        <f>SUMIFS(СВЦЭМ!$F$34:$F$777,СВЦЭМ!$A$34:$A$777,$A205,СВЦЭМ!$B$34:$B$777,W$190)+'СЕТ СН'!$F$12</f>
        <v>57.754652970000002</v>
      </c>
      <c r="X205" s="36">
        <f>SUMIFS(СВЦЭМ!$F$34:$F$777,СВЦЭМ!$A$34:$A$777,$A205,СВЦЭМ!$B$34:$B$777,X$190)+'СЕТ СН'!$F$12</f>
        <v>61.24733853</v>
      </c>
      <c r="Y205" s="36">
        <f>SUMIFS(СВЦЭМ!$F$34:$F$777,СВЦЭМ!$A$34:$A$777,$A205,СВЦЭМ!$B$34:$B$777,Y$190)+'СЕТ СН'!$F$12</f>
        <v>72.895236069999996</v>
      </c>
    </row>
    <row r="206" spans="1:25" ht="15.75" x14ac:dyDescent="0.2">
      <c r="A206" s="35">
        <f t="shared" si="5"/>
        <v>43359</v>
      </c>
      <c r="B206" s="36">
        <f>SUMIFS(СВЦЭМ!$F$34:$F$777,СВЦЭМ!$A$34:$A$777,$A206,СВЦЭМ!$B$34:$B$777,B$190)+'СЕТ СН'!$F$12</f>
        <v>87.384382209999998</v>
      </c>
      <c r="C206" s="36">
        <f>SUMIFS(СВЦЭМ!$F$34:$F$777,СВЦЭМ!$A$34:$A$777,$A206,СВЦЭМ!$B$34:$B$777,C$190)+'СЕТ СН'!$F$12</f>
        <v>95.437975829999999</v>
      </c>
      <c r="D206" s="36">
        <f>SUMIFS(СВЦЭМ!$F$34:$F$777,СВЦЭМ!$A$34:$A$777,$A206,СВЦЭМ!$B$34:$B$777,D$190)+'СЕТ СН'!$F$12</f>
        <v>103.96962791</v>
      </c>
      <c r="E206" s="36">
        <f>SUMIFS(СВЦЭМ!$F$34:$F$777,СВЦЭМ!$A$34:$A$777,$A206,СВЦЭМ!$B$34:$B$777,E$190)+'СЕТ СН'!$F$12</f>
        <v>112.63194814000001</v>
      </c>
      <c r="F206" s="36">
        <f>SUMIFS(СВЦЭМ!$F$34:$F$777,СВЦЭМ!$A$34:$A$777,$A206,СВЦЭМ!$B$34:$B$777,F$190)+'СЕТ СН'!$F$12</f>
        <v>110.51609051</v>
      </c>
      <c r="G206" s="36">
        <f>SUMIFS(СВЦЭМ!$F$34:$F$777,СВЦЭМ!$A$34:$A$777,$A206,СВЦЭМ!$B$34:$B$777,G$190)+'СЕТ СН'!$F$12</f>
        <v>110.88547307</v>
      </c>
      <c r="H206" s="36">
        <f>SUMIFS(СВЦЭМ!$F$34:$F$777,СВЦЭМ!$A$34:$A$777,$A206,СВЦЭМ!$B$34:$B$777,H$190)+'СЕТ СН'!$F$12</f>
        <v>108.54983545</v>
      </c>
      <c r="I206" s="36">
        <f>SUMIFS(СВЦЭМ!$F$34:$F$777,СВЦЭМ!$A$34:$A$777,$A206,СВЦЭМ!$B$34:$B$777,I$190)+'СЕТ СН'!$F$12</f>
        <v>100.48686162</v>
      </c>
      <c r="J206" s="36">
        <f>SUMIFS(СВЦЭМ!$F$34:$F$777,СВЦЭМ!$A$34:$A$777,$A206,СВЦЭМ!$B$34:$B$777,J$190)+'СЕТ СН'!$F$12</f>
        <v>98.090459330000002</v>
      </c>
      <c r="K206" s="36">
        <f>SUMIFS(СВЦЭМ!$F$34:$F$777,СВЦЭМ!$A$34:$A$777,$A206,СВЦЭМ!$B$34:$B$777,K$190)+'СЕТ СН'!$F$12</f>
        <v>95.02879738</v>
      </c>
      <c r="L206" s="36">
        <f>SUMIFS(СВЦЭМ!$F$34:$F$777,СВЦЭМ!$A$34:$A$777,$A206,СВЦЭМ!$B$34:$B$777,L$190)+'СЕТ СН'!$F$12</f>
        <v>85.769151559999997</v>
      </c>
      <c r="M206" s="36">
        <f>SUMIFS(СВЦЭМ!$F$34:$F$777,СВЦЭМ!$A$34:$A$777,$A206,СВЦЭМ!$B$34:$B$777,M$190)+'СЕТ СН'!$F$12</f>
        <v>79.702461889999995</v>
      </c>
      <c r="N206" s="36">
        <f>SUMIFS(СВЦЭМ!$F$34:$F$777,СВЦЭМ!$A$34:$A$777,$A206,СВЦЭМ!$B$34:$B$777,N$190)+'СЕТ СН'!$F$12</f>
        <v>70.072749250000001</v>
      </c>
      <c r="O206" s="36">
        <f>SUMIFS(СВЦЭМ!$F$34:$F$777,СВЦЭМ!$A$34:$A$777,$A206,СВЦЭМ!$B$34:$B$777,O$190)+'СЕТ СН'!$F$12</f>
        <v>61.019296420000003</v>
      </c>
      <c r="P206" s="36">
        <f>SUMIFS(СВЦЭМ!$F$34:$F$777,СВЦЭМ!$A$34:$A$777,$A206,СВЦЭМ!$B$34:$B$777,P$190)+'СЕТ СН'!$F$12</f>
        <v>61.542482769999999</v>
      </c>
      <c r="Q206" s="36">
        <f>SUMIFS(СВЦЭМ!$F$34:$F$777,СВЦЭМ!$A$34:$A$777,$A206,СВЦЭМ!$B$34:$B$777,Q$190)+'СЕТ СН'!$F$12</f>
        <v>61.888846039999997</v>
      </c>
      <c r="R206" s="36">
        <f>SUMIFS(СВЦЭМ!$F$34:$F$777,СВЦЭМ!$A$34:$A$777,$A206,СВЦЭМ!$B$34:$B$777,R$190)+'СЕТ СН'!$F$12</f>
        <v>60.230278720000001</v>
      </c>
      <c r="S206" s="36">
        <f>SUMIFS(СВЦЭМ!$F$34:$F$777,СВЦЭМ!$A$34:$A$777,$A206,СВЦЭМ!$B$34:$B$777,S$190)+'СЕТ СН'!$F$12</f>
        <v>59.550123130000003</v>
      </c>
      <c r="T206" s="36">
        <f>SUMIFS(СВЦЭМ!$F$34:$F$777,СВЦЭМ!$A$34:$A$777,$A206,СВЦЭМ!$B$34:$B$777,T$190)+'СЕТ СН'!$F$12</f>
        <v>59.952833099999999</v>
      </c>
      <c r="U206" s="36">
        <f>SUMIFS(СВЦЭМ!$F$34:$F$777,СВЦЭМ!$A$34:$A$777,$A206,СВЦЭМ!$B$34:$B$777,U$190)+'СЕТ СН'!$F$12</f>
        <v>56.340707559999998</v>
      </c>
      <c r="V206" s="36">
        <f>SUMIFS(СВЦЭМ!$F$34:$F$777,СВЦЭМ!$A$34:$A$777,$A206,СВЦЭМ!$B$34:$B$777,V$190)+'СЕТ СН'!$F$12</f>
        <v>53.993251149999999</v>
      </c>
      <c r="W206" s="36">
        <f>SUMIFS(СВЦЭМ!$F$34:$F$777,СВЦЭМ!$A$34:$A$777,$A206,СВЦЭМ!$B$34:$B$777,W$190)+'СЕТ СН'!$F$12</f>
        <v>54.425154820000003</v>
      </c>
      <c r="X206" s="36">
        <f>SUMIFS(СВЦЭМ!$F$34:$F$777,СВЦЭМ!$A$34:$A$777,$A206,СВЦЭМ!$B$34:$B$777,X$190)+'СЕТ СН'!$F$12</f>
        <v>58.28369756</v>
      </c>
      <c r="Y206" s="36">
        <f>SUMIFS(СВЦЭМ!$F$34:$F$777,СВЦЭМ!$A$34:$A$777,$A206,СВЦЭМ!$B$34:$B$777,Y$190)+'СЕТ СН'!$F$12</f>
        <v>69.204305390000002</v>
      </c>
    </row>
    <row r="207" spans="1:25" ht="15.75" x14ac:dyDescent="0.2">
      <c r="A207" s="35">
        <f t="shared" si="5"/>
        <v>43360</v>
      </c>
      <c r="B207" s="36">
        <f>SUMIFS(СВЦЭМ!$F$34:$F$777,СВЦЭМ!$A$34:$A$777,$A207,СВЦЭМ!$B$34:$B$777,B$190)+'СЕТ СН'!$F$12</f>
        <v>86.097888150000003</v>
      </c>
      <c r="C207" s="36">
        <f>SUMIFS(СВЦЭМ!$F$34:$F$777,СВЦЭМ!$A$34:$A$777,$A207,СВЦЭМ!$B$34:$B$777,C$190)+'СЕТ СН'!$F$12</f>
        <v>94.661613740000007</v>
      </c>
      <c r="D207" s="36">
        <f>SUMIFS(СВЦЭМ!$F$34:$F$777,СВЦЭМ!$A$34:$A$777,$A207,СВЦЭМ!$B$34:$B$777,D$190)+'СЕТ СН'!$F$12</f>
        <v>105.55081488</v>
      </c>
      <c r="E207" s="36">
        <f>SUMIFS(СВЦЭМ!$F$34:$F$777,СВЦЭМ!$A$34:$A$777,$A207,СВЦЭМ!$B$34:$B$777,E$190)+'СЕТ СН'!$F$12</f>
        <v>110.34349929</v>
      </c>
      <c r="F207" s="36">
        <f>SUMIFS(СВЦЭМ!$F$34:$F$777,СВЦЭМ!$A$34:$A$777,$A207,СВЦЭМ!$B$34:$B$777,F$190)+'СЕТ СН'!$F$12</f>
        <v>108.44660004000001</v>
      </c>
      <c r="G207" s="36">
        <f>SUMIFS(СВЦЭМ!$F$34:$F$777,СВЦЭМ!$A$34:$A$777,$A207,СВЦЭМ!$B$34:$B$777,G$190)+'СЕТ СН'!$F$12</f>
        <v>110.11835363</v>
      </c>
      <c r="H207" s="36">
        <f>SUMIFS(СВЦЭМ!$F$34:$F$777,СВЦЭМ!$A$34:$A$777,$A207,СВЦЭМ!$B$34:$B$777,H$190)+'СЕТ СН'!$F$12</f>
        <v>111.05407586</v>
      </c>
      <c r="I207" s="36">
        <f>SUMIFS(СВЦЭМ!$F$34:$F$777,СВЦЭМ!$A$34:$A$777,$A207,СВЦЭМ!$B$34:$B$777,I$190)+'СЕТ СН'!$F$12</f>
        <v>105.15533205</v>
      </c>
      <c r="J207" s="36">
        <f>SUMIFS(СВЦЭМ!$F$34:$F$777,СВЦЭМ!$A$34:$A$777,$A207,СВЦЭМ!$B$34:$B$777,J$190)+'СЕТ СН'!$F$12</f>
        <v>101.22443491</v>
      </c>
      <c r="K207" s="36">
        <f>SUMIFS(СВЦЭМ!$F$34:$F$777,СВЦЭМ!$A$34:$A$777,$A207,СВЦЭМ!$B$34:$B$777,K$190)+'СЕТ СН'!$F$12</f>
        <v>97.125638210000005</v>
      </c>
      <c r="L207" s="36">
        <f>SUMIFS(СВЦЭМ!$F$34:$F$777,СВЦЭМ!$A$34:$A$777,$A207,СВЦЭМ!$B$34:$B$777,L$190)+'СЕТ СН'!$F$12</f>
        <v>89.488621039999998</v>
      </c>
      <c r="M207" s="36">
        <f>SUMIFS(СВЦЭМ!$F$34:$F$777,СВЦЭМ!$A$34:$A$777,$A207,СВЦЭМ!$B$34:$B$777,M$190)+'СЕТ СН'!$F$12</f>
        <v>83.253862269999999</v>
      </c>
      <c r="N207" s="36">
        <f>SUMIFS(СВЦЭМ!$F$34:$F$777,СВЦЭМ!$A$34:$A$777,$A207,СВЦЭМ!$B$34:$B$777,N$190)+'СЕТ СН'!$F$12</f>
        <v>71.238943629999994</v>
      </c>
      <c r="O207" s="36">
        <f>SUMIFS(СВЦЭМ!$F$34:$F$777,СВЦЭМ!$A$34:$A$777,$A207,СВЦЭМ!$B$34:$B$777,O$190)+'СЕТ СН'!$F$12</f>
        <v>62.81187946</v>
      </c>
      <c r="P207" s="36">
        <f>SUMIFS(СВЦЭМ!$F$34:$F$777,СВЦЭМ!$A$34:$A$777,$A207,СВЦЭМ!$B$34:$B$777,P$190)+'СЕТ СН'!$F$12</f>
        <v>61.916770679999999</v>
      </c>
      <c r="Q207" s="36">
        <f>SUMIFS(СВЦЭМ!$F$34:$F$777,СВЦЭМ!$A$34:$A$777,$A207,СВЦЭМ!$B$34:$B$777,Q$190)+'СЕТ СН'!$F$12</f>
        <v>62.201730329999997</v>
      </c>
      <c r="R207" s="36">
        <f>SUMIFS(СВЦЭМ!$F$34:$F$777,СВЦЭМ!$A$34:$A$777,$A207,СВЦЭМ!$B$34:$B$777,R$190)+'СЕТ СН'!$F$12</f>
        <v>61.523786080000001</v>
      </c>
      <c r="S207" s="36">
        <f>SUMIFS(СВЦЭМ!$F$34:$F$777,СВЦЭМ!$A$34:$A$777,$A207,СВЦЭМ!$B$34:$B$777,S$190)+'СЕТ СН'!$F$12</f>
        <v>61.41820482</v>
      </c>
      <c r="T207" s="36">
        <f>SUMIFS(СВЦЭМ!$F$34:$F$777,СВЦЭМ!$A$34:$A$777,$A207,СВЦЭМ!$B$34:$B$777,T$190)+'СЕТ СН'!$F$12</f>
        <v>60.873851360000003</v>
      </c>
      <c r="U207" s="36">
        <f>SUMIFS(СВЦЭМ!$F$34:$F$777,СВЦЭМ!$A$34:$A$777,$A207,СВЦЭМ!$B$34:$B$777,U$190)+'СЕТ СН'!$F$12</f>
        <v>59.109845960000001</v>
      </c>
      <c r="V207" s="36">
        <f>SUMIFS(СВЦЭМ!$F$34:$F$777,СВЦЭМ!$A$34:$A$777,$A207,СВЦЭМ!$B$34:$B$777,V$190)+'СЕТ СН'!$F$12</f>
        <v>55.186856450000001</v>
      </c>
      <c r="W207" s="36">
        <f>SUMIFS(СВЦЭМ!$F$34:$F$777,СВЦЭМ!$A$34:$A$777,$A207,СВЦЭМ!$B$34:$B$777,W$190)+'СЕТ СН'!$F$12</f>
        <v>56.499711079999997</v>
      </c>
      <c r="X207" s="36">
        <f>SUMIFS(СВЦЭМ!$F$34:$F$777,СВЦЭМ!$A$34:$A$777,$A207,СВЦЭМ!$B$34:$B$777,X$190)+'СЕТ СН'!$F$12</f>
        <v>59.596317220000003</v>
      </c>
      <c r="Y207" s="36">
        <f>SUMIFS(СВЦЭМ!$F$34:$F$777,СВЦЭМ!$A$34:$A$777,$A207,СВЦЭМ!$B$34:$B$777,Y$190)+'СЕТ СН'!$F$12</f>
        <v>69.046647789999994</v>
      </c>
    </row>
    <row r="208" spans="1:25" ht="15.75" x14ac:dyDescent="0.2">
      <c r="A208" s="35">
        <f t="shared" si="5"/>
        <v>43361</v>
      </c>
      <c r="B208" s="36">
        <f>SUMIFS(СВЦЭМ!$F$34:$F$777,СВЦЭМ!$A$34:$A$777,$A208,СВЦЭМ!$B$34:$B$777,B$190)+'СЕТ СН'!$F$12</f>
        <v>87.123095520000007</v>
      </c>
      <c r="C208" s="36">
        <f>SUMIFS(СВЦЭМ!$F$34:$F$777,СВЦЭМ!$A$34:$A$777,$A208,СВЦЭМ!$B$34:$B$777,C$190)+'СЕТ СН'!$F$12</f>
        <v>101.68712322</v>
      </c>
      <c r="D208" s="36">
        <f>SUMIFS(СВЦЭМ!$F$34:$F$777,СВЦЭМ!$A$34:$A$777,$A208,СВЦЭМ!$B$34:$B$777,D$190)+'СЕТ СН'!$F$12</f>
        <v>107.61754574</v>
      </c>
      <c r="E208" s="36">
        <f>SUMIFS(СВЦЭМ!$F$34:$F$777,СВЦЭМ!$A$34:$A$777,$A208,СВЦЭМ!$B$34:$B$777,E$190)+'СЕТ СН'!$F$12</f>
        <v>113.32473507</v>
      </c>
      <c r="F208" s="36">
        <f>SUMIFS(СВЦЭМ!$F$34:$F$777,СВЦЭМ!$A$34:$A$777,$A208,СВЦЭМ!$B$34:$B$777,F$190)+'СЕТ СН'!$F$12</f>
        <v>113.21878291</v>
      </c>
      <c r="G208" s="36">
        <f>SUMIFS(СВЦЭМ!$F$34:$F$777,СВЦЭМ!$A$34:$A$777,$A208,СВЦЭМ!$B$34:$B$777,G$190)+'СЕТ СН'!$F$12</f>
        <v>113.06879293999999</v>
      </c>
      <c r="H208" s="36">
        <f>SUMIFS(СВЦЭМ!$F$34:$F$777,СВЦЭМ!$A$34:$A$777,$A208,СВЦЭМ!$B$34:$B$777,H$190)+'СЕТ СН'!$F$12</f>
        <v>112.14795203</v>
      </c>
      <c r="I208" s="36">
        <f>SUMIFS(СВЦЭМ!$F$34:$F$777,СВЦЭМ!$A$34:$A$777,$A208,СВЦЭМ!$B$34:$B$777,I$190)+'СЕТ СН'!$F$12</f>
        <v>101.00843096</v>
      </c>
      <c r="J208" s="36">
        <f>SUMIFS(СВЦЭМ!$F$34:$F$777,СВЦЭМ!$A$34:$A$777,$A208,СВЦЭМ!$B$34:$B$777,J$190)+'СЕТ СН'!$F$12</f>
        <v>93.382977220000001</v>
      </c>
      <c r="K208" s="36">
        <f>SUMIFS(СВЦЭМ!$F$34:$F$777,СВЦЭМ!$A$34:$A$777,$A208,СВЦЭМ!$B$34:$B$777,K$190)+'СЕТ СН'!$F$12</f>
        <v>93.560842890000004</v>
      </c>
      <c r="L208" s="36">
        <f>SUMIFS(СВЦЭМ!$F$34:$F$777,СВЦЭМ!$A$34:$A$777,$A208,СВЦЭМ!$B$34:$B$777,L$190)+'СЕТ СН'!$F$12</f>
        <v>87.834208090000004</v>
      </c>
      <c r="M208" s="36">
        <f>SUMIFS(СВЦЭМ!$F$34:$F$777,СВЦЭМ!$A$34:$A$777,$A208,СВЦЭМ!$B$34:$B$777,M$190)+'СЕТ СН'!$F$12</f>
        <v>79.463643880000006</v>
      </c>
      <c r="N208" s="36">
        <f>SUMIFS(СВЦЭМ!$F$34:$F$777,СВЦЭМ!$A$34:$A$777,$A208,СВЦЭМ!$B$34:$B$777,N$190)+'СЕТ СН'!$F$12</f>
        <v>68.836541280000006</v>
      </c>
      <c r="O208" s="36">
        <f>SUMIFS(СВЦЭМ!$F$34:$F$777,СВЦЭМ!$A$34:$A$777,$A208,СВЦЭМ!$B$34:$B$777,O$190)+'СЕТ СН'!$F$12</f>
        <v>58.40366152</v>
      </c>
      <c r="P208" s="36">
        <f>SUMIFS(СВЦЭМ!$F$34:$F$777,СВЦЭМ!$A$34:$A$777,$A208,СВЦЭМ!$B$34:$B$777,P$190)+'СЕТ СН'!$F$12</f>
        <v>59.491479669999997</v>
      </c>
      <c r="Q208" s="36">
        <f>SUMIFS(СВЦЭМ!$F$34:$F$777,СВЦЭМ!$A$34:$A$777,$A208,СВЦЭМ!$B$34:$B$777,Q$190)+'СЕТ СН'!$F$12</f>
        <v>60.358437979999998</v>
      </c>
      <c r="R208" s="36">
        <f>SUMIFS(СВЦЭМ!$F$34:$F$777,СВЦЭМ!$A$34:$A$777,$A208,СВЦЭМ!$B$34:$B$777,R$190)+'СЕТ СН'!$F$12</f>
        <v>62.31124904</v>
      </c>
      <c r="S208" s="36">
        <f>SUMIFS(СВЦЭМ!$F$34:$F$777,СВЦЭМ!$A$34:$A$777,$A208,СВЦЭМ!$B$34:$B$777,S$190)+'СЕТ СН'!$F$12</f>
        <v>64.57126203</v>
      </c>
      <c r="T208" s="36">
        <f>SUMIFS(СВЦЭМ!$F$34:$F$777,СВЦЭМ!$A$34:$A$777,$A208,СВЦЭМ!$B$34:$B$777,T$190)+'СЕТ СН'!$F$12</f>
        <v>64.931749019999998</v>
      </c>
      <c r="U208" s="36">
        <f>SUMIFS(СВЦЭМ!$F$34:$F$777,СВЦЭМ!$A$34:$A$777,$A208,СВЦЭМ!$B$34:$B$777,U$190)+'СЕТ СН'!$F$12</f>
        <v>64.559308290000004</v>
      </c>
      <c r="V208" s="36">
        <f>SUMIFS(СВЦЭМ!$F$34:$F$777,СВЦЭМ!$A$34:$A$777,$A208,СВЦЭМ!$B$34:$B$777,V$190)+'СЕТ СН'!$F$12</f>
        <v>64.421689610000001</v>
      </c>
      <c r="W208" s="36">
        <f>SUMIFS(СВЦЭМ!$F$34:$F$777,СВЦЭМ!$A$34:$A$777,$A208,СВЦЭМ!$B$34:$B$777,W$190)+'СЕТ СН'!$F$12</f>
        <v>64.785398220000005</v>
      </c>
      <c r="X208" s="36">
        <f>SUMIFS(СВЦЭМ!$F$34:$F$777,СВЦЭМ!$A$34:$A$777,$A208,СВЦЭМ!$B$34:$B$777,X$190)+'СЕТ СН'!$F$12</f>
        <v>61.108346179999998</v>
      </c>
      <c r="Y208" s="36">
        <f>SUMIFS(СВЦЭМ!$F$34:$F$777,СВЦЭМ!$A$34:$A$777,$A208,СВЦЭМ!$B$34:$B$777,Y$190)+'СЕТ СН'!$F$12</f>
        <v>70.815781430000001</v>
      </c>
    </row>
    <row r="209" spans="1:25" ht="15.75" x14ac:dyDescent="0.2">
      <c r="A209" s="35">
        <f t="shared" si="5"/>
        <v>43362</v>
      </c>
      <c r="B209" s="36">
        <f>SUMIFS(СВЦЭМ!$F$34:$F$777,СВЦЭМ!$A$34:$A$777,$A209,СВЦЭМ!$B$34:$B$777,B$190)+'СЕТ СН'!$F$12</f>
        <v>76.795855779999997</v>
      </c>
      <c r="C209" s="36">
        <f>SUMIFS(СВЦЭМ!$F$34:$F$777,СВЦЭМ!$A$34:$A$777,$A209,СВЦЭМ!$B$34:$B$777,C$190)+'СЕТ СН'!$F$12</f>
        <v>92.576856469999996</v>
      </c>
      <c r="D209" s="36">
        <f>SUMIFS(СВЦЭМ!$F$34:$F$777,СВЦЭМ!$A$34:$A$777,$A209,СВЦЭМ!$B$34:$B$777,D$190)+'СЕТ СН'!$F$12</f>
        <v>103.96472317</v>
      </c>
      <c r="E209" s="36">
        <f>SUMIFS(СВЦЭМ!$F$34:$F$777,СВЦЭМ!$A$34:$A$777,$A209,СВЦЭМ!$B$34:$B$777,E$190)+'СЕТ СН'!$F$12</f>
        <v>111.28153899</v>
      </c>
      <c r="F209" s="36">
        <f>SUMIFS(СВЦЭМ!$F$34:$F$777,СВЦЭМ!$A$34:$A$777,$A209,СВЦЭМ!$B$34:$B$777,F$190)+'СЕТ СН'!$F$12</f>
        <v>110.90847597</v>
      </c>
      <c r="G209" s="36">
        <f>SUMIFS(СВЦЭМ!$F$34:$F$777,СВЦЭМ!$A$34:$A$777,$A209,СВЦЭМ!$B$34:$B$777,G$190)+'СЕТ СН'!$F$12</f>
        <v>112.71238852</v>
      </c>
      <c r="H209" s="36">
        <f>SUMIFS(СВЦЭМ!$F$34:$F$777,СВЦЭМ!$A$34:$A$777,$A209,СВЦЭМ!$B$34:$B$777,H$190)+'СЕТ СН'!$F$12</f>
        <v>107.18615748000001</v>
      </c>
      <c r="I209" s="36">
        <f>SUMIFS(СВЦЭМ!$F$34:$F$777,СВЦЭМ!$A$34:$A$777,$A209,СВЦЭМ!$B$34:$B$777,I$190)+'СЕТ СН'!$F$12</f>
        <v>95.995638690000007</v>
      </c>
      <c r="J209" s="36">
        <f>SUMIFS(СВЦЭМ!$F$34:$F$777,СВЦЭМ!$A$34:$A$777,$A209,СВЦЭМ!$B$34:$B$777,J$190)+'СЕТ СН'!$F$12</f>
        <v>96.757155819999994</v>
      </c>
      <c r="K209" s="36">
        <f>SUMIFS(СВЦЭМ!$F$34:$F$777,СВЦЭМ!$A$34:$A$777,$A209,СВЦЭМ!$B$34:$B$777,K$190)+'СЕТ СН'!$F$12</f>
        <v>93.830758660000001</v>
      </c>
      <c r="L209" s="36">
        <f>SUMIFS(СВЦЭМ!$F$34:$F$777,СВЦЭМ!$A$34:$A$777,$A209,СВЦЭМ!$B$34:$B$777,L$190)+'СЕТ СН'!$F$12</f>
        <v>85.992555679999995</v>
      </c>
      <c r="M209" s="36">
        <f>SUMIFS(СВЦЭМ!$F$34:$F$777,СВЦЭМ!$A$34:$A$777,$A209,СВЦЭМ!$B$34:$B$777,M$190)+'СЕТ СН'!$F$12</f>
        <v>79.189546100000001</v>
      </c>
      <c r="N209" s="36">
        <f>SUMIFS(СВЦЭМ!$F$34:$F$777,СВЦЭМ!$A$34:$A$777,$A209,СВЦЭМ!$B$34:$B$777,N$190)+'СЕТ СН'!$F$12</f>
        <v>70.566205550000006</v>
      </c>
      <c r="O209" s="36">
        <f>SUMIFS(СВЦЭМ!$F$34:$F$777,СВЦЭМ!$A$34:$A$777,$A209,СВЦЭМ!$B$34:$B$777,O$190)+'СЕТ СН'!$F$12</f>
        <v>64.823873829999997</v>
      </c>
      <c r="P209" s="36">
        <f>SUMIFS(СВЦЭМ!$F$34:$F$777,СВЦЭМ!$A$34:$A$777,$A209,СВЦЭМ!$B$34:$B$777,P$190)+'СЕТ СН'!$F$12</f>
        <v>64.854556160000001</v>
      </c>
      <c r="Q209" s="36">
        <f>SUMIFS(СВЦЭМ!$F$34:$F$777,СВЦЭМ!$A$34:$A$777,$A209,СВЦЭМ!$B$34:$B$777,Q$190)+'СЕТ СН'!$F$12</f>
        <v>64.774132660000006</v>
      </c>
      <c r="R209" s="36">
        <f>SUMIFS(СВЦЭМ!$F$34:$F$777,СВЦЭМ!$A$34:$A$777,$A209,СВЦЭМ!$B$34:$B$777,R$190)+'СЕТ СН'!$F$12</f>
        <v>64.787876220000001</v>
      </c>
      <c r="S209" s="36">
        <f>SUMIFS(СВЦЭМ!$F$34:$F$777,СВЦЭМ!$A$34:$A$777,$A209,СВЦЭМ!$B$34:$B$777,S$190)+'СЕТ СН'!$F$12</f>
        <v>64.691796920000002</v>
      </c>
      <c r="T209" s="36">
        <f>SUMIFS(СВЦЭМ!$F$34:$F$777,СВЦЭМ!$A$34:$A$777,$A209,СВЦЭМ!$B$34:$B$777,T$190)+'СЕТ СН'!$F$12</f>
        <v>61.794227980000002</v>
      </c>
      <c r="U209" s="36">
        <f>SUMIFS(СВЦЭМ!$F$34:$F$777,СВЦЭМ!$A$34:$A$777,$A209,СВЦЭМ!$B$34:$B$777,U$190)+'СЕТ СН'!$F$12</f>
        <v>64.256278379999998</v>
      </c>
      <c r="V209" s="36">
        <f>SUMIFS(СВЦЭМ!$F$34:$F$777,СВЦЭМ!$A$34:$A$777,$A209,СВЦЭМ!$B$34:$B$777,V$190)+'СЕТ СН'!$F$12</f>
        <v>65.670500579999995</v>
      </c>
      <c r="W209" s="36">
        <f>SUMIFS(СВЦЭМ!$F$34:$F$777,СВЦЭМ!$A$34:$A$777,$A209,СВЦЭМ!$B$34:$B$777,W$190)+'СЕТ СН'!$F$12</f>
        <v>64.550885989999998</v>
      </c>
      <c r="X209" s="36">
        <f>SUMIFS(СВЦЭМ!$F$34:$F$777,СВЦЭМ!$A$34:$A$777,$A209,СВЦЭМ!$B$34:$B$777,X$190)+'СЕТ СН'!$F$12</f>
        <v>57.637864239999999</v>
      </c>
      <c r="Y209" s="36">
        <f>SUMIFS(СВЦЭМ!$F$34:$F$777,СВЦЭМ!$A$34:$A$777,$A209,СВЦЭМ!$B$34:$B$777,Y$190)+'СЕТ СН'!$F$12</f>
        <v>61.394880039999997</v>
      </c>
    </row>
    <row r="210" spans="1:25" ht="15.75" x14ac:dyDescent="0.2">
      <c r="A210" s="35">
        <f t="shared" si="5"/>
        <v>43363</v>
      </c>
      <c r="B210" s="36">
        <f>SUMIFS(СВЦЭМ!$F$34:$F$777,СВЦЭМ!$A$34:$A$777,$A210,СВЦЭМ!$B$34:$B$777,B$190)+'СЕТ СН'!$F$12</f>
        <v>89.137695249999993</v>
      </c>
      <c r="C210" s="36">
        <f>SUMIFS(СВЦЭМ!$F$34:$F$777,СВЦЭМ!$A$34:$A$777,$A210,СВЦЭМ!$B$34:$B$777,C$190)+'СЕТ СН'!$F$12</f>
        <v>104.71959106</v>
      </c>
      <c r="D210" s="36">
        <f>SUMIFS(СВЦЭМ!$F$34:$F$777,СВЦЭМ!$A$34:$A$777,$A210,СВЦЭМ!$B$34:$B$777,D$190)+'СЕТ СН'!$F$12</f>
        <v>105.05191773</v>
      </c>
      <c r="E210" s="36">
        <f>SUMIFS(СВЦЭМ!$F$34:$F$777,СВЦЭМ!$A$34:$A$777,$A210,СВЦЭМ!$B$34:$B$777,E$190)+'СЕТ СН'!$F$12</f>
        <v>110.50793272999999</v>
      </c>
      <c r="F210" s="36">
        <f>SUMIFS(СВЦЭМ!$F$34:$F$777,СВЦЭМ!$A$34:$A$777,$A210,СВЦЭМ!$B$34:$B$777,F$190)+'СЕТ СН'!$F$12</f>
        <v>110.29028171</v>
      </c>
      <c r="G210" s="36">
        <f>SUMIFS(СВЦЭМ!$F$34:$F$777,СВЦЭМ!$A$34:$A$777,$A210,СВЦЭМ!$B$34:$B$777,G$190)+'СЕТ СН'!$F$12</f>
        <v>110.71852961</v>
      </c>
      <c r="H210" s="36">
        <f>SUMIFS(СВЦЭМ!$F$34:$F$777,СВЦЭМ!$A$34:$A$777,$A210,СВЦЭМ!$B$34:$B$777,H$190)+'СЕТ СН'!$F$12</f>
        <v>110.25347499</v>
      </c>
      <c r="I210" s="36">
        <f>SUMIFS(СВЦЭМ!$F$34:$F$777,СВЦЭМ!$A$34:$A$777,$A210,СВЦЭМ!$B$34:$B$777,I$190)+'СЕТ СН'!$F$12</f>
        <v>104.27224663</v>
      </c>
      <c r="J210" s="36">
        <f>SUMIFS(СВЦЭМ!$F$34:$F$777,СВЦЭМ!$A$34:$A$777,$A210,СВЦЭМ!$B$34:$B$777,J$190)+'СЕТ СН'!$F$12</f>
        <v>98.056696740000007</v>
      </c>
      <c r="K210" s="36">
        <f>SUMIFS(СВЦЭМ!$F$34:$F$777,СВЦЭМ!$A$34:$A$777,$A210,СВЦЭМ!$B$34:$B$777,K$190)+'СЕТ СН'!$F$12</f>
        <v>93.513690089999997</v>
      </c>
      <c r="L210" s="36">
        <f>SUMIFS(СВЦЭМ!$F$34:$F$777,СВЦЭМ!$A$34:$A$777,$A210,СВЦЭМ!$B$34:$B$777,L$190)+'СЕТ СН'!$F$12</f>
        <v>83.075947029999995</v>
      </c>
      <c r="M210" s="36">
        <f>SUMIFS(СВЦЭМ!$F$34:$F$777,СВЦЭМ!$A$34:$A$777,$A210,СВЦЭМ!$B$34:$B$777,M$190)+'СЕТ СН'!$F$12</f>
        <v>75.552465929999997</v>
      </c>
      <c r="N210" s="36">
        <f>SUMIFS(СВЦЭМ!$F$34:$F$777,СВЦЭМ!$A$34:$A$777,$A210,СВЦЭМ!$B$34:$B$777,N$190)+'СЕТ СН'!$F$12</f>
        <v>67.157077180000002</v>
      </c>
      <c r="O210" s="36">
        <f>SUMIFS(СВЦЭМ!$F$34:$F$777,СВЦЭМ!$A$34:$A$777,$A210,СВЦЭМ!$B$34:$B$777,O$190)+'СЕТ СН'!$F$12</f>
        <v>61.246145849999998</v>
      </c>
      <c r="P210" s="36">
        <f>SUMIFS(СВЦЭМ!$F$34:$F$777,СВЦЭМ!$A$34:$A$777,$A210,СВЦЭМ!$B$34:$B$777,P$190)+'СЕТ СН'!$F$12</f>
        <v>59.842327849999997</v>
      </c>
      <c r="Q210" s="36">
        <f>SUMIFS(СВЦЭМ!$F$34:$F$777,СВЦЭМ!$A$34:$A$777,$A210,СВЦЭМ!$B$34:$B$777,Q$190)+'СЕТ СН'!$F$12</f>
        <v>60.585920809999998</v>
      </c>
      <c r="R210" s="36">
        <f>SUMIFS(СВЦЭМ!$F$34:$F$777,СВЦЭМ!$A$34:$A$777,$A210,СВЦЭМ!$B$34:$B$777,R$190)+'СЕТ СН'!$F$12</f>
        <v>59.626589199999998</v>
      </c>
      <c r="S210" s="36">
        <f>SUMIFS(СВЦЭМ!$F$34:$F$777,СВЦЭМ!$A$34:$A$777,$A210,СВЦЭМ!$B$34:$B$777,S$190)+'СЕТ СН'!$F$12</f>
        <v>59.988759420000001</v>
      </c>
      <c r="T210" s="36">
        <f>SUMIFS(СВЦЭМ!$F$34:$F$777,СВЦЭМ!$A$34:$A$777,$A210,СВЦЭМ!$B$34:$B$777,T$190)+'СЕТ СН'!$F$12</f>
        <v>61.459494360000001</v>
      </c>
      <c r="U210" s="36">
        <f>SUMIFS(СВЦЭМ!$F$34:$F$777,СВЦЭМ!$A$34:$A$777,$A210,СВЦЭМ!$B$34:$B$777,U$190)+'СЕТ СН'!$F$12</f>
        <v>64.098321510000005</v>
      </c>
      <c r="V210" s="36">
        <f>SUMIFS(СВЦЭМ!$F$34:$F$777,СВЦЭМ!$A$34:$A$777,$A210,СВЦЭМ!$B$34:$B$777,V$190)+'СЕТ СН'!$F$12</f>
        <v>65.248159029999997</v>
      </c>
      <c r="W210" s="36">
        <f>SUMIFS(СВЦЭМ!$F$34:$F$777,СВЦЭМ!$A$34:$A$777,$A210,СВЦЭМ!$B$34:$B$777,W$190)+'СЕТ СН'!$F$12</f>
        <v>64.379062739999995</v>
      </c>
      <c r="X210" s="36">
        <f>SUMIFS(СВЦЭМ!$F$34:$F$777,СВЦЭМ!$A$34:$A$777,$A210,СВЦЭМ!$B$34:$B$777,X$190)+'СЕТ СН'!$F$12</f>
        <v>58.94173996</v>
      </c>
      <c r="Y210" s="36">
        <f>SUMIFS(СВЦЭМ!$F$34:$F$777,СВЦЭМ!$A$34:$A$777,$A210,СВЦЭМ!$B$34:$B$777,Y$190)+'СЕТ СН'!$F$12</f>
        <v>68.462935779999995</v>
      </c>
    </row>
    <row r="211" spans="1:25" ht="15.75" x14ac:dyDescent="0.2">
      <c r="A211" s="35">
        <f t="shared" si="5"/>
        <v>43364</v>
      </c>
      <c r="B211" s="36">
        <f>SUMIFS(СВЦЭМ!$F$34:$F$777,СВЦЭМ!$A$34:$A$777,$A211,СВЦЭМ!$B$34:$B$777,B$190)+'СЕТ СН'!$F$12</f>
        <v>67.720301500000005</v>
      </c>
      <c r="C211" s="36">
        <f>SUMIFS(СВЦЭМ!$F$34:$F$777,СВЦЭМ!$A$34:$A$777,$A211,СВЦЭМ!$B$34:$B$777,C$190)+'СЕТ СН'!$F$12</f>
        <v>81.964521070000004</v>
      </c>
      <c r="D211" s="36">
        <f>SUMIFS(СВЦЭМ!$F$34:$F$777,СВЦЭМ!$A$34:$A$777,$A211,СВЦЭМ!$B$34:$B$777,D$190)+'СЕТ СН'!$F$12</f>
        <v>92.44894893</v>
      </c>
      <c r="E211" s="36">
        <f>SUMIFS(СВЦЭМ!$F$34:$F$777,СВЦЭМ!$A$34:$A$777,$A211,СВЦЭМ!$B$34:$B$777,E$190)+'СЕТ СН'!$F$12</f>
        <v>100.87788147000001</v>
      </c>
      <c r="F211" s="36">
        <f>SUMIFS(СВЦЭМ!$F$34:$F$777,СВЦЭМ!$A$34:$A$777,$A211,СВЦЭМ!$B$34:$B$777,F$190)+'СЕТ СН'!$F$12</f>
        <v>101.99204451</v>
      </c>
      <c r="G211" s="36">
        <f>SUMIFS(СВЦЭМ!$F$34:$F$777,СВЦЭМ!$A$34:$A$777,$A211,СВЦЭМ!$B$34:$B$777,G$190)+'СЕТ СН'!$F$12</f>
        <v>100.09149394000001</v>
      </c>
      <c r="H211" s="36">
        <f>SUMIFS(СВЦЭМ!$F$34:$F$777,СВЦЭМ!$A$34:$A$777,$A211,СВЦЭМ!$B$34:$B$777,H$190)+'СЕТ СН'!$F$12</f>
        <v>96.367317929999999</v>
      </c>
      <c r="I211" s="36">
        <f>SUMIFS(СВЦЭМ!$F$34:$F$777,СВЦЭМ!$A$34:$A$777,$A211,СВЦЭМ!$B$34:$B$777,I$190)+'СЕТ СН'!$F$12</f>
        <v>88.275157440000001</v>
      </c>
      <c r="J211" s="36">
        <f>SUMIFS(СВЦЭМ!$F$34:$F$777,СВЦЭМ!$A$34:$A$777,$A211,СВЦЭМ!$B$34:$B$777,J$190)+'СЕТ СН'!$F$12</f>
        <v>82.745345029999996</v>
      </c>
      <c r="K211" s="36">
        <f>SUMIFS(СВЦЭМ!$F$34:$F$777,СВЦЭМ!$A$34:$A$777,$A211,СВЦЭМ!$B$34:$B$777,K$190)+'СЕТ СН'!$F$12</f>
        <v>79.478782120000005</v>
      </c>
      <c r="L211" s="36">
        <f>SUMIFS(СВЦЭМ!$F$34:$F$777,СВЦЭМ!$A$34:$A$777,$A211,СВЦЭМ!$B$34:$B$777,L$190)+'СЕТ СН'!$F$12</f>
        <v>70.478356689999998</v>
      </c>
      <c r="M211" s="36">
        <f>SUMIFS(СВЦЭМ!$F$34:$F$777,СВЦЭМ!$A$34:$A$777,$A211,СВЦЭМ!$B$34:$B$777,M$190)+'СЕТ СН'!$F$12</f>
        <v>63.841917240000001</v>
      </c>
      <c r="N211" s="36">
        <f>SUMIFS(СВЦЭМ!$F$34:$F$777,СВЦЭМ!$A$34:$A$777,$A211,СВЦЭМ!$B$34:$B$777,N$190)+'СЕТ СН'!$F$12</f>
        <v>52.847472310000001</v>
      </c>
      <c r="O211" s="36">
        <f>SUMIFS(СВЦЭМ!$F$34:$F$777,СВЦЭМ!$A$34:$A$777,$A211,СВЦЭМ!$B$34:$B$777,O$190)+'СЕТ СН'!$F$12</f>
        <v>47.167968389999999</v>
      </c>
      <c r="P211" s="36">
        <f>SUMIFS(СВЦЭМ!$F$34:$F$777,СВЦЭМ!$A$34:$A$777,$A211,СВЦЭМ!$B$34:$B$777,P$190)+'СЕТ СН'!$F$12</f>
        <v>45.790933389999999</v>
      </c>
      <c r="Q211" s="36">
        <f>SUMIFS(СВЦЭМ!$F$34:$F$777,СВЦЭМ!$A$34:$A$777,$A211,СВЦЭМ!$B$34:$B$777,Q$190)+'СЕТ СН'!$F$12</f>
        <v>46.326782299999998</v>
      </c>
      <c r="R211" s="36">
        <f>SUMIFS(СВЦЭМ!$F$34:$F$777,СВЦЭМ!$A$34:$A$777,$A211,СВЦЭМ!$B$34:$B$777,R$190)+'СЕТ СН'!$F$12</f>
        <v>46.556543159999997</v>
      </c>
      <c r="S211" s="36">
        <f>SUMIFS(СВЦЭМ!$F$34:$F$777,СВЦЭМ!$A$34:$A$777,$A211,СВЦЭМ!$B$34:$B$777,S$190)+'СЕТ СН'!$F$12</f>
        <v>46.954501980000003</v>
      </c>
      <c r="T211" s="36">
        <f>SUMIFS(СВЦЭМ!$F$34:$F$777,СВЦЭМ!$A$34:$A$777,$A211,СВЦЭМ!$B$34:$B$777,T$190)+'СЕТ СН'!$F$12</f>
        <v>47.928499070000001</v>
      </c>
      <c r="U211" s="36">
        <f>SUMIFS(СВЦЭМ!$F$34:$F$777,СВЦЭМ!$A$34:$A$777,$A211,СВЦЭМ!$B$34:$B$777,U$190)+'СЕТ СН'!$F$12</f>
        <v>51.143428999999998</v>
      </c>
      <c r="V211" s="36">
        <f>SUMIFS(СВЦЭМ!$F$34:$F$777,СВЦЭМ!$A$34:$A$777,$A211,СВЦЭМ!$B$34:$B$777,V$190)+'СЕТ СН'!$F$12</f>
        <v>52.516326800000002</v>
      </c>
      <c r="W211" s="36">
        <f>SUMIFS(СВЦЭМ!$F$34:$F$777,СВЦЭМ!$A$34:$A$777,$A211,СВЦЭМ!$B$34:$B$777,W$190)+'СЕТ СН'!$F$12</f>
        <v>50.924823379999999</v>
      </c>
      <c r="X211" s="36">
        <f>SUMIFS(СВЦЭМ!$F$34:$F$777,СВЦЭМ!$A$34:$A$777,$A211,СВЦЭМ!$B$34:$B$777,X$190)+'СЕТ СН'!$F$12</f>
        <v>48.195088579999997</v>
      </c>
      <c r="Y211" s="36">
        <f>SUMIFS(СВЦЭМ!$F$34:$F$777,СВЦЭМ!$A$34:$A$777,$A211,СВЦЭМ!$B$34:$B$777,Y$190)+'СЕТ СН'!$F$12</f>
        <v>51.544675580000003</v>
      </c>
    </row>
    <row r="212" spans="1:25" ht="15.75" x14ac:dyDescent="0.2">
      <c r="A212" s="35">
        <f t="shared" si="5"/>
        <v>43365</v>
      </c>
      <c r="B212" s="36">
        <f>SUMIFS(СВЦЭМ!$F$34:$F$777,СВЦЭМ!$A$34:$A$777,$A212,СВЦЭМ!$B$34:$B$777,B$190)+'СЕТ СН'!$F$12</f>
        <v>66.404800039999998</v>
      </c>
      <c r="C212" s="36">
        <f>SUMIFS(СВЦЭМ!$F$34:$F$777,СВЦЭМ!$A$34:$A$777,$A212,СВЦЭМ!$B$34:$B$777,C$190)+'СЕТ СН'!$F$12</f>
        <v>79.912164509999997</v>
      </c>
      <c r="D212" s="36">
        <f>SUMIFS(СВЦЭМ!$F$34:$F$777,СВЦЭМ!$A$34:$A$777,$A212,СВЦЭМ!$B$34:$B$777,D$190)+'СЕТ СН'!$F$12</f>
        <v>89.305513009999999</v>
      </c>
      <c r="E212" s="36">
        <f>SUMIFS(СВЦЭМ!$F$34:$F$777,СВЦЭМ!$A$34:$A$777,$A212,СВЦЭМ!$B$34:$B$777,E$190)+'СЕТ СН'!$F$12</f>
        <v>97.095596380000003</v>
      </c>
      <c r="F212" s="36">
        <f>SUMIFS(СВЦЭМ!$F$34:$F$777,СВЦЭМ!$A$34:$A$777,$A212,СВЦЭМ!$B$34:$B$777,F$190)+'СЕТ СН'!$F$12</f>
        <v>97.209012650000005</v>
      </c>
      <c r="G212" s="36">
        <f>SUMIFS(СВЦЭМ!$F$34:$F$777,СВЦЭМ!$A$34:$A$777,$A212,СВЦЭМ!$B$34:$B$777,G$190)+'СЕТ СН'!$F$12</f>
        <v>96.464945760000006</v>
      </c>
      <c r="H212" s="36">
        <f>SUMIFS(СВЦЭМ!$F$34:$F$777,СВЦЭМ!$A$34:$A$777,$A212,СВЦЭМ!$B$34:$B$777,H$190)+'СЕТ СН'!$F$12</f>
        <v>94.132593810000003</v>
      </c>
      <c r="I212" s="36">
        <f>SUMIFS(СВЦЭМ!$F$34:$F$777,СВЦЭМ!$A$34:$A$777,$A212,СВЦЭМ!$B$34:$B$777,I$190)+'СЕТ СН'!$F$12</f>
        <v>87.729996279999995</v>
      </c>
      <c r="J212" s="36">
        <f>SUMIFS(СВЦЭМ!$F$34:$F$777,СВЦЭМ!$A$34:$A$777,$A212,СВЦЭМ!$B$34:$B$777,J$190)+'СЕТ СН'!$F$12</f>
        <v>83.567630370000003</v>
      </c>
      <c r="K212" s="36">
        <f>SUMIFS(СВЦЭМ!$F$34:$F$777,СВЦЭМ!$A$34:$A$777,$A212,СВЦЭМ!$B$34:$B$777,K$190)+'СЕТ СН'!$F$12</f>
        <v>79.064801770000003</v>
      </c>
      <c r="L212" s="36">
        <f>SUMIFS(СВЦЭМ!$F$34:$F$777,СВЦЭМ!$A$34:$A$777,$A212,СВЦЭМ!$B$34:$B$777,L$190)+'СЕТ СН'!$F$12</f>
        <v>71.677362049999999</v>
      </c>
      <c r="M212" s="36">
        <f>SUMIFS(СВЦЭМ!$F$34:$F$777,СВЦЭМ!$A$34:$A$777,$A212,СВЦЭМ!$B$34:$B$777,M$190)+'СЕТ СН'!$F$12</f>
        <v>61.748282789999998</v>
      </c>
      <c r="N212" s="36">
        <f>SUMIFS(СВЦЭМ!$F$34:$F$777,СВЦЭМ!$A$34:$A$777,$A212,СВЦЭМ!$B$34:$B$777,N$190)+'СЕТ СН'!$F$12</f>
        <v>53.351704400000003</v>
      </c>
      <c r="O212" s="36">
        <f>SUMIFS(СВЦЭМ!$F$34:$F$777,СВЦЭМ!$A$34:$A$777,$A212,СВЦЭМ!$B$34:$B$777,O$190)+'СЕТ СН'!$F$12</f>
        <v>45.920836139999999</v>
      </c>
      <c r="P212" s="36">
        <f>SUMIFS(СВЦЭМ!$F$34:$F$777,СВЦЭМ!$A$34:$A$777,$A212,СВЦЭМ!$B$34:$B$777,P$190)+'СЕТ СН'!$F$12</f>
        <v>46.670539609999999</v>
      </c>
      <c r="Q212" s="36">
        <f>SUMIFS(СВЦЭМ!$F$34:$F$777,СВЦЭМ!$A$34:$A$777,$A212,СВЦЭМ!$B$34:$B$777,Q$190)+'СЕТ СН'!$F$12</f>
        <v>47.227127940000003</v>
      </c>
      <c r="R212" s="36">
        <f>SUMIFS(СВЦЭМ!$F$34:$F$777,СВЦЭМ!$A$34:$A$777,$A212,СВЦЭМ!$B$34:$B$777,R$190)+'СЕТ СН'!$F$12</f>
        <v>46.736962159999997</v>
      </c>
      <c r="S212" s="36">
        <f>SUMIFS(СВЦЭМ!$F$34:$F$777,СВЦЭМ!$A$34:$A$777,$A212,СВЦЭМ!$B$34:$B$777,S$190)+'СЕТ СН'!$F$12</f>
        <v>47.875227610000003</v>
      </c>
      <c r="T212" s="36">
        <f>SUMIFS(СВЦЭМ!$F$34:$F$777,СВЦЭМ!$A$34:$A$777,$A212,СВЦЭМ!$B$34:$B$777,T$190)+'СЕТ СН'!$F$12</f>
        <v>48.458326700000001</v>
      </c>
      <c r="U212" s="36">
        <f>SUMIFS(СВЦЭМ!$F$34:$F$777,СВЦЭМ!$A$34:$A$777,$A212,СВЦЭМ!$B$34:$B$777,U$190)+'СЕТ СН'!$F$12</f>
        <v>51.045159599999998</v>
      </c>
      <c r="V212" s="36">
        <f>SUMIFS(СВЦЭМ!$F$34:$F$777,СВЦЭМ!$A$34:$A$777,$A212,СВЦЭМ!$B$34:$B$777,V$190)+'СЕТ СН'!$F$12</f>
        <v>51.762701370000002</v>
      </c>
      <c r="W212" s="36">
        <f>SUMIFS(СВЦЭМ!$F$34:$F$777,СВЦЭМ!$A$34:$A$777,$A212,СВЦЭМ!$B$34:$B$777,W$190)+'СЕТ СН'!$F$12</f>
        <v>49.14060078</v>
      </c>
      <c r="X212" s="36">
        <f>SUMIFS(СВЦЭМ!$F$34:$F$777,СВЦЭМ!$A$34:$A$777,$A212,СВЦЭМ!$B$34:$B$777,X$190)+'СЕТ СН'!$F$12</f>
        <v>45.445825280000001</v>
      </c>
      <c r="Y212" s="36">
        <f>SUMIFS(СВЦЭМ!$F$34:$F$777,СВЦЭМ!$A$34:$A$777,$A212,СВЦЭМ!$B$34:$B$777,Y$190)+'СЕТ СН'!$F$12</f>
        <v>51.193226109999998</v>
      </c>
    </row>
    <row r="213" spans="1:25" ht="15.75" x14ac:dyDescent="0.2">
      <c r="A213" s="35">
        <f t="shared" si="5"/>
        <v>43366</v>
      </c>
      <c r="B213" s="36">
        <f>SUMIFS(СВЦЭМ!$F$34:$F$777,СВЦЭМ!$A$34:$A$777,$A213,СВЦЭМ!$B$34:$B$777,B$190)+'СЕТ СН'!$F$12</f>
        <v>66.582296990000003</v>
      </c>
      <c r="C213" s="36">
        <f>SUMIFS(СВЦЭМ!$F$34:$F$777,СВЦЭМ!$A$34:$A$777,$A213,СВЦЭМ!$B$34:$B$777,C$190)+'СЕТ СН'!$F$12</f>
        <v>82.61326991</v>
      </c>
      <c r="D213" s="36">
        <f>SUMIFS(СВЦЭМ!$F$34:$F$777,СВЦЭМ!$A$34:$A$777,$A213,СВЦЭМ!$B$34:$B$777,D$190)+'СЕТ СН'!$F$12</f>
        <v>94.787992700000004</v>
      </c>
      <c r="E213" s="36">
        <f>SUMIFS(СВЦЭМ!$F$34:$F$777,СВЦЭМ!$A$34:$A$777,$A213,СВЦЭМ!$B$34:$B$777,E$190)+'СЕТ СН'!$F$12</f>
        <v>103.60731138</v>
      </c>
      <c r="F213" s="36">
        <f>SUMIFS(СВЦЭМ!$F$34:$F$777,СВЦЭМ!$A$34:$A$777,$A213,СВЦЭМ!$B$34:$B$777,F$190)+'СЕТ СН'!$F$12</f>
        <v>105.90503357999999</v>
      </c>
      <c r="G213" s="36">
        <f>SUMIFS(СВЦЭМ!$F$34:$F$777,СВЦЭМ!$A$34:$A$777,$A213,СВЦЭМ!$B$34:$B$777,G$190)+'СЕТ СН'!$F$12</f>
        <v>103.22897369</v>
      </c>
      <c r="H213" s="36">
        <f>SUMIFS(СВЦЭМ!$F$34:$F$777,СВЦЭМ!$A$34:$A$777,$A213,СВЦЭМ!$B$34:$B$777,H$190)+'СЕТ СН'!$F$12</f>
        <v>101.66533866</v>
      </c>
      <c r="I213" s="36">
        <f>SUMIFS(СВЦЭМ!$F$34:$F$777,СВЦЭМ!$A$34:$A$777,$A213,СВЦЭМ!$B$34:$B$777,I$190)+'СЕТ СН'!$F$12</f>
        <v>95.54458219</v>
      </c>
      <c r="J213" s="36">
        <f>SUMIFS(СВЦЭМ!$F$34:$F$777,СВЦЭМ!$A$34:$A$777,$A213,СВЦЭМ!$B$34:$B$777,J$190)+'СЕТ СН'!$F$12</f>
        <v>87.700484979999999</v>
      </c>
      <c r="K213" s="36">
        <f>SUMIFS(СВЦЭМ!$F$34:$F$777,СВЦЭМ!$A$34:$A$777,$A213,СВЦЭМ!$B$34:$B$777,K$190)+'СЕТ СН'!$F$12</f>
        <v>79.948771449999995</v>
      </c>
      <c r="L213" s="36">
        <f>SUMIFS(СВЦЭМ!$F$34:$F$777,СВЦЭМ!$A$34:$A$777,$A213,СВЦЭМ!$B$34:$B$777,L$190)+'СЕТ СН'!$F$12</f>
        <v>69.372856069999997</v>
      </c>
      <c r="M213" s="36">
        <f>SUMIFS(СВЦЭМ!$F$34:$F$777,СВЦЭМ!$A$34:$A$777,$A213,СВЦЭМ!$B$34:$B$777,M$190)+'СЕТ СН'!$F$12</f>
        <v>60.681340740000003</v>
      </c>
      <c r="N213" s="36">
        <f>SUMIFS(СВЦЭМ!$F$34:$F$777,СВЦЭМ!$A$34:$A$777,$A213,СВЦЭМ!$B$34:$B$777,N$190)+'СЕТ СН'!$F$12</f>
        <v>52.491884990000003</v>
      </c>
      <c r="O213" s="36">
        <f>SUMIFS(СВЦЭМ!$F$34:$F$777,СВЦЭМ!$A$34:$A$777,$A213,СВЦЭМ!$B$34:$B$777,O$190)+'СЕТ СН'!$F$12</f>
        <v>48.055710769999997</v>
      </c>
      <c r="P213" s="36">
        <f>SUMIFS(СВЦЭМ!$F$34:$F$777,СВЦЭМ!$A$34:$A$777,$A213,СВЦЭМ!$B$34:$B$777,P$190)+'СЕТ СН'!$F$12</f>
        <v>47.047884099999997</v>
      </c>
      <c r="Q213" s="36">
        <f>SUMIFS(СВЦЭМ!$F$34:$F$777,СВЦЭМ!$A$34:$A$777,$A213,СВЦЭМ!$B$34:$B$777,Q$190)+'СЕТ СН'!$F$12</f>
        <v>46.337799680000003</v>
      </c>
      <c r="R213" s="36">
        <f>SUMIFS(СВЦЭМ!$F$34:$F$777,СВЦЭМ!$A$34:$A$777,$A213,СВЦЭМ!$B$34:$B$777,R$190)+'СЕТ СН'!$F$12</f>
        <v>46.405130849999999</v>
      </c>
      <c r="S213" s="36">
        <f>SUMIFS(СВЦЭМ!$F$34:$F$777,СВЦЭМ!$A$34:$A$777,$A213,СВЦЭМ!$B$34:$B$777,S$190)+'СЕТ СН'!$F$12</f>
        <v>47.345837770000003</v>
      </c>
      <c r="T213" s="36">
        <f>SUMIFS(СВЦЭМ!$F$34:$F$777,СВЦЭМ!$A$34:$A$777,$A213,СВЦЭМ!$B$34:$B$777,T$190)+'СЕТ СН'!$F$12</f>
        <v>48.408608370000003</v>
      </c>
      <c r="U213" s="36">
        <f>SUMIFS(СВЦЭМ!$F$34:$F$777,СВЦЭМ!$A$34:$A$777,$A213,СВЦЭМ!$B$34:$B$777,U$190)+'СЕТ СН'!$F$12</f>
        <v>50.104003130000002</v>
      </c>
      <c r="V213" s="36">
        <f>SUMIFS(СВЦЭМ!$F$34:$F$777,СВЦЭМ!$A$34:$A$777,$A213,СВЦЭМ!$B$34:$B$777,V$190)+'СЕТ СН'!$F$12</f>
        <v>53.874149979999999</v>
      </c>
      <c r="W213" s="36">
        <f>SUMIFS(СВЦЭМ!$F$34:$F$777,СВЦЭМ!$A$34:$A$777,$A213,СВЦЭМ!$B$34:$B$777,W$190)+'СЕТ СН'!$F$12</f>
        <v>52.24840614</v>
      </c>
      <c r="X213" s="36">
        <f>SUMIFS(СВЦЭМ!$F$34:$F$777,СВЦЭМ!$A$34:$A$777,$A213,СВЦЭМ!$B$34:$B$777,X$190)+'СЕТ СН'!$F$12</f>
        <v>48.762609879999999</v>
      </c>
      <c r="Y213" s="36">
        <f>SUMIFS(СВЦЭМ!$F$34:$F$777,СВЦЭМ!$A$34:$A$777,$A213,СВЦЭМ!$B$34:$B$777,Y$190)+'СЕТ СН'!$F$12</f>
        <v>53.656450380000003</v>
      </c>
    </row>
    <row r="214" spans="1:25" ht="15.75" x14ac:dyDescent="0.2">
      <c r="A214" s="35">
        <f t="shared" si="5"/>
        <v>43367</v>
      </c>
      <c r="B214" s="36">
        <f>SUMIFS(СВЦЭМ!$F$34:$F$777,СВЦЭМ!$A$34:$A$777,$A214,СВЦЭМ!$B$34:$B$777,B$190)+'СЕТ СН'!$F$12</f>
        <v>64.883078010000006</v>
      </c>
      <c r="C214" s="36">
        <f>SUMIFS(СВЦЭМ!$F$34:$F$777,СВЦЭМ!$A$34:$A$777,$A214,СВЦЭМ!$B$34:$B$777,C$190)+'СЕТ СН'!$F$12</f>
        <v>81.523185359999999</v>
      </c>
      <c r="D214" s="36">
        <f>SUMIFS(СВЦЭМ!$F$34:$F$777,СВЦЭМ!$A$34:$A$777,$A214,СВЦЭМ!$B$34:$B$777,D$190)+'СЕТ СН'!$F$12</f>
        <v>93.149056000000002</v>
      </c>
      <c r="E214" s="36">
        <f>SUMIFS(СВЦЭМ!$F$34:$F$777,СВЦЭМ!$A$34:$A$777,$A214,СВЦЭМ!$B$34:$B$777,E$190)+'СЕТ СН'!$F$12</f>
        <v>101.35457635</v>
      </c>
      <c r="F214" s="36">
        <f>SUMIFS(СВЦЭМ!$F$34:$F$777,СВЦЭМ!$A$34:$A$777,$A214,СВЦЭМ!$B$34:$B$777,F$190)+'СЕТ СН'!$F$12</f>
        <v>100.27505480000001</v>
      </c>
      <c r="G214" s="36">
        <f>SUMIFS(СВЦЭМ!$F$34:$F$777,СВЦЭМ!$A$34:$A$777,$A214,СВЦЭМ!$B$34:$B$777,G$190)+'СЕТ СН'!$F$12</f>
        <v>97.570087079999993</v>
      </c>
      <c r="H214" s="36">
        <f>SUMIFS(СВЦЭМ!$F$34:$F$777,СВЦЭМ!$A$34:$A$777,$A214,СВЦЭМ!$B$34:$B$777,H$190)+'СЕТ СН'!$F$12</f>
        <v>92.287029889999999</v>
      </c>
      <c r="I214" s="36">
        <f>SUMIFS(СВЦЭМ!$F$34:$F$777,СВЦЭМ!$A$34:$A$777,$A214,СВЦЭМ!$B$34:$B$777,I$190)+'СЕТ СН'!$F$12</f>
        <v>89.270735790000003</v>
      </c>
      <c r="J214" s="36">
        <f>SUMIFS(СВЦЭМ!$F$34:$F$777,СВЦЭМ!$A$34:$A$777,$A214,СВЦЭМ!$B$34:$B$777,J$190)+'СЕТ СН'!$F$12</f>
        <v>91.54383885</v>
      </c>
      <c r="K214" s="36">
        <f>SUMIFS(СВЦЭМ!$F$34:$F$777,СВЦЭМ!$A$34:$A$777,$A214,СВЦЭМ!$B$34:$B$777,K$190)+'СЕТ СН'!$F$12</f>
        <v>89.680744399999995</v>
      </c>
      <c r="L214" s="36">
        <f>SUMIFS(СВЦЭМ!$F$34:$F$777,СВЦЭМ!$A$34:$A$777,$A214,СВЦЭМ!$B$34:$B$777,L$190)+'СЕТ СН'!$F$12</f>
        <v>82.022931240000005</v>
      </c>
      <c r="M214" s="36">
        <f>SUMIFS(СВЦЭМ!$F$34:$F$777,СВЦЭМ!$A$34:$A$777,$A214,СВЦЭМ!$B$34:$B$777,M$190)+'СЕТ СН'!$F$12</f>
        <v>73.540436029999995</v>
      </c>
      <c r="N214" s="36">
        <f>SUMIFS(СВЦЭМ!$F$34:$F$777,СВЦЭМ!$A$34:$A$777,$A214,СВЦЭМ!$B$34:$B$777,N$190)+'СЕТ СН'!$F$12</f>
        <v>62.173261439999997</v>
      </c>
      <c r="O214" s="36">
        <f>SUMIFS(СВЦЭМ!$F$34:$F$777,СВЦЭМ!$A$34:$A$777,$A214,СВЦЭМ!$B$34:$B$777,O$190)+'СЕТ СН'!$F$12</f>
        <v>52.567201050000001</v>
      </c>
      <c r="P214" s="36">
        <f>SUMIFS(СВЦЭМ!$F$34:$F$777,СВЦЭМ!$A$34:$A$777,$A214,СВЦЭМ!$B$34:$B$777,P$190)+'СЕТ СН'!$F$12</f>
        <v>51.328502270000001</v>
      </c>
      <c r="Q214" s="36">
        <f>SUMIFS(СВЦЭМ!$F$34:$F$777,СВЦЭМ!$A$34:$A$777,$A214,СВЦЭМ!$B$34:$B$777,Q$190)+'СЕТ СН'!$F$12</f>
        <v>51.048872420000002</v>
      </c>
      <c r="R214" s="36">
        <f>SUMIFS(СВЦЭМ!$F$34:$F$777,СВЦЭМ!$A$34:$A$777,$A214,СВЦЭМ!$B$34:$B$777,R$190)+'СЕТ СН'!$F$12</f>
        <v>50.880711050000002</v>
      </c>
      <c r="S214" s="36">
        <f>SUMIFS(СВЦЭМ!$F$34:$F$777,СВЦЭМ!$A$34:$A$777,$A214,СВЦЭМ!$B$34:$B$777,S$190)+'СЕТ СН'!$F$12</f>
        <v>51.664235359999999</v>
      </c>
      <c r="T214" s="36">
        <f>SUMIFS(СВЦЭМ!$F$34:$F$777,СВЦЭМ!$A$34:$A$777,$A214,СВЦЭМ!$B$34:$B$777,T$190)+'СЕТ СН'!$F$12</f>
        <v>52.729383380000002</v>
      </c>
      <c r="U214" s="36">
        <f>SUMIFS(СВЦЭМ!$F$34:$F$777,СВЦЭМ!$A$34:$A$777,$A214,СВЦЭМ!$B$34:$B$777,U$190)+'СЕТ СН'!$F$12</f>
        <v>54.92905502</v>
      </c>
      <c r="V214" s="36">
        <f>SUMIFS(СВЦЭМ!$F$34:$F$777,СВЦЭМ!$A$34:$A$777,$A214,СВЦЭМ!$B$34:$B$777,V$190)+'СЕТ СН'!$F$12</f>
        <v>55.530762029999998</v>
      </c>
      <c r="W214" s="36">
        <f>SUMIFS(СВЦЭМ!$F$34:$F$777,СВЦЭМ!$A$34:$A$777,$A214,СВЦЭМ!$B$34:$B$777,W$190)+'СЕТ СН'!$F$12</f>
        <v>53.652996469999998</v>
      </c>
      <c r="X214" s="36">
        <f>SUMIFS(СВЦЭМ!$F$34:$F$777,СВЦЭМ!$A$34:$A$777,$A214,СВЦЭМ!$B$34:$B$777,X$190)+'СЕТ СН'!$F$12</f>
        <v>50.560843920000003</v>
      </c>
      <c r="Y214" s="36">
        <f>SUMIFS(СВЦЭМ!$F$34:$F$777,СВЦЭМ!$A$34:$A$777,$A214,СВЦЭМ!$B$34:$B$777,Y$190)+'СЕТ СН'!$F$12</f>
        <v>54.28472575</v>
      </c>
    </row>
    <row r="215" spans="1:25" ht="15.75" x14ac:dyDescent="0.2">
      <c r="A215" s="35">
        <f t="shared" si="5"/>
        <v>43368</v>
      </c>
      <c r="B215" s="36">
        <f>SUMIFS(СВЦЭМ!$F$34:$F$777,СВЦЭМ!$A$34:$A$777,$A215,СВЦЭМ!$B$34:$B$777,B$190)+'СЕТ СН'!$F$12</f>
        <v>70.113022720000004</v>
      </c>
      <c r="C215" s="36">
        <f>SUMIFS(СВЦЭМ!$F$34:$F$777,СВЦЭМ!$A$34:$A$777,$A215,СВЦЭМ!$B$34:$B$777,C$190)+'СЕТ СН'!$F$12</f>
        <v>86.63716531</v>
      </c>
      <c r="D215" s="36">
        <f>SUMIFS(СВЦЭМ!$F$34:$F$777,СВЦЭМ!$A$34:$A$777,$A215,СВЦЭМ!$B$34:$B$777,D$190)+'СЕТ СН'!$F$12</f>
        <v>96.831896299999997</v>
      </c>
      <c r="E215" s="36">
        <f>SUMIFS(СВЦЭМ!$F$34:$F$777,СВЦЭМ!$A$34:$A$777,$A215,СВЦЭМ!$B$34:$B$777,E$190)+'СЕТ СН'!$F$12</f>
        <v>105.54147442</v>
      </c>
      <c r="F215" s="36">
        <f>SUMIFS(СВЦЭМ!$F$34:$F$777,СВЦЭМ!$A$34:$A$777,$A215,СВЦЭМ!$B$34:$B$777,F$190)+'СЕТ СН'!$F$12</f>
        <v>105.29391105000001</v>
      </c>
      <c r="G215" s="36">
        <f>SUMIFS(СВЦЭМ!$F$34:$F$777,СВЦЭМ!$A$34:$A$777,$A215,СВЦЭМ!$B$34:$B$777,G$190)+'СЕТ СН'!$F$12</f>
        <v>102.20549629</v>
      </c>
      <c r="H215" s="36">
        <f>SUMIFS(СВЦЭМ!$F$34:$F$777,СВЦЭМ!$A$34:$A$777,$A215,СВЦЭМ!$B$34:$B$777,H$190)+'СЕТ СН'!$F$12</f>
        <v>94.311775549999993</v>
      </c>
      <c r="I215" s="36">
        <f>SUMIFS(СВЦЭМ!$F$34:$F$777,СВЦЭМ!$A$34:$A$777,$A215,СВЦЭМ!$B$34:$B$777,I$190)+'СЕТ СН'!$F$12</f>
        <v>89.390616919999999</v>
      </c>
      <c r="J215" s="36">
        <f>SUMIFS(СВЦЭМ!$F$34:$F$777,СВЦЭМ!$A$34:$A$777,$A215,СВЦЭМ!$B$34:$B$777,J$190)+'СЕТ СН'!$F$12</f>
        <v>89.504211569999995</v>
      </c>
      <c r="K215" s="36">
        <f>SUMIFS(СВЦЭМ!$F$34:$F$777,СВЦЭМ!$A$34:$A$777,$A215,СВЦЭМ!$B$34:$B$777,K$190)+'СЕТ СН'!$F$12</f>
        <v>87.934898500000003</v>
      </c>
      <c r="L215" s="36">
        <f>SUMIFS(СВЦЭМ!$F$34:$F$777,СВЦЭМ!$A$34:$A$777,$A215,СВЦЭМ!$B$34:$B$777,L$190)+'СЕТ СН'!$F$12</f>
        <v>80.39061744</v>
      </c>
      <c r="M215" s="36">
        <f>SUMIFS(СВЦЭМ!$F$34:$F$777,СВЦЭМ!$A$34:$A$777,$A215,СВЦЭМ!$B$34:$B$777,M$190)+'СЕТ СН'!$F$12</f>
        <v>72.318283710000003</v>
      </c>
      <c r="N215" s="36">
        <f>SUMIFS(СВЦЭМ!$F$34:$F$777,СВЦЭМ!$A$34:$A$777,$A215,СВЦЭМ!$B$34:$B$777,N$190)+'СЕТ СН'!$F$12</f>
        <v>62.331226119999997</v>
      </c>
      <c r="O215" s="36">
        <f>SUMIFS(СВЦЭМ!$F$34:$F$777,СВЦЭМ!$A$34:$A$777,$A215,СВЦЭМ!$B$34:$B$777,O$190)+'СЕТ СН'!$F$12</f>
        <v>55.27023707</v>
      </c>
      <c r="P215" s="36">
        <f>SUMIFS(СВЦЭМ!$F$34:$F$777,СВЦЭМ!$A$34:$A$777,$A215,СВЦЭМ!$B$34:$B$777,P$190)+'СЕТ СН'!$F$12</f>
        <v>54.467058340000001</v>
      </c>
      <c r="Q215" s="36">
        <f>SUMIFS(СВЦЭМ!$F$34:$F$777,СВЦЭМ!$A$34:$A$777,$A215,СВЦЭМ!$B$34:$B$777,Q$190)+'СЕТ СН'!$F$12</f>
        <v>53.65210441</v>
      </c>
      <c r="R215" s="36">
        <f>SUMIFS(СВЦЭМ!$F$34:$F$777,СВЦЭМ!$A$34:$A$777,$A215,СВЦЭМ!$B$34:$B$777,R$190)+'СЕТ СН'!$F$12</f>
        <v>52.488781000000003</v>
      </c>
      <c r="S215" s="36">
        <f>SUMIFS(СВЦЭМ!$F$34:$F$777,СВЦЭМ!$A$34:$A$777,$A215,СВЦЭМ!$B$34:$B$777,S$190)+'СЕТ СН'!$F$12</f>
        <v>53.13436686</v>
      </c>
      <c r="T215" s="36">
        <f>SUMIFS(СВЦЭМ!$F$34:$F$777,СВЦЭМ!$A$34:$A$777,$A215,СВЦЭМ!$B$34:$B$777,T$190)+'СЕТ СН'!$F$12</f>
        <v>53.868849009999998</v>
      </c>
      <c r="U215" s="36">
        <f>SUMIFS(СВЦЭМ!$F$34:$F$777,СВЦЭМ!$A$34:$A$777,$A215,СВЦЭМ!$B$34:$B$777,U$190)+'СЕТ СН'!$F$12</f>
        <v>54.482605890000002</v>
      </c>
      <c r="V215" s="36">
        <f>SUMIFS(СВЦЭМ!$F$34:$F$777,СВЦЭМ!$A$34:$A$777,$A215,СВЦЭМ!$B$34:$B$777,V$190)+'СЕТ СН'!$F$12</f>
        <v>54.958547940000003</v>
      </c>
      <c r="W215" s="36">
        <f>SUMIFS(СВЦЭМ!$F$34:$F$777,СВЦЭМ!$A$34:$A$777,$A215,СВЦЭМ!$B$34:$B$777,W$190)+'СЕТ СН'!$F$12</f>
        <v>54.51589165</v>
      </c>
      <c r="X215" s="36">
        <f>SUMIFS(СВЦЭМ!$F$34:$F$777,СВЦЭМ!$A$34:$A$777,$A215,СВЦЭМ!$B$34:$B$777,X$190)+'СЕТ СН'!$F$12</f>
        <v>51.002119649999997</v>
      </c>
      <c r="Y215" s="36">
        <f>SUMIFS(СВЦЭМ!$F$34:$F$777,СВЦЭМ!$A$34:$A$777,$A215,СВЦЭМ!$B$34:$B$777,Y$190)+'СЕТ СН'!$F$12</f>
        <v>56.851268730000001</v>
      </c>
    </row>
    <row r="216" spans="1:25" ht="15.75" x14ac:dyDescent="0.2">
      <c r="A216" s="35">
        <f t="shared" si="5"/>
        <v>43369</v>
      </c>
      <c r="B216" s="36">
        <f>SUMIFS(СВЦЭМ!$F$34:$F$777,СВЦЭМ!$A$34:$A$777,$A216,СВЦЭМ!$B$34:$B$777,B$190)+'СЕТ СН'!$F$12</f>
        <v>76.058833770000007</v>
      </c>
      <c r="C216" s="36">
        <f>SUMIFS(СВЦЭМ!$F$34:$F$777,СВЦЭМ!$A$34:$A$777,$A216,СВЦЭМ!$B$34:$B$777,C$190)+'СЕТ СН'!$F$12</f>
        <v>93.761406190000002</v>
      </c>
      <c r="D216" s="36">
        <f>SUMIFS(СВЦЭМ!$F$34:$F$777,СВЦЭМ!$A$34:$A$777,$A216,СВЦЭМ!$B$34:$B$777,D$190)+'СЕТ СН'!$F$12</f>
        <v>109.17681683000001</v>
      </c>
      <c r="E216" s="36">
        <f>SUMIFS(СВЦЭМ!$F$34:$F$777,СВЦЭМ!$A$34:$A$777,$A216,СВЦЭМ!$B$34:$B$777,E$190)+'СЕТ СН'!$F$12</f>
        <v>119.87532523</v>
      </c>
      <c r="F216" s="36">
        <f>SUMIFS(СВЦЭМ!$F$34:$F$777,СВЦЭМ!$A$34:$A$777,$A216,СВЦЭМ!$B$34:$B$777,F$190)+'СЕТ СН'!$F$12</f>
        <v>120.20235099</v>
      </c>
      <c r="G216" s="36">
        <f>SUMIFS(СВЦЭМ!$F$34:$F$777,СВЦЭМ!$A$34:$A$777,$A216,СВЦЭМ!$B$34:$B$777,G$190)+'СЕТ СН'!$F$12</f>
        <v>117.62377461</v>
      </c>
      <c r="H216" s="36">
        <f>SUMIFS(СВЦЭМ!$F$34:$F$777,СВЦЭМ!$A$34:$A$777,$A216,СВЦЭМ!$B$34:$B$777,H$190)+'СЕТ СН'!$F$12</f>
        <v>107.36392881</v>
      </c>
      <c r="I216" s="36">
        <f>SUMIFS(СВЦЭМ!$F$34:$F$777,СВЦЭМ!$A$34:$A$777,$A216,СВЦЭМ!$B$34:$B$777,I$190)+'СЕТ СН'!$F$12</f>
        <v>98.248865789999996</v>
      </c>
      <c r="J216" s="36">
        <f>SUMIFS(СВЦЭМ!$F$34:$F$777,СВЦЭМ!$A$34:$A$777,$A216,СВЦЭМ!$B$34:$B$777,J$190)+'СЕТ СН'!$F$12</f>
        <v>96.810917810000007</v>
      </c>
      <c r="K216" s="36">
        <f>SUMIFS(СВЦЭМ!$F$34:$F$777,СВЦЭМ!$A$34:$A$777,$A216,СВЦЭМ!$B$34:$B$777,K$190)+'СЕТ СН'!$F$12</f>
        <v>95.238660359999997</v>
      </c>
      <c r="L216" s="36">
        <f>SUMIFS(СВЦЭМ!$F$34:$F$777,СВЦЭМ!$A$34:$A$777,$A216,СВЦЭМ!$B$34:$B$777,L$190)+'СЕТ СН'!$F$12</f>
        <v>87.583576559999997</v>
      </c>
      <c r="M216" s="36">
        <f>SUMIFS(СВЦЭМ!$F$34:$F$777,СВЦЭМ!$A$34:$A$777,$A216,СВЦЭМ!$B$34:$B$777,M$190)+'СЕТ СН'!$F$12</f>
        <v>80.750198769999997</v>
      </c>
      <c r="N216" s="36">
        <f>SUMIFS(СВЦЭМ!$F$34:$F$777,СВЦЭМ!$A$34:$A$777,$A216,СВЦЭМ!$B$34:$B$777,N$190)+'СЕТ СН'!$F$12</f>
        <v>69.20707539</v>
      </c>
      <c r="O216" s="36">
        <f>SUMIFS(СВЦЭМ!$F$34:$F$777,СВЦЭМ!$A$34:$A$777,$A216,СВЦЭМ!$B$34:$B$777,O$190)+'СЕТ СН'!$F$12</f>
        <v>59.363291140000001</v>
      </c>
      <c r="P216" s="36">
        <f>SUMIFS(СВЦЭМ!$F$34:$F$777,СВЦЭМ!$A$34:$A$777,$A216,СВЦЭМ!$B$34:$B$777,P$190)+'СЕТ СН'!$F$12</f>
        <v>58.971501850000003</v>
      </c>
      <c r="Q216" s="36">
        <f>SUMIFS(СВЦЭМ!$F$34:$F$777,СВЦЭМ!$A$34:$A$777,$A216,СВЦЭМ!$B$34:$B$777,Q$190)+'СЕТ СН'!$F$12</f>
        <v>59.852688180000001</v>
      </c>
      <c r="R216" s="36">
        <f>SUMIFS(СВЦЭМ!$F$34:$F$777,СВЦЭМ!$A$34:$A$777,$A216,СВЦЭМ!$B$34:$B$777,R$190)+'СЕТ СН'!$F$12</f>
        <v>60.12766809</v>
      </c>
      <c r="S216" s="36">
        <f>SUMIFS(СВЦЭМ!$F$34:$F$777,СВЦЭМ!$A$34:$A$777,$A216,СВЦЭМ!$B$34:$B$777,S$190)+'СЕТ СН'!$F$12</f>
        <v>60.715357619999999</v>
      </c>
      <c r="T216" s="36">
        <f>SUMIFS(СВЦЭМ!$F$34:$F$777,СВЦЭМ!$A$34:$A$777,$A216,СВЦЭМ!$B$34:$B$777,T$190)+'СЕТ СН'!$F$12</f>
        <v>59.420366180000002</v>
      </c>
      <c r="U216" s="36">
        <f>SUMIFS(СВЦЭМ!$F$34:$F$777,СВЦЭМ!$A$34:$A$777,$A216,СВЦЭМ!$B$34:$B$777,U$190)+'СЕТ СН'!$F$12</f>
        <v>61.510379090000001</v>
      </c>
      <c r="V216" s="36">
        <f>SUMIFS(СВЦЭМ!$F$34:$F$777,СВЦЭМ!$A$34:$A$777,$A216,СВЦЭМ!$B$34:$B$777,V$190)+'СЕТ СН'!$F$12</f>
        <v>61.934262750000002</v>
      </c>
      <c r="W216" s="36">
        <f>SUMIFS(СВЦЭМ!$F$34:$F$777,СВЦЭМ!$A$34:$A$777,$A216,СВЦЭМ!$B$34:$B$777,W$190)+'СЕТ СН'!$F$12</f>
        <v>60.504021719999997</v>
      </c>
      <c r="X216" s="36">
        <f>SUMIFS(СВЦЭМ!$F$34:$F$777,СВЦЭМ!$A$34:$A$777,$A216,СВЦЭМ!$B$34:$B$777,X$190)+'СЕТ СН'!$F$12</f>
        <v>62.265536419999997</v>
      </c>
      <c r="Y216" s="36">
        <f>SUMIFS(СВЦЭМ!$F$34:$F$777,СВЦЭМ!$A$34:$A$777,$A216,СВЦЭМ!$B$34:$B$777,Y$190)+'СЕТ СН'!$F$12</f>
        <v>66.617695690000005</v>
      </c>
    </row>
    <row r="217" spans="1:25" ht="15.75" x14ac:dyDescent="0.2">
      <c r="A217" s="35">
        <f t="shared" si="5"/>
        <v>43370</v>
      </c>
      <c r="B217" s="36">
        <f>SUMIFS(СВЦЭМ!$F$34:$F$777,СВЦЭМ!$A$34:$A$777,$A217,СВЦЭМ!$B$34:$B$777,B$190)+'СЕТ СН'!$F$12</f>
        <v>77.547187789999995</v>
      </c>
      <c r="C217" s="36">
        <f>SUMIFS(СВЦЭМ!$F$34:$F$777,СВЦЭМ!$A$34:$A$777,$A217,СВЦЭМ!$B$34:$B$777,C$190)+'СЕТ СН'!$F$12</f>
        <v>98.501886990000003</v>
      </c>
      <c r="D217" s="36">
        <f>SUMIFS(СВЦЭМ!$F$34:$F$777,СВЦЭМ!$A$34:$A$777,$A217,СВЦЭМ!$B$34:$B$777,D$190)+'СЕТ СН'!$F$12</f>
        <v>109.98228813</v>
      </c>
      <c r="E217" s="36">
        <f>SUMIFS(СВЦЭМ!$F$34:$F$777,СВЦЭМ!$A$34:$A$777,$A217,СВЦЭМ!$B$34:$B$777,E$190)+'СЕТ СН'!$F$12</f>
        <v>120.72393544000001</v>
      </c>
      <c r="F217" s="36">
        <f>SUMIFS(СВЦЭМ!$F$34:$F$777,СВЦЭМ!$A$34:$A$777,$A217,СВЦЭМ!$B$34:$B$777,F$190)+'СЕТ СН'!$F$12</f>
        <v>120.44305227</v>
      </c>
      <c r="G217" s="36">
        <f>SUMIFS(СВЦЭМ!$F$34:$F$777,СВЦЭМ!$A$34:$A$777,$A217,СВЦЭМ!$B$34:$B$777,G$190)+'СЕТ СН'!$F$12</f>
        <v>118.6765656</v>
      </c>
      <c r="H217" s="36">
        <f>SUMIFS(СВЦЭМ!$F$34:$F$777,СВЦЭМ!$A$34:$A$777,$A217,СВЦЭМ!$B$34:$B$777,H$190)+'СЕТ СН'!$F$12</f>
        <v>109.21254544999999</v>
      </c>
      <c r="I217" s="36">
        <f>SUMIFS(СВЦЭМ!$F$34:$F$777,СВЦЭМ!$A$34:$A$777,$A217,СВЦЭМ!$B$34:$B$777,I$190)+'СЕТ СН'!$F$12</f>
        <v>97.614416160000005</v>
      </c>
      <c r="J217" s="36">
        <f>SUMIFS(СВЦЭМ!$F$34:$F$777,СВЦЭМ!$A$34:$A$777,$A217,СВЦЭМ!$B$34:$B$777,J$190)+'СЕТ СН'!$F$12</f>
        <v>97.784133100000005</v>
      </c>
      <c r="K217" s="36">
        <f>SUMIFS(СВЦЭМ!$F$34:$F$777,СВЦЭМ!$A$34:$A$777,$A217,СВЦЭМ!$B$34:$B$777,K$190)+'СЕТ СН'!$F$12</f>
        <v>95.943647389999995</v>
      </c>
      <c r="L217" s="36">
        <f>SUMIFS(СВЦЭМ!$F$34:$F$777,СВЦЭМ!$A$34:$A$777,$A217,СВЦЭМ!$B$34:$B$777,L$190)+'СЕТ СН'!$F$12</f>
        <v>88.066582920000002</v>
      </c>
      <c r="M217" s="36">
        <f>SUMIFS(СВЦЭМ!$F$34:$F$777,СВЦЭМ!$A$34:$A$777,$A217,СВЦЭМ!$B$34:$B$777,M$190)+'СЕТ СН'!$F$12</f>
        <v>81.587902270000001</v>
      </c>
      <c r="N217" s="36">
        <f>SUMIFS(СВЦЭМ!$F$34:$F$777,СВЦЭМ!$A$34:$A$777,$A217,СВЦЭМ!$B$34:$B$777,N$190)+'СЕТ СН'!$F$12</f>
        <v>70.545927230000004</v>
      </c>
      <c r="O217" s="36">
        <f>SUMIFS(СВЦЭМ!$F$34:$F$777,СВЦЭМ!$A$34:$A$777,$A217,СВЦЭМ!$B$34:$B$777,O$190)+'СЕТ СН'!$F$12</f>
        <v>63.481377909999999</v>
      </c>
      <c r="P217" s="36">
        <f>SUMIFS(СВЦЭМ!$F$34:$F$777,СВЦЭМ!$A$34:$A$777,$A217,СВЦЭМ!$B$34:$B$777,P$190)+'СЕТ СН'!$F$12</f>
        <v>62.464449299999998</v>
      </c>
      <c r="Q217" s="36">
        <f>SUMIFS(СВЦЭМ!$F$34:$F$777,СВЦЭМ!$A$34:$A$777,$A217,СВЦЭМ!$B$34:$B$777,Q$190)+'СЕТ СН'!$F$12</f>
        <v>62.209076760000002</v>
      </c>
      <c r="R217" s="36">
        <f>SUMIFS(СВЦЭМ!$F$34:$F$777,СВЦЭМ!$A$34:$A$777,$A217,СВЦЭМ!$B$34:$B$777,R$190)+'СЕТ СН'!$F$12</f>
        <v>61.957967869999997</v>
      </c>
      <c r="S217" s="36">
        <f>SUMIFS(СВЦЭМ!$F$34:$F$777,СВЦЭМ!$A$34:$A$777,$A217,СВЦЭМ!$B$34:$B$777,S$190)+'СЕТ СН'!$F$12</f>
        <v>62.375188110000003</v>
      </c>
      <c r="T217" s="36">
        <f>SUMIFS(СВЦЭМ!$F$34:$F$777,СВЦЭМ!$A$34:$A$777,$A217,СВЦЭМ!$B$34:$B$777,T$190)+'СЕТ СН'!$F$12</f>
        <v>62.796853990000002</v>
      </c>
      <c r="U217" s="36">
        <f>SUMIFS(СВЦЭМ!$F$34:$F$777,СВЦЭМ!$A$34:$A$777,$A217,СВЦЭМ!$B$34:$B$777,U$190)+'СЕТ СН'!$F$12</f>
        <v>63.934393489999998</v>
      </c>
      <c r="V217" s="36">
        <f>SUMIFS(СВЦЭМ!$F$34:$F$777,СВЦЭМ!$A$34:$A$777,$A217,СВЦЭМ!$B$34:$B$777,V$190)+'СЕТ СН'!$F$12</f>
        <v>63.580773170000001</v>
      </c>
      <c r="W217" s="36">
        <f>SUMIFS(СВЦЭМ!$F$34:$F$777,СВЦЭМ!$A$34:$A$777,$A217,СВЦЭМ!$B$34:$B$777,W$190)+'СЕТ СН'!$F$12</f>
        <v>62.553275960000001</v>
      </c>
      <c r="X217" s="36">
        <f>SUMIFS(СВЦЭМ!$F$34:$F$777,СВЦЭМ!$A$34:$A$777,$A217,СВЦЭМ!$B$34:$B$777,X$190)+'СЕТ СН'!$F$12</f>
        <v>63.139130039999998</v>
      </c>
      <c r="Y217" s="36">
        <f>SUMIFS(СВЦЭМ!$F$34:$F$777,СВЦЭМ!$A$34:$A$777,$A217,СВЦЭМ!$B$34:$B$777,Y$190)+'СЕТ СН'!$F$12</f>
        <v>67.917229860000006</v>
      </c>
    </row>
    <row r="218" spans="1:25" ht="15.75" x14ac:dyDescent="0.2">
      <c r="A218" s="35">
        <f t="shared" si="5"/>
        <v>43371</v>
      </c>
      <c r="B218" s="36">
        <f>SUMIFS(СВЦЭМ!$F$34:$F$777,СВЦЭМ!$A$34:$A$777,$A218,СВЦЭМ!$B$34:$B$777,B$190)+'СЕТ СН'!$F$12</f>
        <v>80.008931750000002</v>
      </c>
      <c r="C218" s="36">
        <f>SUMIFS(СВЦЭМ!$F$34:$F$777,СВЦЭМ!$A$34:$A$777,$A218,СВЦЭМ!$B$34:$B$777,C$190)+'СЕТ СН'!$F$12</f>
        <v>97.948282919999997</v>
      </c>
      <c r="D218" s="36">
        <f>SUMIFS(СВЦЭМ!$F$34:$F$777,СВЦЭМ!$A$34:$A$777,$A218,СВЦЭМ!$B$34:$B$777,D$190)+'СЕТ СН'!$F$12</f>
        <v>110.04146916000001</v>
      </c>
      <c r="E218" s="36">
        <f>SUMIFS(СВЦЭМ!$F$34:$F$777,СВЦЭМ!$A$34:$A$777,$A218,СВЦЭМ!$B$34:$B$777,E$190)+'СЕТ СН'!$F$12</f>
        <v>118.11972082</v>
      </c>
      <c r="F218" s="36">
        <f>SUMIFS(СВЦЭМ!$F$34:$F$777,СВЦЭМ!$A$34:$A$777,$A218,СВЦЭМ!$B$34:$B$777,F$190)+'СЕТ СН'!$F$12</f>
        <v>117.43174687</v>
      </c>
      <c r="G218" s="36">
        <f>SUMIFS(СВЦЭМ!$F$34:$F$777,СВЦЭМ!$A$34:$A$777,$A218,СВЦЭМ!$B$34:$B$777,G$190)+'СЕТ СН'!$F$12</f>
        <v>118.19298496</v>
      </c>
      <c r="H218" s="36">
        <f>SUMIFS(СВЦЭМ!$F$34:$F$777,СВЦЭМ!$A$34:$A$777,$A218,СВЦЭМ!$B$34:$B$777,H$190)+'СЕТ СН'!$F$12</f>
        <v>110.68613406</v>
      </c>
      <c r="I218" s="36">
        <f>SUMIFS(СВЦЭМ!$F$34:$F$777,СВЦЭМ!$A$34:$A$777,$A218,СВЦЭМ!$B$34:$B$777,I$190)+'СЕТ СН'!$F$12</f>
        <v>97.693316830000001</v>
      </c>
      <c r="J218" s="36">
        <f>SUMIFS(СВЦЭМ!$F$34:$F$777,СВЦЭМ!$A$34:$A$777,$A218,СВЦЭМ!$B$34:$B$777,J$190)+'СЕТ СН'!$F$12</f>
        <v>96.848542739999999</v>
      </c>
      <c r="K218" s="36">
        <f>SUMIFS(СВЦЭМ!$F$34:$F$777,СВЦЭМ!$A$34:$A$777,$A218,СВЦЭМ!$B$34:$B$777,K$190)+'СЕТ СН'!$F$12</f>
        <v>95.517788139999993</v>
      </c>
      <c r="L218" s="36">
        <f>SUMIFS(СВЦЭМ!$F$34:$F$777,СВЦЭМ!$A$34:$A$777,$A218,СВЦЭМ!$B$34:$B$777,L$190)+'СЕТ СН'!$F$12</f>
        <v>89.249764310000003</v>
      </c>
      <c r="M218" s="36">
        <f>SUMIFS(СВЦЭМ!$F$34:$F$777,СВЦЭМ!$A$34:$A$777,$A218,СВЦЭМ!$B$34:$B$777,M$190)+'СЕТ СН'!$F$12</f>
        <v>81.027372439999994</v>
      </c>
      <c r="N218" s="36">
        <f>SUMIFS(СВЦЭМ!$F$34:$F$777,СВЦЭМ!$A$34:$A$777,$A218,СВЦЭМ!$B$34:$B$777,N$190)+'СЕТ СН'!$F$12</f>
        <v>70.436613679999994</v>
      </c>
      <c r="O218" s="36">
        <f>SUMIFS(СВЦЭМ!$F$34:$F$777,СВЦЭМ!$A$34:$A$777,$A218,СВЦЭМ!$B$34:$B$777,O$190)+'СЕТ СН'!$F$12</f>
        <v>60.779908370000001</v>
      </c>
      <c r="P218" s="36">
        <f>SUMIFS(СВЦЭМ!$F$34:$F$777,СВЦЭМ!$A$34:$A$777,$A218,СВЦЭМ!$B$34:$B$777,P$190)+'СЕТ СН'!$F$12</f>
        <v>59.611372170000003</v>
      </c>
      <c r="Q218" s="36">
        <f>SUMIFS(СВЦЭМ!$F$34:$F$777,СВЦЭМ!$A$34:$A$777,$A218,СВЦЭМ!$B$34:$B$777,Q$190)+'СЕТ СН'!$F$12</f>
        <v>60.464973030000003</v>
      </c>
      <c r="R218" s="36">
        <f>SUMIFS(СВЦЭМ!$F$34:$F$777,СВЦЭМ!$A$34:$A$777,$A218,СВЦЭМ!$B$34:$B$777,R$190)+'СЕТ СН'!$F$12</f>
        <v>60.260473750000003</v>
      </c>
      <c r="S218" s="36">
        <f>SUMIFS(СВЦЭМ!$F$34:$F$777,СВЦЭМ!$A$34:$A$777,$A218,СВЦЭМ!$B$34:$B$777,S$190)+'СЕТ СН'!$F$12</f>
        <v>60.201336070000004</v>
      </c>
      <c r="T218" s="36">
        <f>SUMIFS(СВЦЭМ!$F$34:$F$777,СВЦЭМ!$A$34:$A$777,$A218,СВЦЭМ!$B$34:$B$777,T$190)+'СЕТ СН'!$F$12</f>
        <v>60.20022642</v>
      </c>
      <c r="U218" s="36">
        <f>SUMIFS(СВЦЭМ!$F$34:$F$777,СВЦЭМ!$A$34:$A$777,$A218,СВЦЭМ!$B$34:$B$777,U$190)+'СЕТ СН'!$F$12</f>
        <v>62.496944149999997</v>
      </c>
      <c r="V218" s="36">
        <f>SUMIFS(СВЦЭМ!$F$34:$F$777,СВЦЭМ!$A$34:$A$777,$A218,СВЦЭМ!$B$34:$B$777,V$190)+'СЕТ СН'!$F$12</f>
        <v>61.348723270000001</v>
      </c>
      <c r="W218" s="36">
        <f>SUMIFS(СВЦЭМ!$F$34:$F$777,СВЦЭМ!$A$34:$A$777,$A218,СВЦЭМ!$B$34:$B$777,W$190)+'СЕТ СН'!$F$12</f>
        <v>59.438529940000002</v>
      </c>
      <c r="X218" s="36">
        <f>SUMIFS(СВЦЭМ!$F$34:$F$777,СВЦЭМ!$A$34:$A$777,$A218,СВЦЭМ!$B$34:$B$777,X$190)+'СЕТ СН'!$F$12</f>
        <v>58.423844539999997</v>
      </c>
      <c r="Y218" s="36">
        <f>SUMIFS(СВЦЭМ!$F$34:$F$777,СВЦЭМ!$A$34:$A$777,$A218,СВЦЭМ!$B$34:$B$777,Y$190)+'СЕТ СН'!$F$12</f>
        <v>66.67152815</v>
      </c>
    </row>
    <row r="219" spans="1:25" ht="15.75" x14ac:dyDescent="0.2">
      <c r="A219" s="35">
        <f t="shared" si="5"/>
        <v>43372</v>
      </c>
      <c r="B219" s="36">
        <f>SUMIFS(СВЦЭМ!$F$34:$F$777,СВЦЭМ!$A$34:$A$777,$A219,СВЦЭМ!$B$34:$B$777,B$190)+'СЕТ СН'!$F$12</f>
        <v>87.195716140000002</v>
      </c>
      <c r="C219" s="36">
        <f>SUMIFS(СВЦЭМ!$F$34:$F$777,СВЦЭМ!$A$34:$A$777,$A219,СВЦЭМ!$B$34:$B$777,C$190)+'СЕТ СН'!$F$12</f>
        <v>100.94698379</v>
      </c>
      <c r="D219" s="36">
        <f>SUMIFS(СВЦЭМ!$F$34:$F$777,СВЦЭМ!$A$34:$A$777,$A219,СВЦЭМ!$B$34:$B$777,D$190)+'СЕТ СН'!$F$12</f>
        <v>109.04040231</v>
      </c>
      <c r="E219" s="36">
        <f>SUMIFS(СВЦЭМ!$F$34:$F$777,СВЦЭМ!$A$34:$A$777,$A219,СВЦЭМ!$B$34:$B$777,E$190)+'СЕТ СН'!$F$12</f>
        <v>116.75303783</v>
      </c>
      <c r="F219" s="36">
        <f>SUMIFS(СВЦЭМ!$F$34:$F$777,СВЦЭМ!$A$34:$A$777,$A219,СВЦЭМ!$B$34:$B$777,F$190)+'СЕТ СН'!$F$12</f>
        <v>117.02279900000001</v>
      </c>
      <c r="G219" s="36">
        <f>SUMIFS(СВЦЭМ!$F$34:$F$777,СВЦЭМ!$A$34:$A$777,$A219,СВЦЭМ!$B$34:$B$777,G$190)+'СЕТ СН'!$F$12</f>
        <v>116.04423984</v>
      </c>
      <c r="H219" s="36">
        <f>SUMIFS(СВЦЭМ!$F$34:$F$777,СВЦЭМ!$A$34:$A$777,$A219,СВЦЭМ!$B$34:$B$777,H$190)+'СЕТ СН'!$F$12</f>
        <v>114.17093267</v>
      </c>
      <c r="I219" s="36">
        <f>SUMIFS(СВЦЭМ!$F$34:$F$777,СВЦЭМ!$A$34:$A$777,$A219,СВЦЭМ!$B$34:$B$777,I$190)+'СЕТ СН'!$F$12</f>
        <v>109.05212043</v>
      </c>
      <c r="J219" s="36">
        <f>SUMIFS(СВЦЭМ!$F$34:$F$777,СВЦЭМ!$A$34:$A$777,$A219,СВЦЭМ!$B$34:$B$777,J$190)+'СЕТ СН'!$F$12</f>
        <v>99.484620949999993</v>
      </c>
      <c r="K219" s="36">
        <f>SUMIFS(СВЦЭМ!$F$34:$F$777,СВЦЭМ!$A$34:$A$777,$A219,СВЦЭМ!$B$34:$B$777,K$190)+'СЕТ СН'!$F$12</f>
        <v>92.8130886</v>
      </c>
      <c r="L219" s="36">
        <f>SUMIFS(СВЦЭМ!$F$34:$F$777,СВЦЭМ!$A$34:$A$777,$A219,СВЦЭМ!$B$34:$B$777,L$190)+'СЕТ СН'!$F$12</f>
        <v>84.866555099999999</v>
      </c>
      <c r="M219" s="36">
        <f>SUMIFS(СВЦЭМ!$F$34:$F$777,СВЦЭМ!$A$34:$A$777,$A219,СВЦЭМ!$B$34:$B$777,M$190)+'СЕТ СН'!$F$12</f>
        <v>78.119797860000006</v>
      </c>
      <c r="N219" s="36">
        <f>SUMIFS(СВЦЭМ!$F$34:$F$777,СВЦЭМ!$A$34:$A$777,$A219,СВЦЭМ!$B$34:$B$777,N$190)+'СЕТ СН'!$F$12</f>
        <v>68.943257380000006</v>
      </c>
      <c r="O219" s="36">
        <f>SUMIFS(СВЦЭМ!$F$34:$F$777,СВЦЭМ!$A$34:$A$777,$A219,СВЦЭМ!$B$34:$B$777,O$190)+'СЕТ СН'!$F$12</f>
        <v>61.311862400000003</v>
      </c>
      <c r="P219" s="36">
        <f>SUMIFS(СВЦЭМ!$F$34:$F$777,СВЦЭМ!$A$34:$A$777,$A219,СВЦЭМ!$B$34:$B$777,P$190)+'СЕТ СН'!$F$12</f>
        <v>59.856664379999998</v>
      </c>
      <c r="Q219" s="36">
        <f>SUMIFS(СВЦЭМ!$F$34:$F$777,СВЦЭМ!$A$34:$A$777,$A219,СВЦЭМ!$B$34:$B$777,Q$190)+'СЕТ СН'!$F$12</f>
        <v>60.97800514</v>
      </c>
      <c r="R219" s="36">
        <f>SUMIFS(СВЦЭМ!$F$34:$F$777,СВЦЭМ!$A$34:$A$777,$A219,СВЦЭМ!$B$34:$B$777,R$190)+'СЕТ СН'!$F$12</f>
        <v>61.103629480000002</v>
      </c>
      <c r="S219" s="36">
        <f>SUMIFS(СВЦЭМ!$F$34:$F$777,СВЦЭМ!$A$34:$A$777,$A219,СВЦЭМ!$B$34:$B$777,S$190)+'СЕТ СН'!$F$12</f>
        <v>59.127373839999997</v>
      </c>
      <c r="T219" s="36">
        <f>SUMIFS(СВЦЭМ!$F$34:$F$777,СВЦЭМ!$A$34:$A$777,$A219,СВЦЭМ!$B$34:$B$777,T$190)+'СЕТ СН'!$F$12</f>
        <v>54.961390260000002</v>
      </c>
      <c r="U219" s="36">
        <f>SUMIFS(СВЦЭМ!$F$34:$F$777,СВЦЭМ!$A$34:$A$777,$A219,СВЦЭМ!$B$34:$B$777,U$190)+'СЕТ СН'!$F$12</f>
        <v>48.65214872</v>
      </c>
      <c r="V219" s="36">
        <f>SUMIFS(СВЦЭМ!$F$34:$F$777,СВЦЭМ!$A$34:$A$777,$A219,СВЦЭМ!$B$34:$B$777,V$190)+'СЕТ СН'!$F$12</f>
        <v>49.826516220000002</v>
      </c>
      <c r="W219" s="36">
        <f>SUMIFS(СВЦЭМ!$F$34:$F$777,СВЦЭМ!$A$34:$A$777,$A219,СВЦЭМ!$B$34:$B$777,W$190)+'СЕТ СН'!$F$12</f>
        <v>51.724869169999998</v>
      </c>
      <c r="X219" s="36">
        <f>SUMIFS(СВЦЭМ!$F$34:$F$777,СВЦЭМ!$A$34:$A$777,$A219,СВЦЭМ!$B$34:$B$777,X$190)+'СЕТ СН'!$F$12</f>
        <v>56.821632860000001</v>
      </c>
      <c r="Y219" s="36">
        <f>SUMIFS(СВЦЭМ!$F$34:$F$777,СВЦЭМ!$A$34:$A$777,$A219,СВЦЭМ!$B$34:$B$777,Y$190)+'СЕТ СН'!$F$12</f>
        <v>67.148338989999999</v>
      </c>
    </row>
    <row r="220" spans="1:25" ht="15.75" x14ac:dyDescent="0.2">
      <c r="A220" s="35">
        <f t="shared" si="5"/>
        <v>43373</v>
      </c>
      <c r="B220" s="36">
        <f>SUMIFS(СВЦЭМ!$F$34:$F$777,СВЦЭМ!$A$34:$A$777,$A220,СВЦЭМ!$B$34:$B$777,B$190)+'СЕТ СН'!$F$12</f>
        <v>85.152814969999994</v>
      </c>
      <c r="C220" s="36">
        <f>SUMIFS(СВЦЭМ!$F$34:$F$777,СВЦЭМ!$A$34:$A$777,$A220,СВЦЭМ!$B$34:$B$777,C$190)+'СЕТ СН'!$F$12</f>
        <v>98.943628810000007</v>
      </c>
      <c r="D220" s="36">
        <f>SUMIFS(СВЦЭМ!$F$34:$F$777,СВЦЭМ!$A$34:$A$777,$A220,СВЦЭМ!$B$34:$B$777,D$190)+'СЕТ СН'!$F$12</f>
        <v>108.32520042</v>
      </c>
      <c r="E220" s="36">
        <f>SUMIFS(СВЦЭМ!$F$34:$F$777,СВЦЭМ!$A$34:$A$777,$A220,СВЦЭМ!$B$34:$B$777,E$190)+'СЕТ СН'!$F$12</f>
        <v>116.17252008</v>
      </c>
      <c r="F220" s="36">
        <f>SUMIFS(СВЦЭМ!$F$34:$F$777,СВЦЭМ!$A$34:$A$777,$A220,СВЦЭМ!$B$34:$B$777,F$190)+'СЕТ СН'!$F$12</f>
        <v>118.63446326</v>
      </c>
      <c r="G220" s="36">
        <f>SUMIFS(СВЦЭМ!$F$34:$F$777,СВЦЭМ!$A$34:$A$777,$A220,СВЦЭМ!$B$34:$B$777,G$190)+'СЕТ СН'!$F$12</f>
        <v>115.19174296</v>
      </c>
      <c r="H220" s="36">
        <f>SUMIFS(СВЦЭМ!$F$34:$F$777,СВЦЭМ!$A$34:$A$777,$A220,СВЦЭМ!$B$34:$B$777,H$190)+'СЕТ СН'!$F$12</f>
        <v>112.96104869</v>
      </c>
      <c r="I220" s="36">
        <f>SUMIFS(СВЦЭМ!$F$34:$F$777,СВЦЭМ!$A$34:$A$777,$A220,СВЦЭМ!$B$34:$B$777,I$190)+'СЕТ СН'!$F$12</f>
        <v>108.12513165999999</v>
      </c>
      <c r="J220" s="36">
        <f>SUMIFS(СВЦЭМ!$F$34:$F$777,СВЦЭМ!$A$34:$A$777,$A220,СВЦЭМ!$B$34:$B$777,J$190)+'СЕТ СН'!$F$12</f>
        <v>101.59528915999999</v>
      </c>
      <c r="K220" s="36">
        <f>SUMIFS(СВЦЭМ!$F$34:$F$777,СВЦЭМ!$A$34:$A$777,$A220,СВЦЭМ!$B$34:$B$777,K$190)+'СЕТ СН'!$F$12</f>
        <v>92.812691619999995</v>
      </c>
      <c r="L220" s="36">
        <f>SUMIFS(СВЦЭМ!$F$34:$F$777,СВЦЭМ!$A$34:$A$777,$A220,СВЦЭМ!$B$34:$B$777,L$190)+'СЕТ СН'!$F$12</f>
        <v>85.931565680000006</v>
      </c>
      <c r="M220" s="36">
        <f>SUMIFS(СВЦЭМ!$F$34:$F$777,СВЦЭМ!$A$34:$A$777,$A220,СВЦЭМ!$B$34:$B$777,M$190)+'СЕТ СН'!$F$12</f>
        <v>77.192307729999996</v>
      </c>
      <c r="N220" s="36">
        <f>SUMIFS(СВЦЭМ!$F$34:$F$777,СВЦЭМ!$A$34:$A$777,$A220,СВЦЭМ!$B$34:$B$777,N$190)+'СЕТ СН'!$F$12</f>
        <v>65.901073449999998</v>
      </c>
      <c r="O220" s="36">
        <f>SUMIFS(СВЦЭМ!$F$34:$F$777,СВЦЭМ!$A$34:$A$777,$A220,СВЦЭМ!$B$34:$B$777,O$190)+'СЕТ СН'!$F$12</f>
        <v>56.650880690000001</v>
      </c>
      <c r="P220" s="36">
        <f>SUMIFS(СВЦЭМ!$F$34:$F$777,СВЦЭМ!$A$34:$A$777,$A220,СВЦЭМ!$B$34:$B$777,P$190)+'СЕТ СН'!$F$12</f>
        <v>56.660766250000002</v>
      </c>
      <c r="Q220" s="36">
        <f>SUMIFS(СВЦЭМ!$F$34:$F$777,СВЦЭМ!$A$34:$A$777,$A220,СВЦЭМ!$B$34:$B$777,Q$190)+'СЕТ СН'!$F$12</f>
        <v>57.201624260000003</v>
      </c>
      <c r="R220" s="36">
        <f>SUMIFS(СВЦЭМ!$F$34:$F$777,СВЦЭМ!$A$34:$A$777,$A220,СВЦЭМ!$B$34:$B$777,R$190)+'СЕТ СН'!$F$12</f>
        <v>56.0130622</v>
      </c>
      <c r="S220" s="36">
        <f>SUMIFS(СВЦЭМ!$F$34:$F$777,СВЦЭМ!$A$34:$A$777,$A220,СВЦЭМ!$B$34:$B$777,S$190)+'СЕТ СН'!$F$12</f>
        <v>54.989602609999999</v>
      </c>
      <c r="T220" s="36">
        <f>SUMIFS(СВЦЭМ!$F$34:$F$777,СВЦЭМ!$A$34:$A$777,$A220,СВЦЭМ!$B$34:$B$777,T$190)+'СЕТ СН'!$F$12</f>
        <v>54.78226652</v>
      </c>
      <c r="U220" s="36">
        <f>SUMIFS(СВЦЭМ!$F$34:$F$777,СВЦЭМ!$A$34:$A$777,$A220,СВЦЭМ!$B$34:$B$777,U$190)+'СЕТ СН'!$F$12</f>
        <v>47.959202230000002</v>
      </c>
      <c r="V220" s="36">
        <f>SUMIFS(СВЦЭМ!$F$34:$F$777,СВЦЭМ!$A$34:$A$777,$A220,СВЦЭМ!$B$34:$B$777,V$190)+'СЕТ СН'!$F$12</f>
        <v>48.87760282</v>
      </c>
      <c r="W220" s="36">
        <f>SUMIFS(СВЦЭМ!$F$34:$F$777,СВЦЭМ!$A$34:$A$777,$A220,СВЦЭМ!$B$34:$B$777,W$190)+'СЕТ СН'!$F$12</f>
        <v>49.446904519999997</v>
      </c>
      <c r="X220" s="36">
        <f>SUMIFS(СВЦЭМ!$F$34:$F$777,СВЦЭМ!$A$34:$A$777,$A220,СВЦЭМ!$B$34:$B$777,X$190)+'СЕТ СН'!$F$12</f>
        <v>55.911419070000001</v>
      </c>
      <c r="Y220" s="36">
        <f>SUMIFS(СВЦЭМ!$F$34:$F$777,СВЦЭМ!$A$34:$A$777,$A220,СВЦЭМ!$B$34:$B$777,Y$190)+'СЕТ СН'!$F$12</f>
        <v>73.4017889</v>
      </c>
    </row>
    <row r="221" spans="1:25" ht="15.75" hidden="1" x14ac:dyDescent="0.2">
      <c r="A221" s="35">
        <f t="shared" si="5"/>
        <v>43374</v>
      </c>
      <c r="B221" s="36">
        <f>SUMIFS(СВЦЭМ!$F$34:$F$777,СВЦЭМ!$A$34:$A$777,$A221,СВЦЭМ!$B$34:$B$777,B$190)+'СЕТ СН'!$F$12</f>
        <v>0</v>
      </c>
      <c r="C221" s="36">
        <f>SUMIFS(СВЦЭМ!$F$34:$F$777,СВЦЭМ!$A$34:$A$777,$A221,СВЦЭМ!$B$34:$B$777,C$190)+'СЕТ СН'!$F$12</f>
        <v>0</v>
      </c>
      <c r="D221" s="36">
        <f>SUMIFS(СВЦЭМ!$F$34:$F$777,СВЦЭМ!$A$34:$A$777,$A221,СВЦЭМ!$B$34:$B$777,D$190)+'СЕТ СН'!$F$12</f>
        <v>0</v>
      </c>
      <c r="E221" s="36">
        <f>SUMIFS(СВЦЭМ!$F$34:$F$777,СВЦЭМ!$A$34:$A$777,$A221,СВЦЭМ!$B$34:$B$777,E$190)+'СЕТ СН'!$F$12</f>
        <v>0</v>
      </c>
      <c r="F221" s="36">
        <f>SUMIFS(СВЦЭМ!$F$34:$F$777,СВЦЭМ!$A$34:$A$777,$A221,СВЦЭМ!$B$34:$B$777,F$190)+'СЕТ СН'!$F$12</f>
        <v>0</v>
      </c>
      <c r="G221" s="36">
        <f>SUMIFS(СВЦЭМ!$F$34:$F$777,СВЦЭМ!$A$34:$A$777,$A221,СВЦЭМ!$B$34:$B$777,G$190)+'СЕТ СН'!$F$12</f>
        <v>0</v>
      </c>
      <c r="H221" s="36">
        <f>SUMIFS(СВЦЭМ!$F$34:$F$777,СВЦЭМ!$A$34:$A$777,$A221,СВЦЭМ!$B$34:$B$777,H$190)+'СЕТ СН'!$F$12</f>
        <v>0</v>
      </c>
      <c r="I221" s="36">
        <f>SUMIFS(СВЦЭМ!$F$34:$F$777,СВЦЭМ!$A$34:$A$777,$A221,СВЦЭМ!$B$34:$B$777,I$190)+'СЕТ СН'!$F$12</f>
        <v>0</v>
      </c>
      <c r="J221" s="36">
        <f>SUMIFS(СВЦЭМ!$F$34:$F$777,СВЦЭМ!$A$34:$A$777,$A221,СВЦЭМ!$B$34:$B$777,J$190)+'СЕТ СН'!$F$12</f>
        <v>0</v>
      </c>
      <c r="K221" s="36">
        <f>SUMIFS(СВЦЭМ!$F$34:$F$777,СВЦЭМ!$A$34:$A$777,$A221,СВЦЭМ!$B$34:$B$777,K$190)+'СЕТ СН'!$F$12</f>
        <v>0</v>
      </c>
      <c r="L221" s="36">
        <f>SUMIFS(СВЦЭМ!$F$34:$F$777,СВЦЭМ!$A$34:$A$777,$A221,СВЦЭМ!$B$34:$B$777,L$190)+'СЕТ СН'!$F$12</f>
        <v>0</v>
      </c>
      <c r="M221" s="36">
        <f>SUMIFS(СВЦЭМ!$F$34:$F$777,СВЦЭМ!$A$34:$A$777,$A221,СВЦЭМ!$B$34:$B$777,M$190)+'СЕТ СН'!$F$12</f>
        <v>0</v>
      </c>
      <c r="N221" s="36">
        <f>SUMIFS(СВЦЭМ!$F$34:$F$777,СВЦЭМ!$A$34:$A$777,$A221,СВЦЭМ!$B$34:$B$777,N$190)+'СЕТ СН'!$F$12</f>
        <v>0</v>
      </c>
      <c r="O221" s="36">
        <f>SUMIFS(СВЦЭМ!$F$34:$F$777,СВЦЭМ!$A$34:$A$777,$A221,СВЦЭМ!$B$34:$B$777,O$190)+'СЕТ СН'!$F$12</f>
        <v>0</v>
      </c>
      <c r="P221" s="36">
        <f>SUMIFS(СВЦЭМ!$F$34:$F$777,СВЦЭМ!$A$34:$A$777,$A221,СВЦЭМ!$B$34:$B$777,P$190)+'СЕТ СН'!$F$12</f>
        <v>0</v>
      </c>
      <c r="Q221" s="36">
        <f>SUMIFS(СВЦЭМ!$F$34:$F$777,СВЦЭМ!$A$34:$A$777,$A221,СВЦЭМ!$B$34:$B$777,Q$190)+'СЕТ СН'!$F$12</f>
        <v>0</v>
      </c>
      <c r="R221" s="36">
        <f>SUMIFS(СВЦЭМ!$F$34:$F$777,СВЦЭМ!$A$34:$A$777,$A221,СВЦЭМ!$B$34:$B$777,R$190)+'СЕТ СН'!$F$12</f>
        <v>0</v>
      </c>
      <c r="S221" s="36">
        <f>SUMIFS(СВЦЭМ!$F$34:$F$777,СВЦЭМ!$A$34:$A$777,$A221,СВЦЭМ!$B$34:$B$777,S$190)+'СЕТ СН'!$F$12</f>
        <v>0</v>
      </c>
      <c r="T221" s="36">
        <f>SUMIFS(СВЦЭМ!$F$34:$F$777,СВЦЭМ!$A$34:$A$777,$A221,СВЦЭМ!$B$34:$B$777,T$190)+'СЕТ СН'!$F$12</f>
        <v>0</v>
      </c>
      <c r="U221" s="36">
        <f>SUMIFS(СВЦЭМ!$F$34:$F$777,СВЦЭМ!$A$34:$A$777,$A221,СВЦЭМ!$B$34:$B$777,U$190)+'СЕТ СН'!$F$12</f>
        <v>0</v>
      </c>
      <c r="V221" s="36">
        <f>SUMIFS(СВЦЭМ!$F$34:$F$777,СВЦЭМ!$A$34:$A$777,$A221,СВЦЭМ!$B$34:$B$777,V$190)+'СЕТ СН'!$F$12</f>
        <v>0</v>
      </c>
      <c r="W221" s="36">
        <f>SUMIFS(СВЦЭМ!$F$34:$F$777,СВЦЭМ!$A$34:$A$777,$A221,СВЦЭМ!$B$34:$B$777,W$190)+'СЕТ СН'!$F$12</f>
        <v>0</v>
      </c>
      <c r="X221" s="36">
        <f>SUMIFS(СВЦЭМ!$F$34:$F$777,СВЦЭМ!$A$34:$A$777,$A221,СВЦЭМ!$B$34:$B$777,X$190)+'СЕТ СН'!$F$12</f>
        <v>0</v>
      </c>
      <c r="Y221" s="36">
        <f>SUMIFS(СВЦЭМ!$F$34:$F$777,СВЦЭМ!$A$34:$A$777,$A221,СВЦЭМ!$B$34:$B$777,Y$190)+'СЕТ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6" customFormat="1" ht="12.75" customHeight="1" x14ac:dyDescent="0.2">
      <c r="A225" s="12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customHeight="1" x14ac:dyDescent="0.2">
      <c r="A226" s="35" t="str">
        <f>A191</f>
        <v>01.09.2018</v>
      </c>
      <c r="B226" s="36">
        <f>SUMIFS(СВЦЭМ!$G$34:$G$777,СВЦЭМ!$A$34:$A$777,$A226,СВЦЭМ!$B$34:$B$777,B$225)+'СЕТ СН'!$F$12</f>
        <v>189.53819167</v>
      </c>
      <c r="C226" s="36">
        <f>SUMIFS(СВЦЭМ!$G$34:$G$777,СВЦЭМ!$A$34:$A$777,$A226,СВЦЭМ!$B$34:$B$777,C$225)+'СЕТ СН'!$F$12</f>
        <v>234.88654462</v>
      </c>
      <c r="D226" s="36">
        <f>SUMIFS(СВЦЭМ!$G$34:$G$777,СВЦЭМ!$A$34:$A$777,$A226,СВЦЭМ!$B$34:$B$777,D$225)+'СЕТ СН'!$F$12</f>
        <v>269.22927007999999</v>
      </c>
      <c r="E226" s="36">
        <f>SUMIFS(СВЦЭМ!$G$34:$G$777,СВЦЭМ!$A$34:$A$777,$A226,СВЦЭМ!$B$34:$B$777,E$225)+'СЕТ СН'!$F$12</f>
        <v>278.05148775999999</v>
      </c>
      <c r="F226" s="36">
        <f>SUMIFS(СВЦЭМ!$G$34:$G$777,СВЦЭМ!$A$34:$A$777,$A226,СВЦЭМ!$B$34:$B$777,F$225)+'СЕТ СН'!$F$12</f>
        <v>276.97039898999998</v>
      </c>
      <c r="G226" s="36">
        <f>SUMIFS(СВЦЭМ!$G$34:$G$777,СВЦЭМ!$A$34:$A$777,$A226,СВЦЭМ!$B$34:$B$777,G$225)+'СЕТ СН'!$F$12</f>
        <v>278.11230533000003</v>
      </c>
      <c r="H226" s="36">
        <f>SUMIFS(СВЦЭМ!$G$34:$G$777,СВЦЭМ!$A$34:$A$777,$A226,СВЦЭМ!$B$34:$B$777,H$225)+'СЕТ СН'!$F$12</f>
        <v>280.57192361</v>
      </c>
      <c r="I226" s="36">
        <f>SUMIFS(СВЦЭМ!$G$34:$G$777,СВЦЭМ!$A$34:$A$777,$A226,СВЦЭМ!$B$34:$B$777,I$225)+'СЕТ СН'!$F$12</f>
        <v>274.21438228</v>
      </c>
      <c r="J226" s="36">
        <f>SUMIFS(СВЦЭМ!$G$34:$G$777,СВЦЭМ!$A$34:$A$777,$A226,СВЦЭМ!$B$34:$B$777,J$225)+'СЕТ СН'!$F$12</f>
        <v>247.28580115</v>
      </c>
      <c r="K226" s="36">
        <f>SUMIFS(СВЦЭМ!$G$34:$G$777,СВЦЭМ!$A$34:$A$777,$A226,СВЦЭМ!$B$34:$B$777,K$225)+'СЕТ СН'!$F$12</f>
        <v>231.64006767000001</v>
      </c>
      <c r="L226" s="36">
        <f>SUMIFS(СВЦЭМ!$G$34:$G$777,СВЦЭМ!$A$34:$A$777,$A226,СВЦЭМ!$B$34:$B$777,L$225)+'СЕТ СН'!$F$12</f>
        <v>206.68184223</v>
      </c>
      <c r="M226" s="36">
        <f>SUMIFS(СВЦЭМ!$G$34:$G$777,СВЦЭМ!$A$34:$A$777,$A226,СВЦЭМ!$B$34:$B$777,M$225)+'СЕТ СН'!$F$12</f>
        <v>180.72795618999999</v>
      </c>
      <c r="N226" s="36">
        <f>SUMIFS(СВЦЭМ!$G$34:$G$777,СВЦЭМ!$A$34:$A$777,$A226,СВЦЭМ!$B$34:$B$777,N$225)+'СЕТ СН'!$F$12</f>
        <v>156.60019835</v>
      </c>
      <c r="O226" s="36">
        <f>SUMIFS(СВЦЭМ!$G$34:$G$777,СВЦЭМ!$A$34:$A$777,$A226,СВЦЭМ!$B$34:$B$777,O$225)+'СЕТ СН'!$F$12</f>
        <v>134.04951018</v>
      </c>
      <c r="P226" s="36">
        <f>SUMIFS(СВЦЭМ!$G$34:$G$777,СВЦЭМ!$A$34:$A$777,$A226,СВЦЭМ!$B$34:$B$777,P$225)+'СЕТ СН'!$F$12</f>
        <v>137.04612284999999</v>
      </c>
      <c r="Q226" s="36">
        <f>SUMIFS(СВЦЭМ!$G$34:$G$777,СВЦЭМ!$A$34:$A$777,$A226,СВЦЭМ!$B$34:$B$777,Q$225)+'СЕТ СН'!$F$12</f>
        <v>140.83657253999999</v>
      </c>
      <c r="R226" s="36">
        <f>SUMIFS(СВЦЭМ!$G$34:$G$777,СВЦЭМ!$A$34:$A$777,$A226,СВЦЭМ!$B$34:$B$777,R$225)+'СЕТ СН'!$F$12</f>
        <v>141.61451045999999</v>
      </c>
      <c r="S226" s="36">
        <f>SUMIFS(СВЦЭМ!$G$34:$G$777,СВЦЭМ!$A$34:$A$777,$A226,СВЦЭМ!$B$34:$B$777,S$225)+'СЕТ СН'!$F$12</f>
        <v>139.08609912</v>
      </c>
      <c r="T226" s="36">
        <f>SUMIFS(СВЦЭМ!$G$34:$G$777,СВЦЭМ!$A$34:$A$777,$A226,СВЦЭМ!$B$34:$B$777,T$225)+'СЕТ СН'!$F$12</f>
        <v>140.02703609</v>
      </c>
      <c r="U226" s="36">
        <f>SUMIFS(СВЦЭМ!$G$34:$G$777,СВЦЭМ!$A$34:$A$777,$A226,СВЦЭМ!$B$34:$B$777,U$225)+'СЕТ СН'!$F$12</f>
        <v>137.90918651999999</v>
      </c>
      <c r="V226" s="36">
        <f>SUMIFS(СВЦЭМ!$G$34:$G$777,СВЦЭМ!$A$34:$A$777,$A226,СВЦЭМ!$B$34:$B$777,V$225)+'СЕТ СН'!$F$12</f>
        <v>134.46078076000001</v>
      </c>
      <c r="W226" s="36">
        <f>SUMIFS(СВЦЭМ!$G$34:$G$777,СВЦЭМ!$A$34:$A$777,$A226,СВЦЭМ!$B$34:$B$777,W$225)+'СЕТ СН'!$F$12</f>
        <v>132.71618264</v>
      </c>
      <c r="X226" s="36">
        <f>SUMIFS(СВЦЭМ!$G$34:$G$777,СВЦЭМ!$A$34:$A$777,$A226,СВЦЭМ!$B$34:$B$777,X$225)+'СЕТ СН'!$F$12</f>
        <v>139.58547024999999</v>
      </c>
      <c r="Y226" s="36">
        <f>SUMIFS(СВЦЭМ!$G$34:$G$777,СВЦЭМ!$A$34:$A$777,$A226,СВЦЭМ!$B$34:$B$777,Y$225)+'СЕТ СН'!$F$12</f>
        <v>159.39219032</v>
      </c>
      <c r="AA226" s="45"/>
    </row>
    <row r="227" spans="1:27" ht="15.75" x14ac:dyDescent="0.2">
      <c r="A227" s="35">
        <f>A226+1</f>
        <v>43345</v>
      </c>
      <c r="B227" s="36">
        <f>SUMIFS(СВЦЭМ!$G$34:$G$777,СВЦЭМ!$A$34:$A$777,$A227,СВЦЭМ!$B$34:$B$777,B$225)+'СЕТ СН'!$F$12</f>
        <v>189.14382886000001</v>
      </c>
      <c r="C227" s="36">
        <f>SUMIFS(СВЦЭМ!$G$34:$G$777,СВЦЭМ!$A$34:$A$777,$A227,СВЦЭМ!$B$34:$B$777,C$225)+'СЕТ СН'!$F$12</f>
        <v>224.69241149000001</v>
      </c>
      <c r="D227" s="36">
        <f>SUMIFS(СВЦЭМ!$G$34:$G$777,СВЦЭМ!$A$34:$A$777,$A227,СВЦЭМ!$B$34:$B$777,D$225)+'СЕТ СН'!$F$12</f>
        <v>259.48087737999998</v>
      </c>
      <c r="E227" s="36">
        <f>SUMIFS(СВЦЭМ!$G$34:$G$777,СВЦЭМ!$A$34:$A$777,$A227,СВЦЭМ!$B$34:$B$777,E$225)+'СЕТ СН'!$F$12</f>
        <v>275.07516385999998</v>
      </c>
      <c r="F227" s="36">
        <f>SUMIFS(СВЦЭМ!$G$34:$G$777,СВЦЭМ!$A$34:$A$777,$A227,СВЦЭМ!$B$34:$B$777,F$225)+'СЕТ СН'!$F$12</f>
        <v>275.78507102999998</v>
      </c>
      <c r="G227" s="36">
        <f>SUMIFS(СВЦЭМ!$G$34:$G$777,СВЦЭМ!$A$34:$A$777,$A227,СВЦЭМ!$B$34:$B$777,G$225)+'СЕТ СН'!$F$12</f>
        <v>276.37752561000002</v>
      </c>
      <c r="H227" s="36">
        <f>SUMIFS(СВЦЭМ!$G$34:$G$777,СВЦЭМ!$A$34:$A$777,$A227,СВЦЭМ!$B$34:$B$777,H$225)+'СЕТ СН'!$F$12</f>
        <v>279.29454996999999</v>
      </c>
      <c r="I227" s="36">
        <f>SUMIFS(СВЦЭМ!$G$34:$G$777,СВЦЭМ!$A$34:$A$777,$A227,СВЦЭМ!$B$34:$B$777,I$225)+'СЕТ СН'!$F$12</f>
        <v>274.56325362000001</v>
      </c>
      <c r="J227" s="36">
        <f>SUMIFS(СВЦЭМ!$G$34:$G$777,СВЦЭМ!$A$34:$A$777,$A227,СВЦЭМ!$B$34:$B$777,J$225)+'СЕТ СН'!$F$12</f>
        <v>258.10096077999998</v>
      </c>
      <c r="K227" s="36">
        <f>SUMIFS(СВЦЭМ!$G$34:$G$777,СВЦЭМ!$A$34:$A$777,$A227,СВЦЭМ!$B$34:$B$777,K$225)+'СЕТ СН'!$F$12</f>
        <v>242.64876494000001</v>
      </c>
      <c r="L227" s="36">
        <f>SUMIFS(СВЦЭМ!$G$34:$G$777,СВЦЭМ!$A$34:$A$777,$A227,СВЦЭМ!$B$34:$B$777,L$225)+'СЕТ СН'!$F$12</f>
        <v>221.14461786000001</v>
      </c>
      <c r="M227" s="36">
        <f>SUMIFS(СВЦЭМ!$G$34:$G$777,СВЦЭМ!$A$34:$A$777,$A227,СВЦЭМ!$B$34:$B$777,M$225)+'СЕТ СН'!$F$12</f>
        <v>196.87355464999999</v>
      </c>
      <c r="N227" s="36">
        <f>SUMIFS(СВЦЭМ!$G$34:$G$777,СВЦЭМ!$A$34:$A$777,$A227,СВЦЭМ!$B$34:$B$777,N$225)+'СЕТ СН'!$F$12</f>
        <v>161.91459291000001</v>
      </c>
      <c r="O227" s="36">
        <f>SUMIFS(СВЦЭМ!$G$34:$G$777,СВЦЭМ!$A$34:$A$777,$A227,СВЦЭМ!$B$34:$B$777,O$225)+'СЕТ СН'!$F$12</f>
        <v>144.84935719000001</v>
      </c>
      <c r="P227" s="36">
        <f>SUMIFS(СВЦЭМ!$G$34:$G$777,СВЦЭМ!$A$34:$A$777,$A227,СВЦЭМ!$B$34:$B$777,P$225)+'СЕТ СН'!$F$12</f>
        <v>144.90850992</v>
      </c>
      <c r="Q227" s="36">
        <f>SUMIFS(СВЦЭМ!$G$34:$G$777,СВЦЭМ!$A$34:$A$777,$A227,СВЦЭМ!$B$34:$B$777,Q$225)+'СЕТ СН'!$F$12</f>
        <v>146.18300697000001</v>
      </c>
      <c r="R227" s="36">
        <f>SUMIFS(СВЦЭМ!$G$34:$G$777,СВЦЭМ!$A$34:$A$777,$A227,СВЦЭМ!$B$34:$B$777,R$225)+'СЕТ СН'!$F$12</f>
        <v>147.21648404000001</v>
      </c>
      <c r="S227" s="36">
        <f>SUMIFS(СВЦЭМ!$G$34:$G$777,СВЦЭМ!$A$34:$A$777,$A227,СВЦЭМ!$B$34:$B$777,S$225)+'СЕТ СН'!$F$12</f>
        <v>150.98217498</v>
      </c>
      <c r="T227" s="36">
        <f>SUMIFS(СВЦЭМ!$G$34:$G$777,СВЦЭМ!$A$34:$A$777,$A227,СВЦЭМ!$B$34:$B$777,T$225)+'СЕТ СН'!$F$12</f>
        <v>149.08667911000001</v>
      </c>
      <c r="U227" s="36">
        <f>SUMIFS(СВЦЭМ!$G$34:$G$777,СВЦЭМ!$A$34:$A$777,$A227,СВЦЭМ!$B$34:$B$777,U$225)+'СЕТ СН'!$F$12</f>
        <v>140.85430212</v>
      </c>
      <c r="V227" s="36">
        <f>SUMIFS(СВЦЭМ!$G$34:$G$777,СВЦЭМ!$A$34:$A$777,$A227,СВЦЭМ!$B$34:$B$777,V$225)+'СЕТ СН'!$F$12</f>
        <v>140.07204393999999</v>
      </c>
      <c r="W227" s="36">
        <f>SUMIFS(СВЦЭМ!$G$34:$G$777,СВЦЭМ!$A$34:$A$777,$A227,СВЦЭМ!$B$34:$B$777,W$225)+'СЕТ СН'!$F$12</f>
        <v>140.48733118999999</v>
      </c>
      <c r="X227" s="36">
        <f>SUMIFS(СВЦЭМ!$G$34:$G$777,СВЦЭМ!$A$34:$A$777,$A227,СВЦЭМ!$B$34:$B$777,X$225)+'СЕТ СН'!$F$12</f>
        <v>142.83411620999999</v>
      </c>
      <c r="Y227" s="36">
        <f>SUMIFS(СВЦЭМ!$G$34:$G$777,СВЦЭМ!$A$34:$A$777,$A227,СВЦЭМ!$B$34:$B$777,Y$225)+'СЕТ СН'!$F$12</f>
        <v>169.55892686000001</v>
      </c>
    </row>
    <row r="228" spans="1:27" ht="15.75" x14ac:dyDescent="0.2">
      <c r="A228" s="35">
        <f t="shared" ref="A228:A256" si="6">A227+1</f>
        <v>43346</v>
      </c>
      <c r="B228" s="36">
        <f>SUMIFS(СВЦЭМ!$G$34:$G$777,СВЦЭМ!$A$34:$A$777,$A228,СВЦЭМ!$B$34:$B$777,B$225)+'СЕТ СН'!$F$12</f>
        <v>206.82866817999999</v>
      </c>
      <c r="C228" s="36">
        <f>SUMIFS(СВЦЭМ!$G$34:$G$777,СВЦЭМ!$A$34:$A$777,$A228,СВЦЭМ!$B$34:$B$777,C$225)+'СЕТ СН'!$F$12</f>
        <v>224.46907204999999</v>
      </c>
      <c r="D228" s="36">
        <f>SUMIFS(СВЦЭМ!$G$34:$G$777,СВЦЭМ!$A$34:$A$777,$A228,СВЦЭМ!$B$34:$B$777,D$225)+'СЕТ СН'!$F$12</f>
        <v>251.47044312</v>
      </c>
      <c r="E228" s="36">
        <f>SUMIFS(СВЦЭМ!$G$34:$G$777,СВЦЭМ!$A$34:$A$777,$A228,СВЦЭМ!$B$34:$B$777,E$225)+'СЕТ СН'!$F$12</f>
        <v>269.83311318</v>
      </c>
      <c r="F228" s="36">
        <f>SUMIFS(СВЦЭМ!$G$34:$G$777,СВЦЭМ!$A$34:$A$777,$A228,СВЦЭМ!$B$34:$B$777,F$225)+'СЕТ СН'!$F$12</f>
        <v>269.19872647</v>
      </c>
      <c r="G228" s="36">
        <f>SUMIFS(СВЦЭМ!$G$34:$G$777,СВЦЭМ!$A$34:$A$777,$A228,СВЦЭМ!$B$34:$B$777,G$225)+'СЕТ СН'!$F$12</f>
        <v>270.40354767999997</v>
      </c>
      <c r="H228" s="36">
        <f>SUMIFS(СВЦЭМ!$G$34:$G$777,СВЦЭМ!$A$34:$A$777,$A228,СВЦЭМ!$B$34:$B$777,H$225)+'СЕТ СН'!$F$12</f>
        <v>269.66070014000002</v>
      </c>
      <c r="I228" s="36">
        <f>SUMIFS(СВЦЭМ!$G$34:$G$777,СВЦЭМ!$A$34:$A$777,$A228,СВЦЭМ!$B$34:$B$777,I$225)+'СЕТ СН'!$F$12</f>
        <v>246.29059787</v>
      </c>
      <c r="J228" s="36">
        <f>SUMIFS(СВЦЭМ!$G$34:$G$777,СВЦЭМ!$A$34:$A$777,$A228,СВЦЭМ!$B$34:$B$777,J$225)+'СЕТ СН'!$F$12</f>
        <v>241.89211617999999</v>
      </c>
      <c r="K228" s="36">
        <f>SUMIFS(СВЦЭМ!$G$34:$G$777,СВЦЭМ!$A$34:$A$777,$A228,СВЦЭМ!$B$34:$B$777,K$225)+'СЕТ СН'!$F$12</f>
        <v>234.52073770000001</v>
      </c>
      <c r="L228" s="36">
        <f>SUMIFS(СВЦЭМ!$G$34:$G$777,СВЦЭМ!$A$34:$A$777,$A228,СВЦЭМ!$B$34:$B$777,L$225)+'СЕТ СН'!$F$12</f>
        <v>212.20535866</v>
      </c>
      <c r="M228" s="36">
        <f>SUMIFS(СВЦЭМ!$G$34:$G$777,СВЦЭМ!$A$34:$A$777,$A228,СВЦЭМ!$B$34:$B$777,M$225)+'СЕТ СН'!$F$12</f>
        <v>192.09249075</v>
      </c>
      <c r="N228" s="36">
        <f>SUMIFS(СВЦЭМ!$G$34:$G$777,СВЦЭМ!$A$34:$A$777,$A228,СВЦЭМ!$B$34:$B$777,N$225)+'СЕТ СН'!$F$12</f>
        <v>163.24707770000001</v>
      </c>
      <c r="O228" s="36">
        <f>SUMIFS(СВЦЭМ!$G$34:$G$777,СВЦЭМ!$A$34:$A$777,$A228,СВЦЭМ!$B$34:$B$777,O$225)+'СЕТ СН'!$F$12</f>
        <v>145.32945849999999</v>
      </c>
      <c r="P228" s="36">
        <f>SUMIFS(СВЦЭМ!$G$34:$G$777,СВЦЭМ!$A$34:$A$777,$A228,СВЦЭМ!$B$34:$B$777,P$225)+'СЕТ СН'!$F$12</f>
        <v>146.26578966</v>
      </c>
      <c r="Q228" s="36">
        <f>SUMIFS(СВЦЭМ!$G$34:$G$777,СВЦЭМ!$A$34:$A$777,$A228,СВЦЭМ!$B$34:$B$777,Q$225)+'СЕТ СН'!$F$12</f>
        <v>149.74788495999999</v>
      </c>
      <c r="R228" s="36">
        <f>SUMIFS(СВЦЭМ!$G$34:$G$777,СВЦЭМ!$A$34:$A$777,$A228,СВЦЭМ!$B$34:$B$777,R$225)+'СЕТ СН'!$F$12</f>
        <v>148.27218228999999</v>
      </c>
      <c r="S228" s="36">
        <f>SUMIFS(СВЦЭМ!$G$34:$G$777,СВЦЭМ!$A$34:$A$777,$A228,СВЦЭМ!$B$34:$B$777,S$225)+'СЕТ СН'!$F$12</f>
        <v>135.25129726</v>
      </c>
      <c r="T228" s="36">
        <f>SUMIFS(СВЦЭМ!$G$34:$G$777,СВЦЭМ!$A$34:$A$777,$A228,СВЦЭМ!$B$34:$B$777,T$225)+'СЕТ СН'!$F$12</f>
        <v>134.46162561</v>
      </c>
      <c r="U228" s="36">
        <f>SUMIFS(СВЦЭМ!$G$34:$G$777,СВЦЭМ!$A$34:$A$777,$A228,СВЦЭМ!$B$34:$B$777,U$225)+'СЕТ СН'!$F$12</f>
        <v>144.20562332</v>
      </c>
      <c r="V228" s="36">
        <f>SUMIFS(СВЦЭМ!$G$34:$G$777,СВЦЭМ!$A$34:$A$777,$A228,СВЦЭМ!$B$34:$B$777,V$225)+'СЕТ СН'!$F$12</f>
        <v>155.71854275999999</v>
      </c>
      <c r="W228" s="36">
        <f>SUMIFS(СВЦЭМ!$G$34:$G$777,СВЦЭМ!$A$34:$A$777,$A228,СВЦЭМ!$B$34:$B$777,W$225)+'СЕТ СН'!$F$12</f>
        <v>156.53192507</v>
      </c>
      <c r="X228" s="36">
        <f>SUMIFS(СВЦЭМ!$G$34:$G$777,СВЦЭМ!$A$34:$A$777,$A228,СВЦЭМ!$B$34:$B$777,X$225)+'СЕТ СН'!$F$12</f>
        <v>144.714609</v>
      </c>
      <c r="Y228" s="36">
        <f>SUMIFS(СВЦЭМ!$G$34:$G$777,СВЦЭМ!$A$34:$A$777,$A228,СВЦЭМ!$B$34:$B$777,Y$225)+'СЕТ СН'!$F$12</f>
        <v>169.08547188</v>
      </c>
    </row>
    <row r="229" spans="1:27" ht="15.75" x14ac:dyDescent="0.2">
      <c r="A229" s="35">
        <f t="shared" si="6"/>
        <v>43347</v>
      </c>
      <c r="B229" s="36">
        <f>SUMIFS(СВЦЭМ!$G$34:$G$777,СВЦЭМ!$A$34:$A$777,$A229,СВЦЭМ!$B$34:$B$777,B$225)+'СЕТ СН'!$F$12</f>
        <v>199.1533043</v>
      </c>
      <c r="C229" s="36">
        <f>SUMIFS(СВЦЭМ!$G$34:$G$777,СВЦЭМ!$A$34:$A$777,$A229,СВЦЭМ!$B$34:$B$777,C$225)+'СЕТ СН'!$F$12</f>
        <v>243.94754007</v>
      </c>
      <c r="D229" s="36">
        <f>SUMIFS(СВЦЭМ!$G$34:$G$777,СВЦЭМ!$A$34:$A$777,$A229,СВЦЭМ!$B$34:$B$777,D$225)+'СЕТ СН'!$F$12</f>
        <v>275.47418411000001</v>
      </c>
      <c r="E229" s="36">
        <f>SUMIFS(СВЦЭМ!$G$34:$G$777,СВЦЭМ!$A$34:$A$777,$A229,СВЦЭМ!$B$34:$B$777,E$225)+'СЕТ СН'!$F$12</f>
        <v>283.00934007000001</v>
      </c>
      <c r="F229" s="36">
        <f>SUMIFS(СВЦЭМ!$G$34:$G$777,СВЦЭМ!$A$34:$A$777,$A229,СВЦЭМ!$B$34:$B$777,F$225)+'СЕТ СН'!$F$12</f>
        <v>282.26261391000003</v>
      </c>
      <c r="G229" s="36">
        <f>SUMIFS(СВЦЭМ!$G$34:$G$777,СВЦЭМ!$A$34:$A$777,$A229,СВЦЭМ!$B$34:$B$777,G$225)+'СЕТ СН'!$F$12</f>
        <v>284.00876040000003</v>
      </c>
      <c r="H229" s="36">
        <f>SUMIFS(СВЦЭМ!$G$34:$G$777,СВЦЭМ!$A$34:$A$777,$A229,СВЦЭМ!$B$34:$B$777,H$225)+'СЕТ СН'!$F$12</f>
        <v>278.90689909000002</v>
      </c>
      <c r="I229" s="36">
        <f>SUMIFS(СВЦЭМ!$G$34:$G$777,СВЦЭМ!$A$34:$A$777,$A229,СВЦЭМ!$B$34:$B$777,I$225)+'СЕТ СН'!$F$12</f>
        <v>266.18231223999999</v>
      </c>
      <c r="J229" s="36">
        <f>SUMIFS(СВЦЭМ!$G$34:$G$777,СВЦЭМ!$A$34:$A$777,$A229,СВЦЭМ!$B$34:$B$777,J$225)+'СЕТ СН'!$F$12</f>
        <v>247.21395308000001</v>
      </c>
      <c r="K229" s="36">
        <f>SUMIFS(СВЦЭМ!$G$34:$G$777,СВЦЭМ!$A$34:$A$777,$A229,СВЦЭМ!$B$34:$B$777,K$225)+'СЕТ СН'!$F$12</f>
        <v>233.32339475000001</v>
      </c>
      <c r="L229" s="36">
        <f>SUMIFS(СВЦЭМ!$G$34:$G$777,СВЦЭМ!$A$34:$A$777,$A229,СВЦЭМ!$B$34:$B$777,L$225)+'СЕТ СН'!$F$12</f>
        <v>208.51605667000001</v>
      </c>
      <c r="M229" s="36">
        <f>SUMIFS(СВЦЭМ!$G$34:$G$777,СВЦЭМ!$A$34:$A$777,$A229,СВЦЭМ!$B$34:$B$777,M$225)+'СЕТ СН'!$F$12</f>
        <v>187.37874486999999</v>
      </c>
      <c r="N229" s="36">
        <f>SUMIFS(СВЦЭМ!$G$34:$G$777,СВЦЭМ!$A$34:$A$777,$A229,СВЦЭМ!$B$34:$B$777,N$225)+'СЕТ СН'!$F$12</f>
        <v>164.42583514</v>
      </c>
      <c r="O229" s="36">
        <f>SUMIFS(СВЦЭМ!$G$34:$G$777,СВЦЭМ!$A$34:$A$777,$A229,СВЦЭМ!$B$34:$B$777,O$225)+'СЕТ СН'!$F$12</f>
        <v>140.25345881999999</v>
      </c>
      <c r="P229" s="36">
        <f>SUMIFS(СВЦЭМ!$G$34:$G$777,СВЦЭМ!$A$34:$A$777,$A229,СВЦЭМ!$B$34:$B$777,P$225)+'СЕТ СН'!$F$12</f>
        <v>138.38014175000001</v>
      </c>
      <c r="Q229" s="36">
        <f>SUMIFS(СВЦЭМ!$G$34:$G$777,СВЦЭМ!$A$34:$A$777,$A229,СВЦЭМ!$B$34:$B$777,Q$225)+'СЕТ СН'!$F$12</f>
        <v>142.31071914</v>
      </c>
      <c r="R229" s="36">
        <f>SUMIFS(СВЦЭМ!$G$34:$G$777,СВЦЭМ!$A$34:$A$777,$A229,СВЦЭМ!$B$34:$B$777,R$225)+'СЕТ СН'!$F$12</f>
        <v>141.35881194000001</v>
      </c>
      <c r="S229" s="36">
        <f>SUMIFS(СВЦЭМ!$G$34:$G$777,СВЦЭМ!$A$34:$A$777,$A229,СВЦЭМ!$B$34:$B$777,S$225)+'СЕТ СН'!$F$12</f>
        <v>139.19896840999999</v>
      </c>
      <c r="T229" s="36">
        <f>SUMIFS(СВЦЭМ!$G$34:$G$777,СВЦЭМ!$A$34:$A$777,$A229,СВЦЭМ!$B$34:$B$777,T$225)+'СЕТ СН'!$F$12</f>
        <v>137.44356044</v>
      </c>
      <c r="U229" s="36">
        <f>SUMIFS(СВЦЭМ!$G$34:$G$777,СВЦЭМ!$A$34:$A$777,$A229,СВЦЭМ!$B$34:$B$777,U$225)+'СЕТ СН'!$F$12</f>
        <v>136.64482264</v>
      </c>
      <c r="V229" s="36">
        <f>SUMIFS(СВЦЭМ!$G$34:$G$777,СВЦЭМ!$A$34:$A$777,$A229,СВЦЭМ!$B$34:$B$777,V$225)+'СЕТ СН'!$F$12</f>
        <v>139.85354629</v>
      </c>
      <c r="W229" s="36">
        <f>SUMIFS(СВЦЭМ!$G$34:$G$777,СВЦЭМ!$A$34:$A$777,$A229,СВЦЭМ!$B$34:$B$777,W$225)+'СЕТ СН'!$F$12</f>
        <v>133.5616393</v>
      </c>
      <c r="X229" s="36">
        <f>SUMIFS(СВЦЭМ!$G$34:$G$777,СВЦЭМ!$A$34:$A$777,$A229,СВЦЭМ!$B$34:$B$777,X$225)+'СЕТ СН'!$F$12</f>
        <v>132.92133294999999</v>
      </c>
      <c r="Y229" s="36">
        <f>SUMIFS(СВЦЭМ!$G$34:$G$777,СВЦЭМ!$A$34:$A$777,$A229,СВЦЭМ!$B$34:$B$777,Y$225)+'СЕТ СН'!$F$12</f>
        <v>158.0877984</v>
      </c>
    </row>
    <row r="230" spans="1:27" ht="15.75" x14ac:dyDescent="0.2">
      <c r="A230" s="35">
        <f t="shared" si="6"/>
        <v>43348</v>
      </c>
      <c r="B230" s="36">
        <f>SUMIFS(СВЦЭМ!$G$34:$G$777,СВЦЭМ!$A$34:$A$777,$A230,СВЦЭМ!$B$34:$B$777,B$225)+'СЕТ СН'!$F$12</f>
        <v>198.31711483999999</v>
      </c>
      <c r="C230" s="36">
        <f>SUMIFS(СВЦЭМ!$G$34:$G$777,СВЦЭМ!$A$34:$A$777,$A230,СВЦЭМ!$B$34:$B$777,C$225)+'СЕТ СН'!$F$12</f>
        <v>248.39804444999999</v>
      </c>
      <c r="D230" s="36">
        <f>SUMIFS(СВЦЭМ!$G$34:$G$777,СВЦЭМ!$A$34:$A$777,$A230,СВЦЭМ!$B$34:$B$777,D$225)+'СЕТ СН'!$F$12</f>
        <v>272.15531398000002</v>
      </c>
      <c r="E230" s="36">
        <f>SUMIFS(СВЦЭМ!$G$34:$G$777,СВЦЭМ!$A$34:$A$777,$A230,СВЦЭМ!$B$34:$B$777,E$225)+'СЕТ СН'!$F$12</f>
        <v>281.89139809</v>
      </c>
      <c r="F230" s="36">
        <f>SUMIFS(СВЦЭМ!$G$34:$G$777,СВЦЭМ!$A$34:$A$777,$A230,СВЦЭМ!$B$34:$B$777,F$225)+'СЕТ СН'!$F$12</f>
        <v>280.2254944</v>
      </c>
      <c r="G230" s="36">
        <f>SUMIFS(СВЦЭМ!$G$34:$G$777,СВЦЭМ!$A$34:$A$777,$A230,СВЦЭМ!$B$34:$B$777,G$225)+'СЕТ СН'!$F$12</f>
        <v>282.54798849000002</v>
      </c>
      <c r="H230" s="36">
        <f>SUMIFS(СВЦЭМ!$G$34:$G$777,СВЦЭМ!$A$34:$A$777,$A230,СВЦЭМ!$B$34:$B$777,H$225)+'СЕТ СН'!$F$12</f>
        <v>276.89025305000001</v>
      </c>
      <c r="I230" s="36">
        <f>SUMIFS(СВЦЭМ!$G$34:$G$777,СВЦЭМ!$A$34:$A$777,$A230,СВЦЭМ!$B$34:$B$777,I$225)+'СЕТ СН'!$F$12</f>
        <v>270.4356042</v>
      </c>
      <c r="J230" s="36">
        <f>SUMIFS(СВЦЭМ!$G$34:$G$777,СВЦЭМ!$A$34:$A$777,$A230,СВЦЭМ!$B$34:$B$777,J$225)+'СЕТ СН'!$F$12</f>
        <v>254.80952421000001</v>
      </c>
      <c r="K230" s="36">
        <f>SUMIFS(СВЦЭМ!$G$34:$G$777,СВЦЭМ!$A$34:$A$777,$A230,СВЦЭМ!$B$34:$B$777,K$225)+'СЕТ СН'!$F$12</f>
        <v>245.80977672</v>
      </c>
      <c r="L230" s="36">
        <f>SUMIFS(СВЦЭМ!$G$34:$G$777,СВЦЭМ!$A$34:$A$777,$A230,СВЦЭМ!$B$34:$B$777,L$225)+'СЕТ СН'!$F$12</f>
        <v>220.38584877</v>
      </c>
      <c r="M230" s="36">
        <f>SUMIFS(СВЦЭМ!$G$34:$G$777,СВЦЭМ!$A$34:$A$777,$A230,СВЦЭМ!$B$34:$B$777,M$225)+'СЕТ СН'!$F$12</f>
        <v>200.41630042</v>
      </c>
      <c r="N230" s="36">
        <f>SUMIFS(СВЦЭМ!$G$34:$G$777,СВЦЭМ!$A$34:$A$777,$A230,СВЦЭМ!$B$34:$B$777,N$225)+'СЕТ СН'!$F$12</f>
        <v>167.88362153</v>
      </c>
      <c r="O230" s="36">
        <f>SUMIFS(СВЦЭМ!$G$34:$G$777,СВЦЭМ!$A$34:$A$777,$A230,СВЦЭМ!$B$34:$B$777,O$225)+'СЕТ СН'!$F$12</f>
        <v>143.58231462000001</v>
      </c>
      <c r="P230" s="36">
        <f>SUMIFS(СВЦЭМ!$G$34:$G$777,СВЦЭМ!$A$34:$A$777,$A230,СВЦЭМ!$B$34:$B$777,P$225)+'СЕТ СН'!$F$12</f>
        <v>140.19240776999999</v>
      </c>
      <c r="Q230" s="36">
        <f>SUMIFS(СВЦЭМ!$G$34:$G$777,СВЦЭМ!$A$34:$A$777,$A230,СВЦЭМ!$B$34:$B$777,Q$225)+'СЕТ СН'!$F$12</f>
        <v>140.55024048999999</v>
      </c>
      <c r="R230" s="36">
        <f>SUMIFS(СВЦЭМ!$G$34:$G$777,СВЦЭМ!$A$34:$A$777,$A230,СВЦЭМ!$B$34:$B$777,R$225)+'СЕТ СН'!$F$12</f>
        <v>140.89960854</v>
      </c>
      <c r="S230" s="36">
        <f>SUMIFS(СВЦЭМ!$G$34:$G$777,СВЦЭМ!$A$34:$A$777,$A230,СВЦЭМ!$B$34:$B$777,S$225)+'СЕТ СН'!$F$12</f>
        <v>140.6112287</v>
      </c>
      <c r="T230" s="36">
        <f>SUMIFS(СВЦЭМ!$G$34:$G$777,СВЦЭМ!$A$34:$A$777,$A230,СВЦЭМ!$B$34:$B$777,T$225)+'СЕТ СН'!$F$12</f>
        <v>139.93200281</v>
      </c>
      <c r="U230" s="36">
        <f>SUMIFS(СВЦЭМ!$G$34:$G$777,СВЦЭМ!$A$34:$A$777,$A230,СВЦЭМ!$B$34:$B$777,U$225)+'СЕТ СН'!$F$12</f>
        <v>138.74236141</v>
      </c>
      <c r="V230" s="36">
        <f>SUMIFS(СВЦЭМ!$G$34:$G$777,СВЦЭМ!$A$34:$A$777,$A230,СВЦЭМ!$B$34:$B$777,V$225)+'СЕТ СН'!$F$12</f>
        <v>140.46503623000001</v>
      </c>
      <c r="W230" s="36">
        <f>SUMIFS(СВЦЭМ!$G$34:$G$777,СВЦЭМ!$A$34:$A$777,$A230,СВЦЭМ!$B$34:$B$777,W$225)+'СЕТ СН'!$F$12</f>
        <v>137.60239249</v>
      </c>
      <c r="X230" s="36">
        <f>SUMIFS(СВЦЭМ!$G$34:$G$777,СВЦЭМ!$A$34:$A$777,$A230,СВЦЭМ!$B$34:$B$777,X$225)+'СЕТ СН'!$F$12</f>
        <v>133.83422970000001</v>
      </c>
      <c r="Y230" s="36">
        <f>SUMIFS(СВЦЭМ!$G$34:$G$777,СВЦЭМ!$A$34:$A$777,$A230,СВЦЭМ!$B$34:$B$777,Y$225)+'СЕТ СН'!$F$12</f>
        <v>156.3721741</v>
      </c>
    </row>
    <row r="231" spans="1:27" ht="15.75" x14ac:dyDescent="0.2">
      <c r="A231" s="35">
        <f t="shared" si="6"/>
        <v>43349</v>
      </c>
      <c r="B231" s="36">
        <f>SUMIFS(СВЦЭМ!$G$34:$G$777,СВЦЭМ!$A$34:$A$777,$A231,СВЦЭМ!$B$34:$B$777,B$225)+'СЕТ СН'!$F$12</f>
        <v>204.89163005</v>
      </c>
      <c r="C231" s="36">
        <f>SUMIFS(СВЦЭМ!$G$34:$G$777,СВЦЭМ!$A$34:$A$777,$A231,СВЦЭМ!$B$34:$B$777,C$225)+'СЕТ СН'!$F$12</f>
        <v>260.79012755000002</v>
      </c>
      <c r="D231" s="36">
        <f>SUMIFS(СВЦЭМ!$G$34:$G$777,СВЦЭМ!$A$34:$A$777,$A231,СВЦЭМ!$B$34:$B$777,D$225)+'СЕТ СН'!$F$12</f>
        <v>289.57557177000001</v>
      </c>
      <c r="E231" s="36">
        <f>SUMIFS(СВЦЭМ!$G$34:$G$777,СВЦЭМ!$A$34:$A$777,$A231,СВЦЭМ!$B$34:$B$777,E$225)+'СЕТ СН'!$F$12</f>
        <v>294.07164709</v>
      </c>
      <c r="F231" s="36">
        <f>SUMIFS(СВЦЭМ!$G$34:$G$777,СВЦЭМ!$A$34:$A$777,$A231,СВЦЭМ!$B$34:$B$777,F$225)+'СЕТ СН'!$F$12</f>
        <v>293.36681701999998</v>
      </c>
      <c r="G231" s="36">
        <f>SUMIFS(СВЦЭМ!$G$34:$G$777,СВЦЭМ!$A$34:$A$777,$A231,СВЦЭМ!$B$34:$B$777,G$225)+'СЕТ СН'!$F$12</f>
        <v>295.11968166999998</v>
      </c>
      <c r="H231" s="36">
        <f>SUMIFS(СВЦЭМ!$G$34:$G$777,СВЦЭМ!$A$34:$A$777,$A231,СВЦЭМ!$B$34:$B$777,H$225)+'СЕТ СН'!$F$12</f>
        <v>291.28196209999999</v>
      </c>
      <c r="I231" s="36">
        <f>SUMIFS(СВЦЭМ!$G$34:$G$777,СВЦЭМ!$A$34:$A$777,$A231,СВЦЭМ!$B$34:$B$777,I$225)+'СЕТ СН'!$F$12</f>
        <v>273.47264403000003</v>
      </c>
      <c r="J231" s="36">
        <f>SUMIFS(СВЦЭМ!$G$34:$G$777,СВЦЭМ!$A$34:$A$777,$A231,СВЦЭМ!$B$34:$B$777,J$225)+'СЕТ СН'!$F$12</f>
        <v>252.59010251000001</v>
      </c>
      <c r="K231" s="36">
        <f>SUMIFS(СВЦЭМ!$G$34:$G$777,СВЦЭМ!$A$34:$A$777,$A231,СВЦЭМ!$B$34:$B$777,K$225)+'СЕТ СН'!$F$12</f>
        <v>235.27487285999999</v>
      </c>
      <c r="L231" s="36">
        <f>SUMIFS(СВЦЭМ!$G$34:$G$777,СВЦЭМ!$A$34:$A$777,$A231,СВЦЭМ!$B$34:$B$777,L$225)+'СЕТ СН'!$F$12</f>
        <v>214.09835727999999</v>
      </c>
      <c r="M231" s="36">
        <f>SUMIFS(СВЦЭМ!$G$34:$G$777,СВЦЭМ!$A$34:$A$777,$A231,СВЦЭМ!$B$34:$B$777,M$225)+'СЕТ СН'!$F$12</f>
        <v>179.73572093000001</v>
      </c>
      <c r="N231" s="36">
        <f>SUMIFS(СВЦЭМ!$G$34:$G$777,СВЦЭМ!$A$34:$A$777,$A231,СВЦЭМ!$B$34:$B$777,N$225)+'СЕТ СН'!$F$12</f>
        <v>154.56406457</v>
      </c>
      <c r="O231" s="36">
        <f>SUMIFS(СВЦЭМ!$G$34:$G$777,СВЦЭМ!$A$34:$A$777,$A231,СВЦЭМ!$B$34:$B$777,O$225)+'СЕТ СН'!$F$12</f>
        <v>129.90963256000001</v>
      </c>
      <c r="P231" s="36">
        <f>SUMIFS(СВЦЭМ!$G$34:$G$777,СВЦЭМ!$A$34:$A$777,$A231,СВЦЭМ!$B$34:$B$777,P$225)+'СЕТ СН'!$F$12</f>
        <v>125.98938059</v>
      </c>
      <c r="Q231" s="36">
        <f>SUMIFS(СВЦЭМ!$G$34:$G$777,СВЦЭМ!$A$34:$A$777,$A231,СВЦЭМ!$B$34:$B$777,Q$225)+'СЕТ СН'!$F$12</f>
        <v>127.31807745</v>
      </c>
      <c r="R231" s="36">
        <f>SUMIFS(СВЦЭМ!$G$34:$G$777,СВЦЭМ!$A$34:$A$777,$A231,СВЦЭМ!$B$34:$B$777,R$225)+'СЕТ СН'!$F$12</f>
        <v>132.56082092</v>
      </c>
      <c r="S231" s="36">
        <f>SUMIFS(СВЦЭМ!$G$34:$G$777,СВЦЭМ!$A$34:$A$777,$A231,СВЦЭМ!$B$34:$B$777,S$225)+'СЕТ СН'!$F$12</f>
        <v>131.96205673</v>
      </c>
      <c r="T231" s="36">
        <f>SUMIFS(СВЦЭМ!$G$34:$G$777,СВЦЭМ!$A$34:$A$777,$A231,СВЦЭМ!$B$34:$B$777,T$225)+'СЕТ СН'!$F$12</f>
        <v>132.92883723</v>
      </c>
      <c r="U231" s="36">
        <f>SUMIFS(СВЦЭМ!$G$34:$G$777,СВЦЭМ!$A$34:$A$777,$A231,СВЦЭМ!$B$34:$B$777,U$225)+'СЕТ СН'!$F$12</f>
        <v>132.38164479</v>
      </c>
      <c r="V231" s="36">
        <f>SUMIFS(СВЦЭМ!$G$34:$G$777,СВЦЭМ!$A$34:$A$777,$A231,СВЦЭМ!$B$34:$B$777,V$225)+'СЕТ СН'!$F$12</f>
        <v>134.16418655000001</v>
      </c>
      <c r="W231" s="36">
        <f>SUMIFS(СВЦЭМ!$G$34:$G$777,СВЦЭМ!$A$34:$A$777,$A231,СВЦЭМ!$B$34:$B$777,W$225)+'СЕТ СН'!$F$12</f>
        <v>133.95989743000001</v>
      </c>
      <c r="X231" s="36">
        <f>SUMIFS(СВЦЭМ!$G$34:$G$777,СВЦЭМ!$A$34:$A$777,$A231,СВЦЭМ!$B$34:$B$777,X$225)+'СЕТ СН'!$F$12</f>
        <v>132.39569729999999</v>
      </c>
      <c r="Y231" s="36">
        <f>SUMIFS(СВЦЭМ!$G$34:$G$777,СВЦЭМ!$A$34:$A$777,$A231,СВЦЭМ!$B$34:$B$777,Y$225)+'СЕТ СН'!$F$12</f>
        <v>162.41666355000001</v>
      </c>
    </row>
    <row r="232" spans="1:27" ht="15.75" x14ac:dyDescent="0.2">
      <c r="A232" s="35">
        <f t="shared" si="6"/>
        <v>43350</v>
      </c>
      <c r="B232" s="36">
        <f>SUMIFS(СВЦЭМ!$G$34:$G$777,СВЦЭМ!$A$34:$A$777,$A232,СВЦЭМ!$B$34:$B$777,B$225)+'СЕТ СН'!$F$12</f>
        <v>209.61131834</v>
      </c>
      <c r="C232" s="36">
        <f>SUMIFS(СВЦЭМ!$G$34:$G$777,СВЦЭМ!$A$34:$A$777,$A232,СВЦЭМ!$B$34:$B$777,C$225)+'СЕТ СН'!$F$12</f>
        <v>249.62267012000001</v>
      </c>
      <c r="D232" s="36">
        <f>SUMIFS(СВЦЭМ!$G$34:$G$777,СВЦЭМ!$A$34:$A$777,$A232,СВЦЭМ!$B$34:$B$777,D$225)+'СЕТ СН'!$F$12</f>
        <v>278.77535949000003</v>
      </c>
      <c r="E232" s="36">
        <f>SUMIFS(СВЦЭМ!$G$34:$G$777,СВЦЭМ!$A$34:$A$777,$A232,СВЦЭМ!$B$34:$B$777,E$225)+'СЕТ СН'!$F$12</f>
        <v>291.93296888999998</v>
      </c>
      <c r="F232" s="36">
        <f>SUMIFS(СВЦЭМ!$G$34:$G$777,СВЦЭМ!$A$34:$A$777,$A232,СВЦЭМ!$B$34:$B$777,F$225)+'СЕТ СН'!$F$12</f>
        <v>291.44108302000001</v>
      </c>
      <c r="G232" s="36">
        <f>SUMIFS(СВЦЭМ!$G$34:$G$777,СВЦЭМ!$A$34:$A$777,$A232,СВЦЭМ!$B$34:$B$777,G$225)+'СЕТ СН'!$F$12</f>
        <v>292.12944807000002</v>
      </c>
      <c r="H232" s="36">
        <f>SUMIFS(СВЦЭМ!$G$34:$G$777,СВЦЭМ!$A$34:$A$777,$A232,СВЦЭМ!$B$34:$B$777,H$225)+'СЕТ СН'!$F$12</f>
        <v>292.53858982000003</v>
      </c>
      <c r="I232" s="36">
        <f>SUMIFS(СВЦЭМ!$G$34:$G$777,СВЦЭМ!$A$34:$A$777,$A232,СВЦЭМ!$B$34:$B$777,I$225)+'СЕТ СН'!$F$12</f>
        <v>276.95105338000002</v>
      </c>
      <c r="J232" s="36">
        <f>SUMIFS(СВЦЭМ!$G$34:$G$777,СВЦЭМ!$A$34:$A$777,$A232,СВЦЭМ!$B$34:$B$777,J$225)+'СЕТ СН'!$F$12</f>
        <v>253.79521923999999</v>
      </c>
      <c r="K232" s="36">
        <f>SUMIFS(СВЦЭМ!$G$34:$G$777,СВЦЭМ!$A$34:$A$777,$A232,СВЦЭМ!$B$34:$B$777,K$225)+'СЕТ СН'!$F$12</f>
        <v>242.27877004999999</v>
      </c>
      <c r="L232" s="36">
        <f>SUMIFS(СВЦЭМ!$G$34:$G$777,СВЦЭМ!$A$34:$A$777,$A232,СВЦЭМ!$B$34:$B$777,L$225)+'СЕТ СН'!$F$12</f>
        <v>209.97057999</v>
      </c>
      <c r="M232" s="36">
        <f>SUMIFS(СВЦЭМ!$G$34:$G$777,СВЦЭМ!$A$34:$A$777,$A232,СВЦЭМ!$B$34:$B$777,M$225)+'СЕТ СН'!$F$12</f>
        <v>185.98713445000001</v>
      </c>
      <c r="N232" s="36">
        <f>SUMIFS(СВЦЭМ!$G$34:$G$777,СВЦЭМ!$A$34:$A$777,$A232,СВЦЭМ!$B$34:$B$777,N$225)+'СЕТ СН'!$F$12</f>
        <v>153.12657217</v>
      </c>
      <c r="O232" s="36">
        <f>SUMIFS(СВЦЭМ!$G$34:$G$777,СВЦЭМ!$A$34:$A$777,$A232,СВЦЭМ!$B$34:$B$777,O$225)+'СЕТ СН'!$F$12</f>
        <v>134.62290256</v>
      </c>
      <c r="P232" s="36">
        <f>SUMIFS(СВЦЭМ!$G$34:$G$777,СВЦЭМ!$A$34:$A$777,$A232,СВЦЭМ!$B$34:$B$777,P$225)+'СЕТ СН'!$F$12</f>
        <v>132.41703895000001</v>
      </c>
      <c r="Q232" s="36">
        <f>SUMIFS(СВЦЭМ!$G$34:$G$777,СВЦЭМ!$A$34:$A$777,$A232,СВЦЭМ!$B$34:$B$777,Q$225)+'СЕТ СН'!$F$12</f>
        <v>123.33346197</v>
      </c>
      <c r="R232" s="36">
        <f>SUMIFS(СВЦЭМ!$G$34:$G$777,СВЦЭМ!$A$34:$A$777,$A232,СВЦЭМ!$B$34:$B$777,R$225)+'СЕТ СН'!$F$12</f>
        <v>130.23730856</v>
      </c>
      <c r="S232" s="36">
        <f>SUMIFS(СВЦЭМ!$G$34:$G$777,СВЦЭМ!$A$34:$A$777,$A232,СВЦЭМ!$B$34:$B$777,S$225)+'СЕТ СН'!$F$12</f>
        <v>133.48201566</v>
      </c>
      <c r="T232" s="36">
        <f>SUMIFS(СВЦЭМ!$G$34:$G$777,СВЦЭМ!$A$34:$A$777,$A232,СВЦЭМ!$B$34:$B$777,T$225)+'СЕТ СН'!$F$12</f>
        <v>131.22165343</v>
      </c>
      <c r="U232" s="36">
        <f>SUMIFS(СВЦЭМ!$G$34:$G$777,СВЦЭМ!$A$34:$A$777,$A232,СВЦЭМ!$B$34:$B$777,U$225)+'СЕТ СН'!$F$12</f>
        <v>133.8005905</v>
      </c>
      <c r="V232" s="36">
        <f>SUMIFS(СВЦЭМ!$G$34:$G$777,СВЦЭМ!$A$34:$A$777,$A232,СВЦЭМ!$B$34:$B$777,V$225)+'СЕТ СН'!$F$12</f>
        <v>131.47015082999999</v>
      </c>
      <c r="W232" s="36">
        <f>SUMIFS(СВЦЭМ!$G$34:$G$777,СВЦЭМ!$A$34:$A$777,$A232,СВЦЭМ!$B$34:$B$777,W$225)+'СЕТ СН'!$F$12</f>
        <v>139.71731428000001</v>
      </c>
      <c r="X232" s="36">
        <f>SUMIFS(СВЦЭМ!$G$34:$G$777,СВЦЭМ!$A$34:$A$777,$A232,СВЦЭМ!$B$34:$B$777,X$225)+'СЕТ СН'!$F$12</f>
        <v>136.80611599</v>
      </c>
      <c r="Y232" s="36">
        <f>SUMIFS(СВЦЭМ!$G$34:$G$777,СВЦЭМ!$A$34:$A$777,$A232,СВЦЭМ!$B$34:$B$777,Y$225)+'СЕТ СН'!$F$12</f>
        <v>150.35336666000001</v>
      </c>
    </row>
    <row r="233" spans="1:27" ht="15.75" x14ac:dyDescent="0.2">
      <c r="A233" s="35">
        <f t="shared" si="6"/>
        <v>43351</v>
      </c>
      <c r="B233" s="36">
        <f>SUMIFS(СВЦЭМ!$G$34:$G$777,СВЦЭМ!$A$34:$A$777,$A233,СВЦЭМ!$B$34:$B$777,B$225)+'СЕТ СН'!$F$12</f>
        <v>200.85381024</v>
      </c>
      <c r="C233" s="36">
        <f>SUMIFS(СВЦЭМ!$G$34:$G$777,СВЦЭМ!$A$34:$A$777,$A233,СВЦЭМ!$B$34:$B$777,C$225)+'СЕТ СН'!$F$12</f>
        <v>244.72805872999999</v>
      </c>
      <c r="D233" s="36">
        <f>SUMIFS(СВЦЭМ!$G$34:$G$777,СВЦЭМ!$A$34:$A$777,$A233,СВЦЭМ!$B$34:$B$777,D$225)+'СЕТ СН'!$F$12</f>
        <v>273.04254840999999</v>
      </c>
      <c r="E233" s="36">
        <f>SUMIFS(СВЦЭМ!$G$34:$G$777,СВЦЭМ!$A$34:$A$777,$A233,СВЦЭМ!$B$34:$B$777,E$225)+'СЕТ СН'!$F$12</f>
        <v>285.30385616000001</v>
      </c>
      <c r="F233" s="36">
        <f>SUMIFS(СВЦЭМ!$G$34:$G$777,СВЦЭМ!$A$34:$A$777,$A233,СВЦЭМ!$B$34:$B$777,F$225)+'СЕТ СН'!$F$12</f>
        <v>274.69015578</v>
      </c>
      <c r="G233" s="36">
        <f>SUMIFS(СВЦЭМ!$G$34:$G$777,СВЦЭМ!$A$34:$A$777,$A233,СВЦЭМ!$B$34:$B$777,G$225)+'СЕТ СН'!$F$12</f>
        <v>275.81623560000003</v>
      </c>
      <c r="H233" s="36">
        <f>SUMIFS(СВЦЭМ!$G$34:$G$777,СВЦЭМ!$A$34:$A$777,$A233,СВЦЭМ!$B$34:$B$777,H$225)+'СЕТ СН'!$F$12</f>
        <v>275.68803989000003</v>
      </c>
      <c r="I233" s="36">
        <f>SUMIFS(СВЦЭМ!$G$34:$G$777,СВЦЭМ!$A$34:$A$777,$A233,СВЦЭМ!$B$34:$B$777,I$225)+'СЕТ СН'!$F$12</f>
        <v>277.90049191000003</v>
      </c>
      <c r="J233" s="36">
        <f>SUMIFS(СВЦЭМ!$G$34:$G$777,СВЦЭМ!$A$34:$A$777,$A233,СВЦЭМ!$B$34:$B$777,J$225)+'СЕТ СН'!$F$12</f>
        <v>260.93689518000002</v>
      </c>
      <c r="K233" s="36">
        <f>SUMIFS(СВЦЭМ!$G$34:$G$777,СВЦЭМ!$A$34:$A$777,$A233,СВЦЭМ!$B$34:$B$777,K$225)+'СЕТ СН'!$F$12</f>
        <v>241.95200733999999</v>
      </c>
      <c r="L233" s="36">
        <f>SUMIFS(СВЦЭМ!$G$34:$G$777,СВЦЭМ!$A$34:$A$777,$A233,СВЦЭМ!$B$34:$B$777,L$225)+'СЕТ СН'!$F$12</f>
        <v>215.87162943000001</v>
      </c>
      <c r="M233" s="36">
        <f>SUMIFS(СВЦЭМ!$G$34:$G$777,СВЦЭМ!$A$34:$A$777,$A233,СВЦЭМ!$B$34:$B$777,M$225)+'СЕТ СН'!$F$12</f>
        <v>195.34820959999999</v>
      </c>
      <c r="N233" s="36">
        <f>SUMIFS(СВЦЭМ!$G$34:$G$777,СВЦЭМ!$A$34:$A$777,$A233,СВЦЭМ!$B$34:$B$777,N$225)+'СЕТ СН'!$F$12</f>
        <v>164.53941548</v>
      </c>
      <c r="O233" s="36">
        <f>SUMIFS(СВЦЭМ!$G$34:$G$777,СВЦЭМ!$A$34:$A$777,$A233,СВЦЭМ!$B$34:$B$777,O$225)+'СЕТ СН'!$F$12</f>
        <v>144.07234593999999</v>
      </c>
      <c r="P233" s="36">
        <f>SUMIFS(СВЦЭМ!$G$34:$G$777,СВЦЭМ!$A$34:$A$777,$A233,СВЦЭМ!$B$34:$B$777,P$225)+'СЕТ СН'!$F$12</f>
        <v>139.77878916</v>
      </c>
      <c r="Q233" s="36">
        <f>SUMIFS(СВЦЭМ!$G$34:$G$777,СВЦЭМ!$A$34:$A$777,$A233,СВЦЭМ!$B$34:$B$777,Q$225)+'СЕТ СН'!$F$12</f>
        <v>142.34444209</v>
      </c>
      <c r="R233" s="36">
        <f>SUMIFS(СВЦЭМ!$G$34:$G$777,СВЦЭМ!$A$34:$A$777,$A233,СВЦЭМ!$B$34:$B$777,R$225)+'СЕТ СН'!$F$12</f>
        <v>140.32034480999999</v>
      </c>
      <c r="S233" s="36">
        <f>SUMIFS(СВЦЭМ!$G$34:$G$777,СВЦЭМ!$A$34:$A$777,$A233,СВЦЭМ!$B$34:$B$777,S$225)+'СЕТ СН'!$F$12</f>
        <v>138.32686860999999</v>
      </c>
      <c r="T233" s="36">
        <f>SUMIFS(СВЦЭМ!$G$34:$G$777,СВЦЭМ!$A$34:$A$777,$A233,СВЦЭМ!$B$34:$B$777,T$225)+'СЕТ СН'!$F$12</f>
        <v>136.75194625</v>
      </c>
      <c r="U233" s="36">
        <f>SUMIFS(СВЦЭМ!$G$34:$G$777,СВЦЭМ!$A$34:$A$777,$A233,СВЦЭМ!$B$34:$B$777,U$225)+'СЕТ СН'!$F$12</f>
        <v>141.48740599999999</v>
      </c>
      <c r="V233" s="36">
        <f>SUMIFS(СВЦЭМ!$G$34:$G$777,СВЦЭМ!$A$34:$A$777,$A233,СВЦЭМ!$B$34:$B$777,V$225)+'СЕТ СН'!$F$12</f>
        <v>142.54943492999999</v>
      </c>
      <c r="W233" s="36">
        <f>SUMIFS(СВЦЭМ!$G$34:$G$777,СВЦЭМ!$A$34:$A$777,$A233,СВЦЭМ!$B$34:$B$777,W$225)+'СЕТ СН'!$F$12</f>
        <v>141.62108678999999</v>
      </c>
      <c r="X233" s="36">
        <f>SUMIFS(СВЦЭМ!$G$34:$G$777,СВЦЭМ!$A$34:$A$777,$A233,СВЦЭМ!$B$34:$B$777,X$225)+'СЕТ СН'!$F$12</f>
        <v>144.71643082</v>
      </c>
      <c r="Y233" s="36">
        <f>SUMIFS(СВЦЭМ!$G$34:$G$777,СВЦЭМ!$A$34:$A$777,$A233,СВЦЭМ!$B$34:$B$777,Y$225)+'СЕТ СН'!$F$12</f>
        <v>165.28584477000001</v>
      </c>
    </row>
    <row r="234" spans="1:27" ht="15.75" x14ac:dyDescent="0.2">
      <c r="A234" s="35">
        <f t="shared" si="6"/>
        <v>43352</v>
      </c>
      <c r="B234" s="36">
        <f>SUMIFS(СВЦЭМ!$G$34:$G$777,СВЦЭМ!$A$34:$A$777,$A234,СВЦЭМ!$B$34:$B$777,B$225)+'СЕТ СН'!$F$12</f>
        <v>189.77507831</v>
      </c>
      <c r="C234" s="36">
        <f>SUMIFS(СВЦЭМ!$G$34:$G$777,СВЦЭМ!$A$34:$A$777,$A234,СВЦЭМ!$B$34:$B$777,C$225)+'СЕТ СН'!$F$12</f>
        <v>227.87037899000001</v>
      </c>
      <c r="D234" s="36">
        <f>SUMIFS(СВЦЭМ!$G$34:$G$777,СВЦЭМ!$A$34:$A$777,$A234,СВЦЭМ!$B$34:$B$777,D$225)+'СЕТ СН'!$F$12</f>
        <v>273.18244393999998</v>
      </c>
      <c r="E234" s="36">
        <f>SUMIFS(СВЦЭМ!$G$34:$G$777,СВЦЭМ!$A$34:$A$777,$A234,СВЦЭМ!$B$34:$B$777,E$225)+'СЕТ СН'!$F$12</f>
        <v>281.57369928999998</v>
      </c>
      <c r="F234" s="36">
        <f>SUMIFS(СВЦЭМ!$G$34:$G$777,СВЦЭМ!$A$34:$A$777,$A234,СВЦЭМ!$B$34:$B$777,F$225)+'СЕТ СН'!$F$12</f>
        <v>280.74297102000003</v>
      </c>
      <c r="G234" s="36">
        <f>SUMIFS(СВЦЭМ!$G$34:$G$777,СВЦЭМ!$A$34:$A$777,$A234,СВЦЭМ!$B$34:$B$777,G$225)+'СЕТ СН'!$F$12</f>
        <v>279.25885886999998</v>
      </c>
      <c r="H234" s="36">
        <f>SUMIFS(СВЦЭМ!$G$34:$G$777,СВЦЭМ!$A$34:$A$777,$A234,СВЦЭМ!$B$34:$B$777,H$225)+'СЕТ СН'!$F$12</f>
        <v>281.49642775000001</v>
      </c>
      <c r="I234" s="36">
        <f>SUMIFS(СВЦЭМ!$G$34:$G$777,СВЦЭМ!$A$34:$A$777,$A234,СВЦЭМ!$B$34:$B$777,I$225)+'СЕТ СН'!$F$12</f>
        <v>277.05354978000003</v>
      </c>
      <c r="J234" s="36">
        <f>SUMIFS(СВЦЭМ!$G$34:$G$777,СВЦЭМ!$A$34:$A$777,$A234,СВЦЭМ!$B$34:$B$777,J$225)+'СЕТ СН'!$F$12</f>
        <v>262.31346991999999</v>
      </c>
      <c r="K234" s="36">
        <f>SUMIFS(СВЦЭМ!$G$34:$G$777,СВЦЭМ!$A$34:$A$777,$A234,СВЦЭМ!$B$34:$B$777,K$225)+'СЕТ СН'!$F$12</f>
        <v>246.13873516999999</v>
      </c>
      <c r="L234" s="36">
        <f>SUMIFS(СВЦЭМ!$G$34:$G$777,СВЦЭМ!$A$34:$A$777,$A234,СВЦЭМ!$B$34:$B$777,L$225)+'СЕТ СН'!$F$12</f>
        <v>216.38861123000001</v>
      </c>
      <c r="M234" s="36">
        <f>SUMIFS(СВЦЭМ!$G$34:$G$777,СВЦЭМ!$A$34:$A$777,$A234,СВЦЭМ!$B$34:$B$777,M$225)+'СЕТ СН'!$F$12</f>
        <v>182.54686738000001</v>
      </c>
      <c r="N234" s="36">
        <f>SUMIFS(СВЦЭМ!$G$34:$G$777,СВЦЭМ!$A$34:$A$777,$A234,СВЦЭМ!$B$34:$B$777,N$225)+'СЕТ СН'!$F$12</f>
        <v>165.60407911999999</v>
      </c>
      <c r="O234" s="36">
        <f>SUMIFS(СВЦЭМ!$G$34:$G$777,СВЦЭМ!$A$34:$A$777,$A234,СВЦЭМ!$B$34:$B$777,O$225)+'СЕТ СН'!$F$12</f>
        <v>144.39259430000001</v>
      </c>
      <c r="P234" s="36">
        <f>SUMIFS(СВЦЭМ!$G$34:$G$777,СВЦЭМ!$A$34:$A$777,$A234,СВЦЭМ!$B$34:$B$777,P$225)+'СЕТ СН'!$F$12</f>
        <v>144.42543692999999</v>
      </c>
      <c r="Q234" s="36">
        <f>SUMIFS(СВЦЭМ!$G$34:$G$777,СВЦЭМ!$A$34:$A$777,$A234,СВЦЭМ!$B$34:$B$777,Q$225)+'СЕТ СН'!$F$12</f>
        <v>145.06491450999999</v>
      </c>
      <c r="R234" s="36">
        <f>SUMIFS(СВЦЭМ!$G$34:$G$777,СВЦЭМ!$A$34:$A$777,$A234,СВЦЭМ!$B$34:$B$777,R$225)+'СЕТ СН'!$F$12</f>
        <v>144.99667647999999</v>
      </c>
      <c r="S234" s="36">
        <f>SUMIFS(СВЦЭМ!$G$34:$G$777,СВЦЭМ!$A$34:$A$777,$A234,СВЦЭМ!$B$34:$B$777,S$225)+'СЕТ СН'!$F$12</f>
        <v>143.84489626999999</v>
      </c>
      <c r="T234" s="36">
        <f>SUMIFS(СВЦЭМ!$G$34:$G$777,СВЦЭМ!$A$34:$A$777,$A234,СВЦЭМ!$B$34:$B$777,T$225)+'СЕТ СН'!$F$12</f>
        <v>142.07867295</v>
      </c>
      <c r="U234" s="36">
        <f>SUMIFS(СВЦЭМ!$G$34:$G$777,СВЦЭМ!$A$34:$A$777,$A234,СВЦЭМ!$B$34:$B$777,U$225)+'СЕТ СН'!$F$12</f>
        <v>138.15713081999999</v>
      </c>
      <c r="V234" s="36">
        <f>SUMIFS(СВЦЭМ!$G$34:$G$777,СВЦЭМ!$A$34:$A$777,$A234,СВЦЭМ!$B$34:$B$777,V$225)+'СЕТ СН'!$F$12</f>
        <v>136.02603202</v>
      </c>
      <c r="W234" s="36">
        <f>SUMIFS(СВЦЭМ!$G$34:$G$777,СВЦЭМ!$A$34:$A$777,$A234,СВЦЭМ!$B$34:$B$777,W$225)+'СЕТ СН'!$F$12</f>
        <v>134.63454843</v>
      </c>
      <c r="X234" s="36">
        <f>SUMIFS(СВЦЭМ!$G$34:$G$777,СВЦЭМ!$A$34:$A$777,$A234,СВЦЭМ!$B$34:$B$777,X$225)+'СЕТ СН'!$F$12</f>
        <v>142.13360567999999</v>
      </c>
      <c r="Y234" s="36">
        <f>SUMIFS(СВЦЭМ!$G$34:$G$777,СВЦЭМ!$A$34:$A$777,$A234,СВЦЭМ!$B$34:$B$777,Y$225)+'СЕТ СН'!$F$12</f>
        <v>167.23032205000001</v>
      </c>
    </row>
    <row r="235" spans="1:27" ht="15.75" x14ac:dyDescent="0.2">
      <c r="A235" s="35">
        <f t="shared" si="6"/>
        <v>43353</v>
      </c>
      <c r="B235" s="36">
        <f>SUMIFS(СВЦЭМ!$G$34:$G$777,СВЦЭМ!$A$34:$A$777,$A235,СВЦЭМ!$B$34:$B$777,B$225)+'СЕТ СН'!$F$12</f>
        <v>171.64218948999999</v>
      </c>
      <c r="C235" s="36">
        <f>SUMIFS(СВЦЭМ!$G$34:$G$777,СВЦЭМ!$A$34:$A$777,$A235,СВЦЭМ!$B$34:$B$777,C$225)+'СЕТ СН'!$F$12</f>
        <v>212.75020677000001</v>
      </c>
      <c r="D235" s="36">
        <f>SUMIFS(СВЦЭМ!$G$34:$G$777,СВЦЭМ!$A$34:$A$777,$A235,СВЦЭМ!$B$34:$B$777,D$225)+'СЕТ СН'!$F$12</f>
        <v>240.09507441</v>
      </c>
      <c r="E235" s="36">
        <f>SUMIFS(СВЦЭМ!$G$34:$G$777,СВЦЭМ!$A$34:$A$777,$A235,СВЦЭМ!$B$34:$B$777,E$225)+'СЕТ СН'!$F$12</f>
        <v>265.90725658000002</v>
      </c>
      <c r="F235" s="36">
        <f>SUMIFS(СВЦЭМ!$G$34:$G$777,СВЦЭМ!$A$34:$A$777,$A235,СВЦЭМ!$B$34:$B$777,F$225)+'СЕТ СН'!$F$12</f>
        <v>266.38951003</v>
      </c>
      <c r="G235" s="36">
        <f>SUMIFS(СВЦЭМ!$G$34:$G$777,СВЦЭМ!$A$34:$A$777,$A235,СВЦЭМ!$B$34:$B$777,G$225)+'СЕТ СН'!$F$12</f>
        <v>260.38252210000002</v>
      </c>
      <c r="H235" s="36">
        <f>SUMIFS(СВЦЭМ!$G$34:$G$777,СВЦЭМ!$A$34:$A$777,$A235,СВЦЭМ!$B$34:$B$777,H$225)+'СЕТ СН'!$F$12</f>
        <v>246.58040593000001</v>
      </c>
      <c r="I235" s="36">
        <f>SUMIFS(СВЦЭМ!$G$34:$G$777,СВЦЭМ!$A$34:$A$777,$A235,СВЦЭМ!$B$34:$B$777,I$225)+'СЕТ СН'!$F$12</f>
        <v>229.02420810000001</v>
      </c>
      <c r="J235" s="36">
        <f>SUMIFS(СВЦЭМ!$G$34:$G$777,СВЦЭМ!$A$34:$A$777,$A235,СВЦЭМ!$B$34:$B$777,J$225)+'СЕТ СН'!$F$12</f>
        <v>216.08511329000001</v>
      </c>
      <c r="K235" s="36">
        <f>SUMIFS(СВЦЭМ!$G$34:$G$777,СВЦЭМ!$A$34:$A$777,$A235,СВЦЭМ!$B$34:$B$777,K$225)+'СЕТ СН'!$F$12</f>
        <v>203.45366791999999</v>
      </c>
      <c r="L235" s="36">
        <f>SUMIFS(СВЦЭМ!$G$34:$G$777,СВЦЭМ!$A$34:$A$777,$A235,СВЦЭМ!$B$34:$B$777,L$225)+'СЕТ СН'!$F$12</f>
        <v>180.07702903000001</v>
      </c>
      <c r="M235" s="36">
        <f>SUMIFS(СВЦЭМ!$G$34:$G$777,СВЦЭМ!$A$34:$A$777,$A235,СВЦЭМ!$B$34:$B$777,M$225)+'СЕТ СН'!$F$12</f>
        <v>162.63060118999999</v>
      </c>
      <c r="N235" s="36">
        <f>SUMIFS(СВЦЭМ!$G$34:$G$777,СВЦЭМ!$A$34:$A$777,$A235,СВЦЭМ!$B$34:$B$777,N$225)+'СЕТ СН'!$F$12</f>
        <v>149.20651973</v>
      </c>
      <c r="O235" s="36">
        <f>SUMIFS(СВЦЭМ!$G$34:$G$777,СВЦЭМ!$A$34:$A$777,$A235,СВЦЭМ!$B$34:$B$777,O$225)+'СЕТ СН'!$F$12</f>
        <v>124.77577109000001</v>
      </c>
      <c r="P235" s="36">
        <f>SUMIFS(СВЦЭМ!$G$34:$G$777,СВЦЭМ!$A$34:$A$777,$A235,СВЦЭМ!$B$34:$B$777,P$225)+'СЕТ СН'!$F$12</f>
        <v>116.76091555000001</v>
      </c>
      <c r="Q235" s="36">
        <f>SUMIFS(СВЦЭМ!$G$34:$G$777,СВЦЭМ!$A$34:$A$777,$A235,СВЦЭМ!$B$34:$B$777,Q$225)+'СЕТ СН'!$F$12</f>
        <v>117.21174788</v>
      </c>
      <c r="R235" s="36">
        <f>SUMIFS(СВЦЭМ!$G$34:$G$777,СВЦЭМ!$A$34:$A$777,$A235,СВЦЭМ!$B$34:$B$777,R$225)+'СЕТ СН'!$F$12</f>
        <v>114.89998596</v>
      </c>
      <c r="S235" s="36">
        <f>SUMIFS(СВЦЭМ!$G$34:$G$777,СВЦЭМ!$A$34:$A$777,$A235,СВЦЭМ!$B$34:$B$777,S$225)+'СЕТ СН'!$F$12</f>
        <v>116.95910859999999</v>
      </c>
      <c r="T235" s="36">
        <f>SUMIFS(СВЦЭМ!$G$34:$G$777,СВЦЭМ!$A$34:$A$777,$A235,СВЦЭМ!$B$34:$B$777,T$225)+'СЕТ СН'!$F$12</f>
        <v>117.74522566</v>
      </c>
      <c r="U235" s="36">
        <f>SUMIFS(СВЦЭМ!$G$34:$G$777,СВЦЭМ!$A$34:$A$777,$A235,СВЦЭМ!$B$34:$B$777,U$225)+'СЕТ СН'!$F$12</f>
        <v>110.98394076</v>
      </c>
      <c r="V235" s="36">
        <f>SUMIFS(СВЦЭМ!$G$34:$G$777,СВЦЭМ!$A$34:$A$777,$A235,СВЦЭМ!$B$34:$B$777,V$225)+'СЕТ СН'!$F$12</f>
        <v>118.13730294</v>
      </c>
      <c r="W235" s="36">
        <f>SUMIFS(СВЦЭМ!$G$34:$G$777,СВЦЭМ!$A$34:$A$777,$A235,СВЦЭМ!$B$34:$B$777,W$225)+'СЕТ СН'!$F$12</f>
        <v>115.16860378</v>
      </c>
      <c r="X235" s="36">
        <f>SUMIFS(СВЦЭМ!$G$34:$G$777,СВЦЭМ!$A$34:$A$777,$A235,СВЦЭМ!$B$34:$B$777,X$225)+'СЕТ СН'!$F$12</f>
        <v>107.91283567000001</v>
      </c>
      <c r="Y235" s="36">
        <f>SUMIFS(СВЦЭМ!$G$34:$G$777,СВЦЭМ!$A$34:$A$777,$A235,СВЦЭМ!$B$34:$B$777,Y$225)+'СЕТ СН'!$F$12</f>
        <v>132.31061346999999</v>
      </c>
    </row>
    <row r="236" spans="1:27" ht="15.75" x14ac:dyDescent="0.2">
      <c r="A236" s="35">
        <f t="shared" si="6"/>
        <v>43354</v>
      </c>
      <c r="B236" s="36">
        <f>SUMIFS(СВЦЭМ!$G$34:$G$777,СВЦЭМ!$A$34:$A$777,$A236,СВЦЭМ!$B$34:$B$777,B$225)+'СЕТ СН'!$F$12</f>
        <v>177.97997996999999</v>
      </c>
      <c r="C236" s="36">
        <f>SUMIFS(СВЦЭМ!$G$34:$G$777,СВЦЭМ!$A$34:$A$777,$A236,СВЦЭМ!$B$34:$B$777,C$225)+'СЕТ СН'!$F$12</f>
        <v>219.78972528</v>
      </c>
      <c r="D236" s="36">
        <f>SUMIFS(СВЦЭМ!$G$34:$G$777,СВЦЭМ!$A$34:$A$777,$A236,СВЦЭМ!$B$34:$B$777,D$225)+'СЕТ СН'!$F$12</f>
        <v>250.75431542000001</v>
      </c>
      <c r="E236" s="36">
        <f>SUMIFS(СВЦЭМ!$G$34:$G$777,СВЦЭМ!$A$34:$A$777,$A236,СВЦЭМ!$B$34:$B$777,E$225)+'СЕТ СН'!$F$12</f>
        <v>270.08375511000003</v>
      </c>
      <c r="F236" s="36">
        <f>SUMIFS(СВЦЭМ!$G$34:$G$777,СВЦЭМ!$A$34:$A$777,$A236,СВЦЭМ!$B$34:$B$777,F$225)+'СЕТ СН'!$F$12</f>
        <v>270.05678591999998</v>
      </c>
      <c r="G236" s="36">
        <f>SUMIFS(СВЦЭМ!$G$34:$G$777,СВЦЭМ!$A$34:$A$777,$A236,СВЦЭМ!$B$34:$B$777,G$225)+'СЕТ СН'!$F$12</f>
        <v>267.74945330999998</v>
      </c>
      <c r="H236" s="36">
        <f>SUMIFS(СВЦЭМ!$G$34:$G$777,СВЦЭМ!$A$34:$A$777,$A236,СВЦЭМ!$B$34:$B$777,H$225)+'СЕТ СН'!$F$12</f>
        <v>249.49376720999999</v>
      </c>
      <c r="I236" s="36">
        <f>SUMIFS(СВЦЭМ!$G$34:$G$777,СВЦЭМ!$A$34:$A$777,$A236,СВЦЭМ!$B$34:$B$777,I$225)+'СЕТ СН'!$F$12</f>
        <v>233.33933741000001</v>
      </c>
      <c r="J236" s="36">
        <f>SUMIFS(СВЦЭМ!$G$34:$G$777,СВЦЭМ!$A$34:$A$777,$A236,СВЦЭМ!$B$34:$B$777,J$225)+'СЕТ СН'!$F$12</f>
        <v>227.00006905999999</v>
      </c>
      <c r="K236" s="36">
        <f>SUMIFS(СВЦЭМ!$G$34:$G$777,СВЦЭМ!$A$34:$A$777,$A236,СВЦЭМ!$B$34:$B$777,K$225)+'СЕТ СН'!$F$12</f>
        <v>222.42260114000001</v>
      </c>
      <c r="L236" s="36">
        <f>SUMIFS(СВЦЭМ!$G$34:$G$777,СВЦЭМ!$A$34:$A$777,$A236,СВЦЭМ!$B$34:$B$777,L$225)+'СЕТ СН'!$F$12</f>
        <v>193.01013381000001</v>
      </c>
      <c r="M236" s="36">
        <f>SUMIFS(СВЦЭМ!$G$34:$G$777,СВЦЭМ!$A$34:$A$777,$A236,СВЦЭМ!$B$34:$B$777,M$225)+'СЕТ СН'!$F$12</f>
        <v>170.60716077000001</v>
      </c>
      <c r="N236" s="36">
        <f>SUMIFS(СВЦЭМ!$G$34:$G$777,СВЦЭМ!$A$34:$A$777,$A236,СВЦЭМ!$B$34:$B$777,N$225)+'СЕТ СН'!$F$12</f>
        <v>147.3026054</v>
      </c>
      <c r="O236" s="36">
        <f>SUMIFS(СВЦЭМ!$G$34:$G$777,СВЦЭМ!$A$34:$A$777,$A236,СВЦЭМ!$B$34:$B$777,O$225)+'СЕТ СН'!$F$12</f>
        <v>123.72386304</v>
      </c>
      <c r="P236" s="36">
        <f>SUMIFS(СВЦЭМ!$G$34:$G$777,СВЦЭМ!$A$34:$A$777,$A236,СВЦЭМ!$B$34:$B$777,P$225)+'СЕТ СН'!$F$12</f>
        <v>124.86174348</v>
      </c>
      <c r="Q236" s="36">
        <f>SUMIFS(СВЦЭМ!$G$34:$G$777,СВЦЭМ!$A$34:$A$777,$A236,СВЦЭМ!$B$34:$B$777,Q$225)+'СЕТ СН'!$F$12</f>
        <v>125.21004442</v>
      </c>
      <c r="R236" s="36">
        <f>SUMIFS(СВЦЭМ!$G$34:$G$777,СВЦЭМ!$A$34:$A$777,$A236,СВЦЭМ!$B$34:$B$777,R$225)+'СЕТ СН'!$F$12</f>
        <v>126.20250941</v>
      </c>
      <c r="S236" s="36">
        <f>SUMIFS(СВЦЭМ!$G$34:$G$777,СВЦЭМ!$A$34:$A$777,$A236,СВЦЭМ!$B$34:$B$777,S$225)+'СЕТ СН'!$F$12</f>
        <v>131.11305555000001</v>
      </c>
      <c r="T236" s="36">
        <f>SUMIFS(СВЦЭМ!$G$34:$G$777,СВЦЭМ!$A$34:$A$777,$A236,СВЦЭМ!$B$34:$B$777,T$225)+'СЕТ СН'!$F$12</f>
        <v>132.12890866000001</v>
      </c>
      <c r="U236" s="36">
        <f>SUMIFS(СВЦЭМ!$G$34:$G$777,СВЦЭМ!$A$34:$A$777,$A236,СВЦЭМ!$B$34:$B$777,U$225)+'СЕТ СН'!$F$12</f>
        <v>138.08256924</v>
      </c>
      <c r="V236" s="36">
        <f>SUMIFS(СВЦЭМ!$G$34:$G$777,СВЦЭМ!$A$34:$A$777,$A236,СВЦЭМ!$B$34:$B$777,V$225)+'СЕТ СН'!$F$12</f>
        <v>142.54939217</v>
      </c>
      <c r="W236" s="36">
        <f>SUMIFS(СВЦЭМ!$G$34:$G$777,СВЦЭМ!$A$34:$A$777,$A236,СВЦЭМ!$B$34:$B$777,W$225)+'СЕТ СН'!$F$12</f>
        <v>143.67678946999999</v>
      </c>
      <c r="X236" s="36">
        <f>SUMIFS(СВЦЭМ!$G$34:$G$777,СВЦЭМ!$A$34:$A$777,$A236,СВЦЭМ!$B$34:$B$777,X$225)+'СЕТ СН'!$F$12</f>
        <v>126.23878594999999</v>
      </c>
      <c r="Y236" s="36">
        <f>SUMIFS(СВЦЭМ!$G$34:$G$777,СВЦЭМ!$A$34:$A$777,$A236,СВЦЭМ!$B$34:$B$777,Y$225)+'СЕТ СН'!$F$12</f>
        <v>142.96729794000001</v>
      </c>
    </row>
    <row r="237" spans="1:27" ht="15.75" x14ac:dyDescent="0.2">
      <c r="A237" s="35">
        <f t="shared" si="6"/>
        <v>43355</v>
      </c>
      <c r="B237" s="36">
        <f>SUMIFS(СВЦЭМ!$G$34:$G$777,СВЦЭМ!$A$34:$A$777,$A237,СВЦЭМ!$B$34:$B$777,B$225)+'СЕТ СН'!$F$12</f>
        <v>187.18200970000001</v>
      </c>
      <c r="C237" s="36">
        <f>SUMIFS(СВЦЭМ!$G$34:$G$777,СВЦЭМ!$A$34:$A$777,$A237,СВЦЭМ!$B$34:$B$777,C$225)+'СЕТ СН'!$F$12</f>
        <v>229.81250999</v>
      </c>
      <c r="D237" s="36">
        <f>SUMIFS(СВЦЭМ!$G$34:$G$777,СВЦЭМ!$A$34:$A$777,$A237,СВЦЭМ!$B$34:$B$777,D$225)+'СЕТ СН'!$F$12</f>
        <v>255.48594768000001</v>
      </c>
      <c r="E237" s="36">
        <f>SUMIFS(СВЦЭМ!$G$34:$G$777,СВЦЭМ!$A$34:$A$777,$A237,СВЦЭМ!$B$34:$B$777,E$225)+'СЕТ СН'!$F$12</f>
        <v>276.12494396</v>
      </c>
      <c r="F237" s="36">
        <f>SUMIFS(СВЦЭМ!$G$34:$G$777,СВЦЭМ!$A$34:$A$777,$A237,СВЦЭМ!$B$34:$B$777,F$225)+'СЕТ СН'!$F$12</f>
        <v>274.87287751999997</v>
      </c>
      <c r="G237" s="36">
        <f>SUMIFS(СВЦЭМ!$G$34:$G$777,СВЦЭМ!$A$34:$A$777,$A237,СВЦЭМ!$B$34:$B$777,G$225)+'СЕТ СН'!$F$12</f>
        <v>268.18878011999999</v>
      </c>
      <c r="H237" s="36">
        <f>SUMIFS(СВЦЭМ!$G$34:$G$777,СВЦЭМ!$A$34:$A$777,$A237,СВЦЭМ!$B$34:$B$777,H$225)+'СЕТ СН'!$F$12</f>
        <v>250.00962344999999</v>
      </c>
      <c r="I237" s="36">
        <f>SUMIFS(СВЦЭМ!$G$34:$G$777,СВЦЭМ!$A$34:$A$777,$A237,СВЦЭМ!$B$34:$B$777,I$225)+'СЕТ СН'!$F$12</f>
        <v>238.21325318999999</v>
      </c>
      <c r="J237" s="36">
        <f>SUMIFS(СВЦЭМ!$G$34:$G$777,СВЦЭМ!$A$34:$A$777,$A237,СВЦЭМ!$B$34:$B$777,J$225)+'СЕТ СН'!$F$12</f>
        <v>228.65550540000001</v>
      </c>
      <c r="K237" s="36">
        <f>SUMIFS(СВЦЭМ!$G$34:$G$777,СВЦЭМ!$A$34:$A$777,$A237,СВЦЭМ!$B$34:$B$777,K$225)+'СЕТ СН'!$F$12</f>
        <v>221.04749773</v>
      </c>
      <c r="L237" s="36">
        <f>SUMIFS(СВЦЭМ!$G$34:$G$777,СВЦЭМ!$A$34:$A$777,$A237,СВЦЭМ!$B$34:$B$777,L$225)+'СЕТ СН'!$F$12</f>
        <v>200.47572998000001</v>
      </c>
      <c r="M237" s="36">
        <f>SUMIFS(СВЦЭМ!$G$34:$G$777,СВЦЭМ!$A$34:$A$777,$A237,СВЦЭМ!$B$34:$B$777,M$225)+'СЕТ СН'!$F$12</f>
        <v>181.50711537999999</v>
      </c>
      <c r="N237" s="36">
        <f>SUMIFS(СВЦЭМ!$G$34:$G$777,СВЦЭМ!$A$34:$A$777,$A237,СВЦЭМ!$B$34:$B$777,N$225)+'СЕТ СН'!$F$12</f>
        <v>160.08040745</v>
      </c>
      <c r="O237" s="36">
        <f>SUMIFS(СВЦЭМ!$G$34:$G$777,СВЦЭМ!$A$34:$A$777,$A237,СВЦЭМ!$B$34:$B$777,O$225)+'СЕТ СН'!$F$12</f>
        <v>139.26489601</v>
      </c>
      <c r="P237" s="36">
        <f>SUMIFS(СВЦЭМ!$G$34:$G$777,СВЦЭМ!$A$34:$A$777,$A237,СВЦЭМ!$B$34:$B$777,P$225)+'СЕТ СН'!$F$12</f>
        <v>135.63153553999999</v>
      </c>
      <c r="Q237" s="36">
        <f>SUMIFS(СВЦЭМ!$G$34:$G$777,СВЦЭМ!$A$34:$A$777,$A237,СВЦЭМ!$B$34:$B$777,Q$225)+'СЕТ СН'!$F$12</f>
        <v>139.87066024999999</v>
      </c>
      <c r="R237" s="36">
        <f>SUMIFS(СВЦЭМ!$G$34:$G$777,СВЦЭМ!$A$34:$A$777,$A237,СВЦЭМ!$B$34:$B$777,R$225)+'СЕТ СН'!$F$12</f>
        <v>138.12109032999999</v>
      </c>
      <c r="S237" s="36">
        <f>SUMIFS(СВЦЭМ!$G$34:$G$777,СВЦЭМ!$A$34:$A$777,$A237,СВЦЭМ!$B$34:$B$777,S$225)+'СЕТ СН'!$F$12</f>
        <v>136.52260709999999</v>
      </c>
      <c r="T237" s="36">
        <f>SUMIFS(СВЦЭМ!$G$34:$G$777,СВЦЭМ!$A$34:$A$777,$A237,СВЦЭМ!$B$34:$B$777,T$225)+'СЕТ СН'!$F$12</f>
        <v>135.45866703999999</v>
      </c>
      <c r="U237" s="36">
        <f>SUMIFS(СВЦЭМ!$G$34:$G$777,СВЦЭМ!$A$34:$A$777,$A237,СВЦЭМ!$B$34:$B$777,U$225)+'СЕТ СН'!$F$12</f>
        <v>138.19049118999999</v>
      </c>
      <c r="V237" s="36">
        <f>SUMIFS(СВЦЭМ!$G$34:$G$777,СВЦЭМ!$A$34:$A$777,$A237,СВЦЭМ!$B$34:$B$777,V$225)+'СЕТ СН'!$F$12</f>
        <v>139.21980295</v>
      </c>
      <c r="W237" s="36">
        <f>SUMIFS(СВЦЭМ!$G$34:$G$777,СВЦЭМ!$A$34:$A$777,$A237,СВЦЭМ!$B$34:$B$777,W$225)+'СЕТ СН'!$F$12</f>
        <v>142.33969719999999</v>
      </c>
      <c r="X237" s="36">
        <f>SUMIFS(СВЦЭМ!$G$34:$G$777,СВЦЭМ!$A$34:$A$777,$A237,СВЦЭМ!$B$34:$B$777,X$225)+'СЕТ СН'!$F$12</f>
        <v>136.58186343</v>
      </c>
      <c r="Y237" s="36">
        <f>SUMIFS(СВЦЭМ!$G$34:$G$777,СВЦЭМ!$A$34:$A$777,$A237,СВЦЭМ!$B$34:$B$777,Y$225)+'СЕТ СН'!$F$12</f>
        <v>150.44594943000001</v>
      </c>
    </row>
    <row r="238" spans="1:27" ht="15.75" x14ac:dyDescent="0.2">
      <c r="A238" s="35">
        <f t="shared" si="6"/>
        <v>43356</v>
      </c>
      <c r="B238" s="36">
        <f>SUMIFS(СВЦЭМ!$G$34:$G$777,СВЦЭМ!$A$34:$A$777,$A238,СВЦЭМ!$B$34:$B$777,B$225)+'СЕТ СН'!$F$12</f>
        <v>215.09198309999999</v>
      </c>
      <c r="C238" s="36">
        <f>SUMIFS(СВЦЭМ!$G$34:$G$777,СВЦЭМ!$A$34:$A$777,$A238,СВЦЭМ!$B$34:$B$777,C$225)+'СЕТ СН'!$F$12</f>
        <v>255.90522404000001</v>
      </c>
      <c r="D238" s="36">
        <f>SUMIFS(СВЦЭМ!$G$34:$G$777,СВЦЭМ!$A$34:$A$777,$A238,СВЦЭМ!$B$34:$B$777,D$225)+'СЕТ СН'!$F$12</f>
        <v>279.63428694999999</v>
      </c>
      <c r="E238" s="36">
        <f>SUMIFS(СВЦЭМ!$G$34:$G$777,СВЦЭМ!$A$34:$A$777,$A238,СВЦЭМ!$B$34:$B$777,E$225)+'СЕТ СН'!$F$12</f>
        <v>288.42097283999999</v>
      </c>
      <c r="F238" s="36">
        <f>SUMIFS(СВЦЭМ!$G$34:$G$777,СВЦЭМ!$A$34:$A$777,$A238,СВЦЭМ!$B$34:$B$777,F$225)+'СЕТ СН'!$F$12</f>
        <v>287.48343796</v>
      </c>
      <c r="G238" s="36">
        <f>SUMIFS(СВЦЭМ!$G$34:$G$777,СВЦЭМ!$A$34:$A$777,$A238,СВЦЭМ!$B$34:$B$777,G$225)+'СЕТ СН'!$F$12</f>
        <v>281.87228934000001</v>
      </c>
      <c r="H238" s="36">
        <f>SUMIFS(СВЦЭМ!$G$34:$G$777,СВЦЭМ!$A$34:$A$777,$A238,СВЦЭМ!$B$34:$B$777,H$225)+'СЕТ СН'!$F$12</f>
        <v>272.90335657999998</v>
      </c>
      <c r="I238" s="36">
        <f>SUMIFS(СВЦЭМ!$G$34:$G$777,СВЦЭМ!$A$34:$A$777,$A238,СВЦЭМ!$B$34:$B$777,I$225)+'СЕТ СН'!$F$12</f>
        <v>254.27102515999999</v>
      </c>
      <c r="J238" s="36">
        <f>SUMIFS(СВЦЭМ!$G$34:$G$777,СВЦЭМ!$A$34:$A$777,$A238,СВЦЭМ!$B$34:$B$777,J$225)+'СЕТ СН'!$F$12</f>
        <v>246.15739482000001</v>
      </c>
      <c r="K238" s="36">
        <f>SUMIFS(СВЦЭМ!$G$34:$G$777,СВЦЭМ!$A$34:$A$777,$A238,СВЦЭМ!$B$34:$B$777,K$225)+'СЕТ СН'!$F$12</f>
        <v>241.30508967</v>
      </c>
      <c r="L238" s="36">
        <f>SUMIFS(СВЦЭМ!$G$34:$G$777,СВЦЭМ!$A$34:$A$777,$A238,СВЦЭМ!$B$34:$B$777,L$225)+'СЕТ СН'!$F$12</f>
        <v>222.39434517000001</v>
      </c>
      <c r="M238" s="36">
        <f>SUMIFS(СВЦЭМ!$G$34:$G$777,СВЦЭМ!$A$34:$A$777,$A238,СВЦЭМ!$B$34:$B$777,M$225)+'СЕТ СН'!$F$12</f>
        <v>202.12187097</v>
      </c>
      <c r="N238" s="36">
        <f>SUMIFS(СВЦЭМ!$G$34:$G$777,СВЦЭМ!$A$34:$A$777,$A238,СВЦЭМ!$B$34:$B$777,N$225)+'СЕТ СН'!$F$12</f>
        <v>173.42947135</v>
      </c>
      <c r="O238" s="36">
        <f>SUMIFS(СВЦЭМ!$G$34:$G$777,СВЦЭМ!$A$34:$A$777,$A238,СВЦЭМ!$B$34:$B$777,O$225)+'СЕТ СН'!$F$12</f>
        <v>149.68600298000001</v>
      </c>
      <c r="P238" s="36">
        <f>SUMIFS(СВЦЭМ!$G$34:$G$777,СВЦЭМ!$A$34:$A$777,$A238,СВЦЭМ!$B$34:$B$777,P$225)+'СЕТ СН'!$F$12</f>
        <v>149.33829191999999</v>
      </c>
      <c r="Q238" s="36">
        <f>SUMIFS(СВЦЭМ!$G$34:$G$777,СВЦЭМ!$A$34:$A$777,$A238,СВЦЭМ!$B$34:$B$777,Q$225)+'СЕТ СН'!$F$12</f>
        <v>149.78572541</v>
      </c>
      <c r="R238" s="36">
        <f>SUMIFS(СВЦЭМ!$G$34:$G$777,СВЦЭМ!$A$34:$A$777,$A238,СВЦЭМ!$B$34:$B$777,R$225)+'СЕТ СН'!$F$12</f>
        <v>152.73170748000001</v>
      </c>
      <c r="S238" s="36">
        <f>SUMIFS(СВЦЭМ!$G$34:$G$777,СВЦЭМ!$A$34:$A$777,$A238,СВЦЭМ!$B$34:$B$777,S$225)+'СЕТ СН'!$F$12</f>
        <v>155.26211466000001</v>
      </c>
      <c r="T238" s="36">
        <f>SUMIFS(СВЦЭМ!$G$34:$G$777,СВЦЭМ!$A$34:$A$777,$A238,СВЦЭМ!$B$34:$B$777,T$225)+'СЕТ СН'!$F$12</f>
        <v>151.54850994</v>
      </c>
      <c r="U238" s="36">
        <f>SUMIFS(СВЦЭМ!$G$34:$G$777,СВЦЭМ!$A$34:$A$777,$A238,СВЦЭМ!$B$34:$B$777,U$225)+'СЕТ СН'!$F$12</f>
        <v>148.51039441</v>
      </c>
      <c r="V238" s="36">
        <f>SUMIFS(СВЦЭМ!$G$34:$G$777,СВЦЭМ!$A$34:$A$777,$A238,СВЦЭМ!$B$34:$B$777,V$225)+'СЕТ СН'!$F$12</f>
        <v>143.36955305000001</v>
      </c>
      <c r="W238" s="36">
        <f>SUMIFS(СВЦЭМ!$G$34:$G$777,СВЦЭМ!$A$34:$A$777,$A238,СВЦЭМ!$B$34:$B$777,W$225)+'СЕТ СН'!$F$12</f>
        <v>145.83218407000001</v>
      </c>
      <c r="X238" s="36">
        <f>SUMIFS(СВЦЭМ!$G$34:$G$777,СВЦЭМ!$A$34:$A$777,$A238,СВЦЭМ!$B$34:$B$777,X$225)+'СЕТ СН'!$F$12</f>
        <v>155.03147365999999</v>
      </c>
      <c r="Y238" s="36">
        <f>SUMIFS(СВЦЭМ!$G$34:$G$777,СВЦЭМ!$A$34:$A$777,$A238,СВЦЭМ!$B$34:$B$777,Y$225)+'СЕТ СН'!$F$12</f>
        <v>176.71646068000001</v>
      </c>
    </row>
    <row r="239" spans="1:27" ht="15.75" x14ac:dyDescent="0.2">
      <c r="A239" s="35">
        <f t="shared" si="6"/>
        <v>43357</v>
      </c>
      <c r="B239" s="36">
        <f>SUMIFS(СВЦЭМ!$G$34:$G$777,СВЦЭМ!$A$34:$A$777,$A239,СВЦЭМ!$B$34:$B$777,B$225)+'СЕТ СН'!$F$12</f>
        <v>215.7998982</v>
      </c>
      <c r="C239" s="36">
        <f>SUMIFS(СВЦЭМ!$G$34:$G$777,СВЦЭМ!$A$34:$A$777,$A239,СВЦЭМ!$B$34:$B$777,C$225)+'СЕТ СН'!$F$12</f>
        <v>256.83357269999999</v>
      </c>
      <c r="D239" s="36">
        <f>SUMIFS(СВЦЭМ!$G$34:$G$777,СВЦЭМ!$A$34:$A$777,$A239,СВЦЭМ!$B$34:$B$777,D$225)+'СЕТ СН'!$F$12</f>
        <v>267.3120495</v>
      </c>
      <c r="E239" s="36">
        <f>SUMIFS(СВЦЭМ!$G$34:$G$777,СВЦЭМ!$A$34:$A$777,$A239,СВЦЭМ!$B$34:$B$777,E$225)+'СЕТ СН'!$F$12</f>
        <v>275.76510345999998</v>
      </c>
      <c r="F239" s="36">
        <f>SUMIFS(СВЦЭМ!$G$34:$G$777,СВЦЭМ!$A$34:$A$777,$A239,СВЦЭМ!$B$34:$B$777,F$225)+'СЕТ СН'!$F$12</f>
        <v>273.90936755000001</v>
      </c>
      <c r="G239" s="36">
        <f>SUMIFS(СВЦЭМ!$G$34:$G$777,СВЦЭМ!$A$34:$A$777,$A239,СВЦЭМ!$B$34:$B$777,G$225)+'СЕТ СН'!$F$12</f>
        <v>268.76936396999997</v>
      </c>
      <c r="H239" s="36">
        <f>SUMIFS(СВЦЭМ!$G$34:$G$777,СВЦЭМ!$A$34:$A$777,$A239,СВЦЭМ!$B$34:$B$777,H$225)+'СЕТ СН'!$F$12</f>
        <v>269.20517353000002</v>
      </c>
      <c r="I239" s="36">
        <f>SUMIFS(СВЦЭМ!$G$34:$G$777,СВЦЭМ!$A$34:$A$777,$A239,СВЦЭМ!$B$34:$B$777,I$225)+'СЕТ СН'!$F$12</f>
        <v>252.66264034</v>
      </c>
      <c r="J239" s="36">
        <f>SUMIFS(СВЦЭМ!$G$34:$G$777,СВЦЭМ!$A$34:$A$777,$A239,СВЦЭМ!$B$34:$B$777,J$225)+'СЕТ СН'!$F$12</f>
        <v>243.13951316000001</v>
      </c>
      <c r="K239" s="36">
        <f>SUMIFS(СВЦЭМ!$G$34:$G$777,СВЦЭМ!$A$34:$A$777,$A239,СВЦЭМ!$B$34:$B$777,K$225)+'СЕТ СН'!$F$12</f>
        <v>244.36555666999999</v>
      </c>
      <c r="L239" s="36">
        <f>SUMIFS(СВЦЭМ!$G$34:$G$777,СВЦЭМ!$A$34:$A$777,$A239,СВЦЭМ!$B$34:$B$777,L$225)+'СЕТ СН'!$F$12</f>
        <v>223.01144375000001</v>
      </c>
      <c r="M239" s="36">
        <f>SUMIFS(СВЦЭМ!$G$34:$G$777,СВЦЭМ!$A$34:$A$777,$A239,СВЦЭМ!$B$34:$B$777,M$225)+'СЕТ СН'!$F$12</f>
        <v>205.68541171000001</v>
      </c>
      <c r="N239" s="36">
        <f>SUMIFS(СВЦЭМ!$G$34:$G$777,СВЦЭМ!$A$34:$A$777,$A239,СВЦЭМ!$B$34:$B$777,N$225)+'СЕТ СН'!$F$12</f>
        <v>173.30987456</v>
      </c>
      <c r="O239" s="36">
        <f>SUMIFS(СВЦЭМ!$G$34:$G$777,СВЦЭМ!$A$34:$A$777,$A239,СВЦЭМ!$B$34:$B$777,O$225)+'СЕТ СН'!$F$12</f>
        <v>150.66783812</v>
      </c>
      <c r="P239" s="36">
        <f>SUMIFS(СВЦЭМ!$G$34:$G$777,СВЦЭМ!$A$34:$A$777,$A239,СВЦЭМ!$B$34:$B$777,P$225)+'СЕТ СН'!$F$12</f>
        <v>150.70237159000001</v>
      </c>
      <c r="Q239" s="36">
        <f>SUMIFS(СВЦЭМ!$G$34:$G$777,СВЦЭМ!$A$34:$A$777,$A239,СВЦЭМ!$B$34:$B$777,Q$225)+'СЕТ СН'!$F$12</f>
        <v>153.25592051999999</v>
      </c>
      <c r="R239" s="36">
        <f>SUMIFS(СВЦЭМ!$G$34:$G$777,СВЦЭМ!$A$34:$A$777,$A239,СВЦЭМ!$B$34:$B$777,R$225)+'СЕТ СН'!$F$12</f>
        <v>151.27389364999999</v>
      </c>
      <c r="S239" s="36">
        <f>SUMIFS(СВЦЭМ!$G$34:$G$777,СВЦЭМ!$A$34:$A$777,$A239,СВЦЭМ!$B$34:$B$777,S$225)+'СЕТ СН'!$F$12</f>
        <v>156.02462037999999</v>
      </c>
      <c r="T239" s="36">
        <f>SUMIFS(СВЦЭМ!$G$34:$G$777,СВЦЭМ!$A$34:$A$777,$A239,СВЦЭМ!$B$34:$B$777,T$225)+'СЕТ СН'!$F$12</f>
        <v>156.17211829999999</v>
      </c>
      <c r="U239" s="36">
        <f>SUMIFS(СВЦЭМ!$G$34:$G$777,СВЦЭМ!$A$34:$A$777,$A239,СВЦЭМ!$B$34:$B$777,U$225)+'СЕТ СН'!$F$12</f>
        <v>152.54203876</v>
      </c>
      <c r="V239" s="36">
        <f>SUMIFS(СВЦЭМ!$G$34:$G$777,СВЦЭМ!$A$34:$A$777,$A239,СВЦЭМ!$B$34:$B$777,V$225)+'СЕТ СН'!$F$12</f>
        <v>146.35521002999999</v>
      </c>
      <c r="W239" s="36">
        <f>SUMIFS(СВЦЭМ!$G$34:$G$777,СВЦЭМ!$A$34:$A$777,$A239,СВЦЭМ!$B$34:$B$777,W$225)+'СЕТ СН'!$F$12</f>
        <v>134.00847504000001</v>
      </c>
      <c r="X239" s="36">
        <f>SUMIFS(СВЦЭМ!$G$34:$G$777,СВЦЭМ!$A$34:$A$777,$A239,СВЦЭМ!$B$34:$B$777,X$225)+'СЕТ СН'!$F$12</f>
        <v>145.32835048000001</v>
      </c>
      <c r="Y239" s="36">
        <f>SUMIFS(СВЦЭМ!$G$34:$G$777,СВЦЭМ!$A$34:$A$777,$A239,СВЦЭМ!$B$34:$B$777,Y$225)+'СЕТ СН'!$F$12</f>
        <v>171.48921399</v>
      </c>
    </row>
    <row r="240" spans="1:27" ht="15.75" x14ac:dyDescent="0.2">
      <c r="A240" s="35">
        <f t="shared" si="6"/>
        <v>43358</v>
      </c>
      <c r="B240" s="36">
        <f>SUMIFS(СВЦЭМ!$G$34:$G$777,СВЦЭМ!$A$34:$A$777,$A240,СВЦЭМ!$B$34:$B$777,B$225)+'СЕТ СН'!$F$12</f>
        <v>214.81477226000001</v>
      </c>
      <c r="C240" s="36">
        <f>SUMIFS(СВЦЭМ!$G$34:$G$777,СВЦЭМ!$A$34:$A$777,$A240,СВЦЭМ!$B$34:$B$777,C$225)+'СЕТ СН'!$F$12</f>
        <v>232.15588722999999</v>
      </c>
      <c r="D240" s="36">
        <f>SUMIFS(СВЦЭМ!$G$34:$G$777,СВЦЭМ!$A$34:$A$777,$A240,СВЦЭМ!$B$34:$B$777,D$225)+'СЕТ СН'!$F$12</f>
        <v>257.20146175999997</v>
      </c>
      <c r="E240" s="36">
        <f>SUMIFS(СВЦЭМ!$G$34:$G$777,СВЦЭМ!$A$34:$A$777,$A240,СВЦЭМ!$B$34:$B$777,E$225)+'СЕТ СН'!$F$12</f>
        <v>281.21974800999999</v>
      </c>
      <c r="F240" s="36">
        <f>SUMIFS(СВЦЭМ!$G$34:$G$777,СВЦЭМ!$A$34:$A$777,$A240,СВЦЭМ!$B$34:$B$777,F$225)+'СЕТ СН'!$F$12</f>
        <v>278.33092756000002</v>
      </c>
      <c r="G240" s="36">
        <f>SUMIFS(СВЦЭМ!$G$34:$G$777,СВЦЭМ!$A$34:$A$777,$A240,СВЦЭМ!$B$34:$B$777,G$225)+'СЕТ СН'!$F$12</f>
        <v>273.62214743999999</v>
      </c>
      <c r="H240" s="36">
        <f>SUMIFS(СВЦЭМ!$G$34:$G$777,СВЦЭМ!$A$34:$A$777,$A240,СВЦЭМ!$B$34:$B$777,H$225)+'СЕТ СН'!$F$12</f>
        <v>275.17309740000002</v>
      </c>
      <c r="I240" s="36">
        <f>SUMIFS(СВЦЭМ!$G$34:$G$777,СВЦЭМ!$A$34:$A$777,$A240,СВЦЭМ!$B$34:$B$777,I$225)+'СЕТ СН'!$F$12</f>
        <v>256.15290002</v>
      </c>
      <c r="J240" s="36">
        <f>SUMIFS(СВЦЭМ!$G$34:$G$777,СВЦЭМ!$A$34:$A$777,$A240,СВЦЭМ!$B$34:$B$777,J$225)+'СЕТ СН'!$F$12</f>
        <v>244.83128199999999</v>
      </c>
      <c r="K240" s="36">
        <f>SUMIFS(СВЦЭМ!$G$34:$G$777,СВЦЭМ!$A$34:$A$777,$A240,СВЦЭМ!$B$34:$B$777,K$225)+'СЕТ СН'!$F$12</f>
        <v>236.47847345</v>
      </c>
      <c r="L240" s="36">
        <f>SUMIFS(СВЦЭМ!$G$34:$G$777,СВЦЭМ!$A$34:$A$777,$A240,СВЦЭМ!$B$34:$B$777,L$225)+'СЕТ СН'!$F$12</f>
        <v>217.75329406</v>
      </c>
      <c r="M240" s="36">
        <f>SUMIFS(СВЦЭМ!$G$34:$G$777,СВЦЭМ!$A$34:$A$777,$A240,СВЦЭМ!$B$34:$B$777,M$225)+'СЕТ СН'!$F$12</f>
        <v>199.07823624</v>
      </c>
      <c r="N240" s="36">
        <f>SUMIFS(СВЦЭМ!$G$34:$G$777,СВЦЭМ!$A$34:$A$777,$A240,СВЦЭМ!$B$34:$B$777,N$225)+'СЕТ СН'!$F$12</f>
        <v>172.36737714</v>
      </c>
      <c r="O240" s="36">
        <f>SUMIFS(СВЦЭМ!$G$34:$G$777,СВЦЭМ!$A$34:$A$777,$A240,СВЦЭМ!$B$34:$B$777,O$225)+'СЕТ СН'!$F$12</f>
        <v>150.82333606</v>
      </c>
      <c r="P240" s="36">
        <f>SUMIFS(СВЦЭМ!$G$34:$G$777,СВЦЭМ!$A$34:$A$777,$A240,СВЦЭМ!$B$34:$B$777,P$225)+'СЕТ СН'!$F$12</f>
        <v>152.05926327</v>
      </c>
      <c r="Q240" s="36">
        <f>SUMIFS(СВЦЭМ!$G$34:$G$777,СВЦЭМ!$A$34:$A$777,$A240,СВЦЭМ!$B$34:$B$777,Q$225)+'СЕТ СН'!$F$12</f>
        <v>151.14425098999999</v>
      </c>
      <c r="R240" s="36">
        <f>SUMIFS(СВЦЭМ!$G$34:$G$777,СВЦЭМ!$A$34:$A$777,$A240,СВЦЭМ!$B$34:$B$777,R$225)+'СЕТ СН'!$F$12</f>
        <v>148.49449759000001</v>
      </c>
      <c r="S240" s="36">
        <f>SUMIFS(СВЦЭМ!$G$34:$G$777,СВЦЭМ!$A$34:$A$777,$A240,СВЦЭМ!$B$34:$B$777,S$225)+'СЕТ СН'!$F$12</f>
        <v>148.30477325000001</v>
      </c>
      <c r="T240" s="36">
        <f>SUMIFS(СВЦЭМ!$G$34:$G$777,СВЦЭМ!$A$34:$A$777,$A240,СВЦЭМ!$B$34:$B$777,T$225)+'СЕТ СН'!$F$12</f>
        <v>150.26860600000001</v>
      </c>
      <c r="U240" s="36">
        <f>SUMIFS(СВЦЭМ!$G$34:$G$777,СВЦЭМ!$A$34:$A$777,$A240,СВЦЭМ!$B$34:$B$777,U$225)+'СЕТ СН'!$F$12</f>
        <v>147.12132326</v>
      </c>
      <c r="V240" s="36">
        <f>SUMIFS(СВЦЭМ!$G$34:$G$777,СВЦЭМ!$A$34:$A$777,$A240,СВЦЭМ!$B$34:$B$777,V$225)+'СЕТ СН'!$F$12</f>
        <v>142.09586859000001</v>
      </c>
      <c r="W240" s="36">
        <f>SUMIFS(СВЦЭМ!$G$34:$G$777,СВЦЭМ!$A$34:$A$777,$A240,СВЦЭМ!$B$34:$B$777,W$225)+'СЕТ СН'!$F$12</f>
        <v>144.38663242999999</v>
      </c>
      <c r="X240" s="36">
        <f>SUMIFS(СВЦЭМ!$G$34:$G$777,СВЦЭМ!$A$34:$A$777,$A240,СВЦЭМ!$B$34:$B$777,X$225)+'СЕТ СН'!$F$12</f>
        <v>153.11834633000001</v>
      </c>
      <c r="Y240" s="36">
        <f>SUMIFS(СВЦЭМ!$G$34:$G$777,СВЦЭМ!$A$34:$A$777,$A240,СВЦЭМ!$B$34:$B$777,Y$225)+'СЕТ СН'!$F$12</f>
        <v>182.23809018</v>
      </c>
    </row>
    <row r="241" spans="1:25" ht="15.75" x14ac:dyDescent="0.2">
      <c r="A241" s="35">
        <f t="shared" si="6"/>
        <v>43359</v>
      </c>
      <c r="B241" s="36">
        <f>SUMIFS(СВЦЭМ!$G$34:$G$777,СВЦЭМ!$A$34:$A$777,$A241,СВЦЭМ!$B$34:$B$777,B$225)+'СЕТ СН'!$F$12</f>
        <v>218.46095553000001</v>
      </c>
      <c r="C241" s="36">
        <f>SUMIFS(СВЦЭМ!$G$34:$G$777,СВЦЭМ!$A$34:$A$777,$A241,СВЦЭМ!$B$34:$B$777,C$225)+'СЕТ СН'!$F$12</f>
        <v>238.59493957999999</v>
      </c>
      <c r="D241" s="36">
        <f>SUMIFS(СВЦЭМ!$G$34:$G$777,СВЦЭМ!$A$34:$A$777,$A241,СВЦЭМ!$B$34:$B$777,D$225)+'СЕТ СН'!$F$12</f>
        <v>259.92406977000002</v>
      </c>
      <c r="E241" s="36">
        <f>SUMIFS(СВЦЭМ!$G$34:$G$777,СВЦЭМ!$A$34:$A$777,$A241,СВЦЭМ!$B$34:$B$777,E$225)+'СЕТ СН'!$F$12</f>
        <v>281.57987035000002</v>
      </c>
      <c r="F241" s="36">
        <f>SUMIFS(СВЦЭМ!$G$34:$G$777,СВЦЭМ!$A$34:$A$777,$A241,СВЦЭМ!$B$34:$B$777,F$225)+'СЕТ СН'!$F$12</f>
        <v>276.29022628000001</v>
      </c>
      <c r="G241" s="36">
        <f>SUMIFS(СВЦЭМ!$G$34:$G$777,СВЦЭМ!$A$34:$A$777,$A241,СВЦЭМ!$B$34:$B$777,G$225)+'СЕТ СН'!$F$12</f>
        <v>277.21368267000003</v>
      </c>
      <c r="H241" s="36">
        <f>SUMIFS(СВЦЭМ!$G$34:$G$777,СВЦЭМ!$A$34:$A$777,$A241,СВЦЭМ!$B$34:$B$777,H$225)+'СЕТ СН'!$F$12</f>
        <v>271.37458863000001</v>
      </c>
      <c r="I241" s="36">
        <f>SUMIFS(СВЦЭМ!$G$34:$G$777,СВЦЭМ!$A$34:$A$777,$A241,СВЦЭМ!$B$34:$B$777,I$225)+'СЕТ СН'!$F$12</f>
        <v>251.21715406000001</v>
      </c>
      <c r="J241" s="36">
        <f>SUMIFS(СВЦЭМ!$G$34:$G$777,СВЦЭМ!$A$34:$A$777,$A241,СВЦЭМ!$B$34:$B$777,J$225)+'СЕТ СН'!$F$12</f>
        <v>245.22614831999999</v>
      </c>
      <c r="K241" s="36">
        <f>SUMIFS(СВЦЭМ!$G$34:$G$777,СВЦЭМ!$A$34:$A$777,$A241,СВЦЭМ!$B$34:$B$777,K$225)+'СЕТ СН'!$F$12</f>
        <v>237.57199345000001</v>
      </c>
      <c r="L241" s="36">
        <f>SUMIFS(СВЦЭМ!$G$34:$G$777,СВЦЭМ!$A$34:$A$777,$A241,СВЦЭМ!$B$34:$B$777,L$225)+'СЕТ СН'!$F$12</f>
        <v>214.4228789</v>
      </c>
      <c r="M241" s="36">
        <f>SUMIFS(СВЦЭМ!$G$34:$G$777,СВЦЭМ!$A$34:$A$777,$A241,СВЦЭМ!$B$34:$B$777,M$225)+'СЕТ СН'!$F$12</f>
        <v>199.25615472000001</v>
      </c>
      <c r="N241" s="36">
        <f>SUMIFS(СВЦЭМ!$G$34:$G$777,СВЦЭМ!$A$34:$A$777,$A241,СВЦЭМ!$B$34:$B$777,N$225)+'СЕТ СН'!$F$12</f>
        <v>175.18187312000001</v>
      </c>
      <c r="O241" s="36">
        <f>SUMIFS(СВЦЭМ!$G$34:$G$777,СВЦЭМ!$A$34:$A$777,$A241,СВЦЭМ!$B$34:$B$777,O$225)+'СЕТ СН'!$F$12</f>
        <v>152.54824103999999</v>
      </c>
      <c r="P241" s="36">
        <f>SUMIFS(СВЦЭМ!$G$34:$G$777,СВЦЭМ!$A$34:$A$777,$A241,СВЦЭМ!$B$34:$B$777,P$225)+'СЕТ СН'!$F$12</f>
        <v>153.85620692000001</v>
      </c>
      <c r="Q241" s="36">
        <f>SUMIFS(СВЦЭМ!$G$34:$G$777,СВЦЭМ!$A$34:$A$777,$A241,СВЦЭМ!$B$34:$B$777,Q$225)+'СЕТ СН'!$F$12</f>
        <v>154.72211511</v>
      </c>
      <c r="R241" s="36">
        <f>SUMIFS(СВЦЭМ!$G$34:$G$777,СВЦЭМ!$A$34:$A$777,$A241,СВЦЭМ!$B$34:$B$777,R$225)+'СЕТ СН'!$F$12</f>
        <v>150.57569681000001</v>
      </c>
      <c r="S241" s="36">
        <f>SUMIFS(СВЦЭМ!$G$34:$G$777,СВЦЭМ!$A$34:$A$777,$A241,СВЦЭМ!$B$34:$B$777,S$225)+'СЕТ СН'!$F$12</f>
        <v>148.87530783</v>
      </c>
      <c r="T241" s="36">
        <f>SUMIFS(СВЦЭМ!$G$34:$G$777,СВЦЭМ!$A$34:$A$777,$A241,СВЦЭМ!$B$34:$B$777,T$225)+'СЕТ СН'!$F$12</f>
        <v>149.88208273999999</v>
      </c>
      <c r="U241" s="36">
        <f>SUMIFS(СВЦЭМ!$G$34:$G$777,СВЦЭМ!$A$34:$A$777,$A241,СВЦЭМ!$B$34:$B$777,U$225)+'СЕТ СН'!$F$12</f>
        <v>140.85176888999999</v>
      </c>
      <c r="V241" s="36">
        <f>SUMIFS(СВЦЭМ!$G$34:$G$777,СВЦЭМ!$A$34:$A$777,$A241,СВЦЭМ!$B$34:$B$777,V$225)+'СЕТ СН'!$F$12</f>
        <v>134.98312788999999</v>
      </c>
      <c r="W241" s="36">
        <f>SUMIFS(СВЦЭМ!$G$34:$G$777,СВЦЭМ!$A$34:$A$777,$A241,СВЦЭМ!$B$34:$B$777,W$225)+'СЕТ СН'!$F$12</f>
        <v>136.06288703999999</v>
      </c>
      <c r="X241" s="36">
        <f>SUMIFS(СВЦЭМ!$G$34:$G$777,СВЦЭМ!$A$34:$A$777,$A241,СВЦЭМ!$B$34:$B$777,X$225)+'СЕТ СН'!$F$12</f>
        <v>145.70924389000001</v>
      </c>
      <c r="Y241" s="36">
        <f>SUMIFS(СВЦЭМ!$G$34:$G$777,СВЦЭМ!$A$34:$A$777,$A241,СВЦЭМ!$B$34:$B$777,Y$225)+'СЕТ СН'!$F$12</f>
        <v>173.01076347</v>
      </c>
    </row>
    <row r="242" spans="1:25" ht="15.75" x14ac:dyDescent="0.2">
      <c r="A242" s="35">
        <f t="shared" si="6"/>
        <v>43360</v>
      </c>
      <c r="B242" s="36">
        <f>SUMIFS(СВЦЭМ!$G$34:$G$777,СВЦЭМ!$A$34:$A$777,$A242,СВЦЭМ!$B$34:$B$777,B$225)+'СЕТ СН'!$F$12</f>
        <v>215.24472037999999</v>
      </c>
      <c r="C242" s="36">
        <f>SUMIFS(СВЦЭМ!$G$34:$G$777,СВЦЭМ!$A$34:$A$777,$A242,СВЦЭМ!$B$34:$B$777,C$225)+'СЕТ СН'!$F$12</f>
        <v>236.65403434999999</v>
      </c>
      <c r="D242" s="36">
        <f>SUMIFS(СВЦЭМ!$G$34:$G$777,СВЦЭМ!$A$34:$A$777,$A242,СВЦЭМ!$B$34:$B$777,D$225)+'СЕТ СН'!$F$12</f>
        <v>263.87703720000002</v>
      </c>
      <c r="E242" s="36">
        <f>SUMIFS(СВЦЭМ!$G$34:$G$777,СВЦЭМ!$A$34:$A$777,$A242,СВЦЭМ!$B$34:$B$777,E$225)+'СЕТ СН'!$F$12</f>
        <v>275.85874822</v>
      </c>
      <c r="F242" s="36">
        <f>SUMIFS(СВЦЭМ!$G$34:$G$777,СВЦЭМ!$A$34:$A$777,$A242,СВЦЭМ!$B$34:$B$777,F$225)+'СЕТ СН'!$F$12</f>
        <v>271.11650011</v>
      </c>
      <c r="G242" s="36">
        <f>SUMIFS(СВЦЭМ!$G$34:$G$777,СВЦЭМ!$A$34:$A$777,$A242,СВЦЭМ!$B$34:$B$777,G$225)+'СЕТ СН'!$F$12</f>
        <v>275.29588405999999</v>
      </c>
      <c r="H242" s="36">
        <f>SUMIFS(СВЦЭМ!$G$34:$G$777,СВЦЭМ!$A$34:$A$777,$A242,СВЦЭМ!$B$34:$B$777,H$225)+'СЕТ СН'!$F$12</f>
        <v>277.63518965999998</v>
      </c>
      <c r="I242" s="36">
        <f>SUMIFS(СВЦЭМ!$G$34:$G$777,СВЦЭМ!$A$34:$A$777,$A242,СВЦЭМ!$B$34:$B$777,I$225)+'СЕТ СН'!$F$12</f>
        <v>262.88833012999999</v>
      </c>
      <c r="J242" s="36">
        <f>SUMIFS(СВЦЭМ!$G$34:$G$777,СВЦЭМ!$A$34:$A$777,$A242,СВЦЭМ!$B$34:$B$777,J$225)+'СЕТ СН'!$F$12</f>
        <v>253.06108728000001</v>
      </c>
      <c r="K242" s="36">
        <f>SUMIFS(СВЦЭМ!$G$34:$G$777,СВЦЭМ!$A$34:$A$777,$A242,СВЦЭМ!$B$34:$B$777,K$225)+'СЕТ СН'!$F$12</f>
        <v>242.81409552</v>
      </c>
      <c r="L242" s="36">
        <f>SUMIFS(СВЦЭМ!$G$34:$G$777,СВЦЭМ!$A$34:$A$777,$A242,СВЦЭМ!$B$34:$B$777,L$225)+'СЕТ СН'!$F$12</f>
        <v>223.7215526</v>
      </c>
      <c r="M242" s="36">
        <f>SUMIFS(СВЦЭМ!$G$34:$G$777,СВЦЭМ!$A$34:$A$777,$A242,СВЦЭМ!$B$34:$B$777,M$225)+'СЕТ СН'!$F$12</f>
        <v>208.13465567</v>
      </c>
      <c r="N242" s="36">
        <f>SUMIFS(СВЦЭМ!$G$34:$G$777,СВЦЭМ!$A$34:$A$777,$A242,СВЦЭМ!$B$34:$B$777,N$225)+'СЕТ СН'!$F$12</f>
        <v>178.09735907000001</v>
      </c>
      <c r="O242" s="36">
        <f>SUMIFS(СВЦЭМ!$G$34:$G$777,СВЦЭМ!$A$34:$A$777,$A242,СВЦЭМ!$B$34:$B$777,O$225)+'СЕТ СН'!$F$12</f>
        <v>157.02969865</v>
      </c>
      <c r="P242" s="36">
        <f>SUMIFS(СВЦЭМ!$G$34:$G$777,СВЦЭМ!$A$34:$A$777,$A242,СВЦЭМ!$B$34:$B$777,P$225)+'СЕТ СН'!$F$12</f>
        <v>154.79192671000001</v>
      </c>
      <c r="Q242" s="36">
        <f>SUMIFS(СВЦЭМ!$G$34:$G$777,СВЦЭМ!$A$34:$A$777,$A242,СВЦЭМ!$B$34:$B$777,Q$225)+'СЕТ СН'!$F$12</f>
        <v>155.50432581999999</v>
      </c>
      <c r="R242" s="36">
        <f>SUMIFS(СВЦЭМ!$G$34:$G$777,СВЦЭМ!$A$34:$A$777,$A242,СВЦЭМ!$B$34:$B$777,R$225)+'СЕТ СН'!$F$12</f>
        <v>153.80946521000001</v>
      </c>
      <c r="S242" s="36">
        <f>SUMIFS(СВЦЭМ!$G$34:$G$777,СВЦЭМ!$A$34:$A$777,$A242,СВЦЭМ!$B$34:$B$777,S$225)+'СЕТ СН'!$F$12</f>
        <v>153.54551205999999</v>
      </c>
      <c r="T242" s="36">
        <f>SUMIFS(СВЦЭМ!$G$34:$G$777,СВЦЭМ!$A$34:$A$777,$A242,СВЦЭМ!$B$34:$B$777,T$225)+'СЕТ СН'!$F$12</f>
        <v>152.18462839</v>
      </c>
      <c r="U242" s="36">
        <f>SUMIFS(СВЦЭМ!$G$34:$G$777,СВЦЭМ!$A$34:$A$777,$A242,СВЦЭМ!$B$34:$B$777,U$225)+'СЕТ СН'!$F$12</f>
        <v>147.77461489999999</v>
      </c>
      <c r="V242" s="36">
        <f>SUMIFS(СВЦЭМ!$G$34:$G$777,СВЦЭМ!$A$34:$A$777,$A242,СВЦЭМ!$B$34:$B$777,V$225)+'СЕТ СН'!$F$12</f>
        <v>137.96714112999999</v>
      </c>
      <c r="W242" s="36">
        <f>SUMIFS(СВЦЭМ!$G$34:$G$777,СВЦЭМ!$A$34:$A$777,$A242,СВЦЭМ!$B$34:$B$777,W$225)+'СЕТ СН'!$F$12</f>
        <v>141.24927771</v>
      </c>
      <c r="X242" s="36">
        <f>SUMIFS(СВЦЭМ!$G$34:$G$777,СВЦЭМ!$A$34:$A$777,$A242,СВЦЭМ!$B$34:$B$777,X$225)+'СЕТ СН'!$F$12</f>
        <v>148.99079304</v>
      </c>
      <c r="Y242" s="36">
        <f>SUMIFS(СВЦЭМ!$G$34:$G$777,СВЦЭМ!$A$34:$A$777,$A242,СВЦЭМ!$B$34:$B$777,Y$225)+'СЕТ СН'!$F$12</f>
        <v>172.61661946000001</v>
      </c>
    </row>
    <row r="243" spans="1:25" ht="15.75" x14ac:dyDescent="0.2">
      <c r="A243" s="35">
        <f t="shared" si="6"/>
        <v>43361</v>
      </c>
      <c r="B243" s="36">
        <f>SUMIFS(СВЦЭМ!$G$34:$G$777,СВЦЭМ!$A$34:$A$777,$A243,СВЦЭМ!$B$34:$B$777,B$225)+'СЕТ СН'!$F$12</f>
        <v>217.80773880999999</v>
      </c>
      <c r="C243" s="36">
        <f>SUMIFS(СВЦЭМ!$G$34:$G$777,СВЦЭМ!$A$34:$A$777,$A243,СВЦЭМ!$B$34:$B$777,C$225)+'СЕТ СН'!$F$12</f>
        <v>254.21780806000001</v>
      </c>
      <c r="D243" s="36">
        <f>SUMIFS(СВЦЭМ!$G$34:$G$777,СВЦЭМ!$A$34:$A$777,$A243,СВЦЭМ!$B$34:$B$777,D$225)+'СЕТ СН'!$F$12</f>
        <v>269.04386435999999</v>
      </c>
      <c r="E243" s="36">
        <f>SUMIFS(СВЦЭМ!$G$34:$G$777,СВЦЭМ!$A$34:$A$777,$A243,СВЦЭМ!$B$34:$B$777,E$225)+'СЕТ СН'!$F$12</f>
        <v>283.31183768</v>
      </c>
      <c r="F243" s="36">
        <f>SUMIFS(СВЦЭМ!$G$34:$G$777,СВЦЭМ!$A$34:$A$777,$A243,СВЦЭМ!$B$34:$B$777,F$225)+'СЕТ СН'!$F$12</f>
        <v>283.04695729000002</v>
      </c>
      <c r="G243" s="36">
        <f>SUMIFS(СВЦЭМ!$G$34:$G$777,СВЦЭМ!$A$34:$A$777,$A243,СВЦЭМ!$B$34:$B$777,G$225)+'СЕТ СН'!$F$12</f>
        <v>282.67198235000001</v>
      </c>
      <c r="H243" s="36">
        <f>SUMIFS(СВЦЭМ!$G$34:$G$777,СВЦЭМ!$A$34:$A$777,$A243,СВЦЭМ!$B$34:$B$777,H$225)+'СЕТ СН'!$F$12</f>
        <v>280.36988007999997</v>
      </c>
      <c r="I243" s="36">
        <f>SUMIFS(СВЦЭМ!$G$34:$G$777,СВЦЭМ!$A$34:$A$777,$A243,СВЦЭМ!$B$34:$B$777,I$225)+'СЕТ СН'!$F$12</f>
        <v>252.52107738999999</v>
      </c>
      <c r="J243" s="36">
        <f>SUMIFS(СВЦЭМ!$G$34:$G$777,СВЦЭМ!$A$34:$A$777,$A243,СВЦЭМ!$B$34:$B$777,J$225)+'СЕТ СН'!$F$12</f>
        <v>233.45744304999999</v>
      </c>
      <c r="K243" s="36">
        <f>SUMIFS(СВЦЭМ!$G$34:$G$777,СВЦЭМ!$A$34:$A$777,$A243,СВЦЭМ!$B$34:$B$777,K$225)+'СЕТ СН'!$F$12</f>
        <v>233.90210723000001</v>
      </c>
      <c r="L243" s="36">
        <f>SUMIFS(СВЦЭМ!$G$34:$G$777,СВЦЭМ!$A$34:$A$777,$A243,СВЦЭМ!$B$34:$B$777,L$225)+'СЕТ СН'!$F$12</f>
        <v>219.58552022000001</v>
      </c>
      <c r="M243" s="36">
        <f>SUMIFS(СВЦЭМ!$G$34:$G$777,СВЦЭМ!$A$34:$A$777,$A243,СВЦЭМ!$B$34:$B$777,M$225)+'СЕТ СН'!$F$12</f>
        <v>198.65910969000001</v>
      </c>
      <c r="N243" s="36">
        <f>SUMIFS(СВЦЭМ!$G$34:$G$777,СВЦЭМ!$A$34:$A$777,$A243,СВЦЭМ!$B$34:$B$777,N$225)+'СЕТ СН'!$F$12</f>
        <v>172.09135320999999</v>
      </c>
      <c r="O243" s="36">
        <f>SUMIFS(СВЦЭМ!$G$34:$G$777,СВЦЭМ!$A$34:$A$777,$A243,СВЦЭМ!$B$34:$B$777,O$225)+'СЕТ СН'!$F$12</f>
        <v>146.00915380999999</v>
      </c>
      <c r="P243" s="36">
        <f>SUMIFS(СВЦЭМ!$G$34:$G$777,СВЦЭМ!$A$34:$A$777,$A243,СВЦЭМ!$B$34:$B$777,P$225)+'СЕТ СН'!$F$12</f>
        <v>148.72869918000001</v>
      </c>
      <c r="Q243" s="36">
        <f>SUMIFS(СВЦЭМ!$G$34:$G$777,СВЦЭМ!$A$34:$A$777,$A243,СВЦЭМ!$B$34:$B$777,Q$225)+'СЕТ СН'!$F$12</f>
        <v>150.89609494000001</v>
      </c>
      <c r="R243" s="36">
        <f>SUMIFS(СВЦЭМ!$G$34:$G$777,СВЦЭМ!$A$34:$A$777,$A243,СВЦЭМ!$B$34:$B$777,R$225)+'СЕТ СН'!$F$12</f>
        <v>155.77812259000001</v>
      </c>
      <c r="S243" s="36">
        <f>SUMIFS(СВЦЭМ!$G$34:$G$777,СВЦЭМ!$A$34:$A$777,$A243,СВЦЭМ!$B$34:$B$777,S$225)+'СЕТ СН'!$F$12</f>
        <v>161.42815508000001</v>
      </c>
      <c r="T243" s="36">
        <f>SUMIFS(СВЦЭМ!$G$34:$G$777,СВЦЭМ!$A$34:$A$777,$A243,СВЦЭМ!$B$34:$B$777,T$225)+'СЕТ СН'!$F$12</f>
        <v>162.32937254999999</v>
      </c>
      <c r="U243" s="36">
        <f>SUMIFS(СВЦЭМ!$G$34:$G$777,СВЦЭМ!$A$34:$A$777,$A243,СВЦЭМ!$B$34:$B$777,U$225)+'СЕТ СН'!$F$12</f>
        <v>161.39827073999999</v>
      </c>
      <c r="V243" s="36">
        <f>SUMIFS(СВЦЭМ!$G$34:$G$777,СВЦЭМ!$A$34:$A$777,$A243,СВЦЭМ!$B$34:$B$777,V$225)+'СЕТ СН'!$F$12</f>
        <v>161.05422401999999</v>
      </c>
      <c r="W243" s="36">
        <f>SUMIFS(СВЦЭМ!$G$34:$G$777,СВЦЭМ!$A$34:$A$777,$A243,СВЦЭМ!$B$34:$B$777,W$225)+'СЕТ СН'!$F$12</f>
        <v>161.96349556000001</v>
      </c>
      <c r="X243" s="36">
        <f>SUMIFS(СВЦЭМ!$G$34:$G$777,СВЦЭМ!$A$34:$A$777,$A243,СВЦЭМ!$B$34:$B$777,X$225)+'СЕТ СН'!$F$12</f>
        <v>152.77086545</v>
      </c>
      <c r="Y243" s="36">
        <f>SUMIFS(СВЦЭМ!$G$34:$G$777,СВЦЭМ!$A$34:$A$777,$A243,СВЦЭМ!$B$34:$B$777,Y$225)+'СЕТ СН'!$F$12</f>
        <v>177.03945357000001</v>
      </c>
    </row>
    <row r="244" spans="1:25" ht="15.75" x14ac:dyDescent="0.2">
      <c r="A244" s="35">
        <f t="shared" si="6"/>
        <v>43362</v>
      </c>
      <c r="B244" s="36">
        <f>SUMIFS(СВЦЭМ!$G$34:$G$777,СВЦЭМ!$A$34:$A$777,$A244,СВЦЭМ!$B$34:$B$777,B$225)+'СЕТ СН'!$F$12</f>
        <v>191.98963946000001</v>
      </c>
      <c r="C244" s="36">
        <f>SUMIFS(СВЦЭМ!$G$34:$G$777,СВЦЭМ!$A$34:$A$777,$A244,СВЦЭМ!$B$34:$B$777,C$225)+'СЕТ СН'!$F$12</f>
        <v>231.44214117999999</v>
      </c>
      <c r="D244" s="36">
        <f>SUMIFS(СВЦЭМ!$G$34:$G$777,СВЦЭМ!$A$34:$A$777,$A244,СВЦЭМ!$B$34:$B$777,D$225)+'СЕТ СН'!$F$12</f>
        <v>259.91180793000001</v>
      </c>
      <c r="E244" s="36">
        <f>SUMIFS(СВЦЭМ!$G$34:$G$777,СВЦЭМ!$A$34:$A$777,$A244,СВЦЭМ!$B$34:$B$777,E$225)+'СЕТ СН'!$F$12</f>
        <v>278.20384747999998</v>
      </c>
      <c r="F244" s="36">
        <f>SUMIFS(СВЦЭМ!$G$34:$G$777,СВЦЭМ!$A$34:$A$777,$A244,СВЦЭМ!$B$34:$B$777,F$225)+'СЕТ СН'!$F$12</f>
        <v>277.27118992999999</v>
      </c>
      <c r="G244" s="36">
        <f>SUMIFS(СВЦЭМ!$G$34:$G$777,СВЦЭМ!$A$34:$A$777,$A244,СВЦЭМ!$B$34:$B$777,G$225)+'СЕТ СН'!$F$12</f>
        <v>281.78097129999998</v>
      </c>
      <c r="H244" s="36">
        <f>SUMIFS(СВЦЭМ!$G$34:$G$777,СВЦЭМ!$A$34:$A$777,$A244,СВЦЭМ!$B$34:$B$777,H$225)+'СЕТ СН'!$F$12</f>
        <v>267.96539371</v>
      </c>
      <c r="I244" s="36">
        <f>SUMIFS(СВЦЭМ!$G$34:$G$777,СВЦЭМ!$A$34:$A$777,$A244,СВЦЭМ!$B$34:$B$777,I$225)+'СЕТ СН'!$F$12</f>
        <v>239.98909673</v>
      </c>
      <c r="J244" s="36">
        <f>SUMIFS(СВЦЭМ!$G$34:$G$777,СВЦЭМ!$A$34:$A$777,$A244,СВЦЭМ!$B$34:$B$777,J$225)+'СЕТ СН'!$F$12</f>
        <v>241.89288955000001</v>
      </c>
      <c r="K244" s="36">
        <f>SUMIFS(СВЦЭМ!$G$34:$G$777,СВЦЭМ!$A$34:$A$777,$A244,СВЦЭМ!$B$34:$B$777,K$225)+'СЕТ СН'!$F$12</f>
        <v>234.57689664</v>
      </c>
      <c r="L244" s="36">
        <f>SUMIFS(СВЦЭМ!$G$34:$G$777,СВЦЭМ!$A$34:$A$777,$A244,СВЦЭМ!$B$34:$B$777,L$225)+'СЕТ СН'!$F$12</f>
        <v>214.98138918999999</v>
      </c>
      <c r="M244" s="36">
        <f>SUMIFS(СВЦЭМ!$G$34:$G$777,СВЦЭМ!$A$34:$A$777,$A244,СВЦЭМ!$B$34:$B$777,M$225)+'СЕТ СН'!$F$12</f>
        <v>197.97386524999999</v>
      </c>
      <c r="N244" s="36">
        <f>SUMIFS(СВЦЭМ!$G$34:$G$777,СВЦЭМ!$A$34:$A$777,$A244,СВЦЭМ!$B$34:$B$777,N$225)+'СЕТ СН'!$F$12</f>
        <v>176.41551387000001</v>
      </c>
      <c r="O244" s="36">
        <f>SUMIFS(СВЦЭМ!$G$34:$G$777,СВЦЭМ!$A$34:$A$777,$A244,СВЦЭМ!$B$34:$B$777,O$225)+'СЕТ СН'!$F$12</f>
        <v>162.05968457</v>
      </c>
      <c r="P244" s="36">
        <f>SUMIFS(СВЦЭМ!$G$34:$G$777,СВЦЭМ!$A$34:$A$777,$A244,СВЦЭМ!$B$34:$B$777,P$225)+'СЕТ СН'!$F$12</f>
        <v>162.13639039</v>
      </c>
      <c r="Q244" s="36">
        <f>SUMIFS(СВЦЭМ!$G$34:$G$777,СВЦЭМ!$A$34:$A$777,$A244,СВЦЭМ!$B$34:$B$777,Q$225)+'СЕТ СН'!$F$12</f>
        <v>161.93533164999999</v>
      </c>
      <c r="R244" s="36">
        <f>SUMIFS(СВЦЭМ!$G$34:$G$777,СВЦЭМ!$A$34:$A$777,$A244,СВЦЭМ!$B$34:$B$777,R$225)+'СЕТ СН'!$F$12</f>
        <v>161.96969055</v>
      </c>
      <c r="S244" s="36">
        <f>SUMIFS(СВЦЭМ!$G$34:$G$777,СВЦЭМ!$A$34:$A$777,$A244,СВЦЭМ!$B$34:$B$777,S$225)+'СЕТ СН'!$F$12</f>
        <v>161.7294923</v>
      </c>
      <c r="T244" s="36">
        <f>SUMIFS(СВЦЭМ!$G$34:$G$777,СВЦЭМ!$A$34:$A$777,$A244,СВЦЭМ!$B$34:$B$777,T$225)+'СЕТ СН'!$F$12</f>
        <v>154.48556995999999</v>
      </c>
      <c r="U244" s="36">
        <f>SUMIFS(СВЦЭМ!$G$34:$G$777,СВЦЭМ!$A$34:$A$777,$A244,СВЦЭМ!$B$34:$B$777,U$225)+'СЕТ СН'!$F$12</f>
        <v>160.64069595000001</v>
      </c>
      <c r="V244" s="36">
        <f>SUMIFS(СВЦЭМ!$G$34:$G$777,СВЦЭМ!$A$34:$A$777,$A244,СВЦЭМ!$B$34:$B$777,V$225)+'СЕТ СН'!$F$12</f>
        <v>164.17625143999999</v>
      </c>
      <c r="W244" s="36">
        <f>SUMIFS(СВЦЭМ!$G$34:$G$777,СВЦЭМ!$A$34:$A$777,$A244,СВЦЭМ!$B$34:$B$777,W$225)+'СЕТ СН'!$F$12</f>
        <v>161.37721497999999</v>
      </c>
      <c r="X244" s="36">
        <f>SUMIFS(СВЦЭМ!$G$34:$G$777,СВЦЭМ!$A$34:$A$777,$A244,СВЦЭМ!$B$34:$B$777,X$225)+'СЕТ СН'!$F$12</f>
        <v>144.09466058999999</v>
      </c>
      <c r="Y244" s="36">
        <f>SUMIFS(СВЦЭМ!$G$34:$G$777,СВЦЭМ!$A$34:$A$777,$A244,СВЦЭМ!$B$34:$B$777,Y$225)+'СЕТ СН'!$F$12</f>
        <v>153.48720011</v>
      </c>
    </row>
    <row r="245" spans="1:25" ht="15.75" x14ac:dyDescent="0.2">
      <c r="A245" s="35">
        <f t="shared" si="6"/>
        <v>43363</v>
      </c>
      <c r="B245" s="36">
        <f>SUMIFS(СВЦЭМ!$G$34:$G$777,СВЦЭМ!$A$34:$A$777,$A245,СВЦЭМ!$B$34:$B$777,B$225)+'СЕТ СН'!$F$12</f>
        <v>222.84423813999999</v>
      </c>
      <c r="C245" s="36">
        <f>SUMIFS(СВЦЭМ!$G$34:$G$777,СВЦЭМ!$A$34:$A$777,$A245,СВЦЭМ!$B$34:$B$777,C$225)+'СЕТ СН'!$F$12</f>
        <v>261.79897763999998</v>
      </c>
      <c r="D245" s="36">
        <f>SUMIFS(СВЦЭМ!$G$34:$G$777,СВЦЭМ!$A$34:$A$777,$A245,СВЦЭМ!$B$34:$B$777,D$225)+'СЕТ СН'!$F$12</f>
        <v>262.62979431999997</v>
      </c>
      <c r="E245" s="36">
        <f>SUMIFS(СВЦЭМ!$G$34:$G$777,СВЦЭМ!$A$34:$A$777,$A245,СВЦЭМ!$B$34:$B$777,E$225)+'СЕТ СН'!$F$12</f>
        <v>276.26983182999999</v>
      </c>
      <c r="F245" s="36">
        <f>SUMIFS(СВЦЭМ!$G$34:$G$777,СВЦЭМ!$A$34:$A$777,$A245,СВЦЭМ!$B$34:$B$777,F$225)+'СЕТ СН'!$F$12</f>
        <v>275.72570428</v>
      </c>
      <c r="G245" s="36">
        <f>SUMIFS(СВЦЭМ!$G$34:$G$777,СВЦЭМ!$A$34:$A$777,$A245,СВЦЭМ!$B$34:$B$777,G$225)+'СЕТ СН'!$F$12</f>
        <v>276.79632404</v>
      </c>
      <c r="H245" s="36">
        <f>SUMIFS(СВЦЭМ!$G$34:$G$777,СВЦЭМ!$A$34:$A$777,$A245,СВЦЭМ!$B$34:$B$777,H$225)+'СЕТ СН'!$F$12</f>
        <v>275.63368747999999</v>
      </c>
      <c r="I245" s="36">
        <f>SUMIFS(СВЦЭМ!$G$34:$G$777,СВЦЭМ!$A$34:$A$777,$A245,СВЦЭМ!$B$34:$B$777,I$225)+'СЕТ СН'!$F$12</f>
        <v>260.68061657999999</v>
      </c>
      <c r="J245" s="36">
        <f>SUMIFS(СВЦЭМ!$G$34:$G$777,СВЦЭМ!$A$34:$A$777,$A245,СВЦЭМ!$B$34:$B$777,J$225)+'СЕТ СН'!$F$12</f>
        <v>245.14174184999999</v>
      </c>
      <c r="K245" s="36">
        <f>SUMIFS(СВЦЭМ!$G$34:$G$777,СВЦЭМ!$A$34:$A$777,$A245,СВЦЭМ!$B$34:$B$777,K$225)+'СЕТ СН'!$F$12</f>
        <v>233.78422522</v>
      </c>
      <c r="L245" s="36">
        <f>SUMIFS(СВЦЭМ!$G$34:$G$777,СВЦЭМ!$A$34:$A$777,$A245,СВЦЭМ!$B$34:$B$777,L$225)+'СЕТ СН'!$F$12</f>
        <v>207.68986756999999</v>
      </c>
      <c r="M245" s="36">
        <f>SUMIFS(СВЦЭМ!$G$34:$G$777,СВЦЭМ!$A$34:$A$777,$A245,СВЦЭМ!$B$34:$B$777,M$225)+'СЕТ СН'!$F$12</f>
        <v>188.88116482999999</v>
      </c>
      <c r="N245" s="36">
        <f>SUMIFS(СВЦЭМ!$G$34:$G$777,СВЦЭМ!$A$34:$A$777,$A245,СВЦЭМ!$B$34:$B$777,N$225)+'СЕТ СН'!$F$12</f>
        <v>167.89269295</v>
      </c>
      <c r="O245" s="36">
        <f>SUMIFS(СВЦЭМ!$G$34:$G$777,СВЦЭМ!$A$34:$A$777,$A245,СВЦЭМ!$B$34:$B$777,O$225)+'СЕТ СН'!$F$12</f>
        <v>153.11536462000001</v>
      </c>
      <c r="P245" s="36">
        <f>SUMIFS(СВЦЭМ!$G$34:$G$777,СВЦЭМ!$A$34:$A$777,$A245,СВЦЭМ!$B$34:$B$777,P$225)+'СЕТ СН'!$F$12</f>
        <v>149.60581963000001</v>
      </c>
      <c r="Q245" s="36">
        <f>SUMIFS(СВЦЭМ!$G$34:$G$777,СВЦЭМ!$A$34:$A$777,$A245,СВЦЭМ!$B$34:$B$777,Q$225)+'СЕТ СН'!$F$12</f>
        <v>151.46480202000001</v>
      </c>
      <c r="R245" s="36">
        <f>SUMIFS(СВЦЭМ!$G$34:$G$777,СВЦЭМ!$A$34:$A$777,$A245,СВЦЭМ!$B$34:$B$777,R$225)+'СЕТ СН'!$F$12</f>
        <v>149.06647298999999</v>
      </c>
      <c r="S245" s="36">
        <f>SUMIFS(СВЦЭМ!$G$34:$G$777,СВЦЭМ!$A$34:$A$777,$A245,СВЦЭМ!$B$34:$B$777,S$225)+'СЕТ СН'!$F$12</f>
        <v>149.97189854999999</v>
      </c>
      <c r="T245" s="36">
        <f>SUMIFS(СВЦЭМ!$G$34:$G$777,СВЦЭМ!$A$34:$A$777,$A245,СВЦЭМ!$B$34:$B$777,T$225)+'СЕТ СН'!$F$12</f>
        <v>153.64873589999999</v>
      </c>
      <c r="U245" s="36">
        <f>SUMIFS(СВЦЭМ!$G$34:$G$777,СВЦЭМ!$A$34:$A$777,$A245,СВЦЭМ!$B$34:$B$777,U$225)+'СЕТ СН'!$F$12</f>
        <v>160.24580377000001</v>
      </c>
      <c r="V245" s="36">
        <f>SUMIFS(СВЦЭМ!$G$34:$G$777,СВЦЭМ!$A$34:$A$777,$A245,СВЦЭМ!$B$34:$B$777,V$225)+'СЕТ СН'!$F$12</f>
        <v>163.12039756999999</v>
      </c>
      <c r="W245" s="36">
        <f>SUMIFS(СВЦЭМ!$G$34:$G$777,СВЦЭМ!$A$34:$A$777,$A245,СВЦЭМ!$B$34:$B$777,W$225)+'СЕТ СН'!$F$12</f>
        <v>160.94765686</v>
      </c>
      <c r="X245" s="36">
        <f>SUMIFS(СВЦЭМ!$G$34:$G$777,СВЦЭМ!$A$34:$A$777,$A245,СВЦЭМ!$B$34:$B$777,X$225)+'СЕТ СН'!$F$12</f>
        <v>147.35434989000001</v>
      </c>
      <c r="Y245" s="36">
        <f>SUMIFS(СВЦЭМ!$G$34:$G$777,СВЦЭМ!$A$34:$A$777,$A245,СВЦЭМ!$B$34:$B$777,Y$225)+'СЕТ СН'!$F$12</f>
        <v>171.15733946</v>
      </c>
    </row>
    <row r="246" spans="1:25" ht="15.75" x14ac:dyDescent="0.2">
      <c r="A246" s="35">
        <f t="shared" si="6"/>
        <v>43364</v>
      </c>
      <c r="B246" s="36">
        <f>SUMIFS(СВЦЭМ!$G$34:$G$777,СВЦЭМ!$A$34:$A$777,$A246,СВЦЭМ!$B$34:$B$777,B$225)+'СЕТ СН'!$F$12</f>
        <v>169.30075374</v>
      </c>
      <c r="C246" s="36">
        <f>SUMIFS(СВЦЭМ!$G$34:$G$777,СВЦЭМ!$A$34:$A$777,$A246,СВЦЭМ!$B$34:$B$777,C$225)+'СЕТ СН'!$F$12</f>
        <v>204.91130268000001</v>
      </c>
      <c r="D246" s="36">
        <f>SUMIFS(СВЦЭМ!$G$34:$G$777,СВЦЭМ!$A$34:$A$777,$A246,СВЦЭМ!$B$34:$B$777,D$225)+'СЕТ СН'!$F$12</f>
        <v>231.12237232000001</v>
      </c>
      <c r="E246" s="36">
        <f>SUMIFS(СВЦЭМ!$G$34:$G$777,СВЦЭМ!$A$34:$A$777,$A246,СВЦЭМ!$B$34:$B$777,E$225)+'СЕТ СН'!$F$12</f>
        <v>252.19470368</v>
      </c>
      <c r="F246" s="36">
        <f>SUMIFS(СВЦЭМ!$G$34:$G$777,СВЦЭМ!$A$34:$A$777,$A246,СВЦЭМ!$B$34:$B$777,F$225)+'СЕТ СН'!$F$12</f>
        <v>254.98011127999999</v>
      </c>
      <c r="G246" s="36">
        <f>SUMIFS(СВЦЭМ!$G$34:$G$777,СВЦЭМ!$A$34:$A$777,$A246,СВЦЭМ!$B$34:$B$777,G$225)+'СЕТ СН'!$F$12</f>
        <v>250.22873485</v>
      </c>
      <c r="H246" s="36">
        <f>SUMIFS(СВЦЭМ!$G$34:$G$777,СВЦЭМ!$A$34:$A$777,$A246,СВЦЭМ!$B$34:$B$777,H$225)+'СЕТ СН'!$F$12</f>
        <v>240.91829482</v>
      </c>
      <c r="I246" s="36">
        <f>SUMIFS(СВЦЭМ!$G$34:$G$777,СВЦЭМ!$A$34:$A$777,$A246,СВЦЭМ!$B$34:$B$777,I$225)+'СЕТ СН'!$F$12</f>
        <v>220.6878936</v>
      </c>
      <c r="J246" s="36">
        <f>SUMIFS(СВЦЭМ!$G$34:$G$777,СВЦЭМ!$A$34:$A$777,$A246,СВЦЭМ!$B$34:$B$777,J$225)+'СЕТ СН'!$F$12</f>
        <v>206.86336258</v>
      </c>
      <c r="K246" s="36">
        <f>SUMIFS(СВЦЭМ!$G$34:$G$777,СВЦЭМ!$A$34:$A$777,$A246,СВЦЭМ!$B$34:$B$777,K$225)+'СЕТ СН'!$F$12</f>
        <v>198.69695530000001</v>
      </c>
      <c r="L246" s="36">
        <f>SUMIFS(СВЦЭМ!$G$34:$G$777,СВЦЭМ!$A$34:$A$777,$A246,СВЦЭМ!$B$34:$B$777,L$225)+'СЕТ СН'!$F$12</f>
        <v>176.19589171999999</v>
      </c>
      <c r="M246" s="36">
        <f>SUMIFS(СВЦЭМ!$G$34:$G$777,СВЦЭМ!$A$34:$A$777,$A246,СВЦЭМ!$B$34:$B$777,M$225)+'СЕТ СН'!$F$12</f>
        <v>159.60479309999999</v>
      </c>
      <c r="N246" s="36">
        <f>SUMIFS(СВЦЭМ!$G$34:$G$777,СВЦЭМ!$A$34:$A$777,$A246,СВЦЭМ!$B$34:$B$777,N$225)+'СЕТ СН'!$F$12</f>
        <v>132.11868078000001</v>
      </c>
      <c r="O246" s="36">
        <f>SUMIFS(СВЦЭМ!$G$34:$G$777,СВЦЭМ!$A$34:$A$777,$A246,СВЦЭМ!$B$34:$B$777,O$225)+'СЕТ СН'!$F$12</f>
        <v>117.91992098</v>
      </c>
      <c r="P246" s="36">
        <f>SUMIFS(СВЦЭМ!$G$34:$G$777,СВЦЭМ!$A$34:$A$777,$A246,СВЦЭМ!$B$34:$B$777,P$225)+'СЕТ СН'!$F$12</f>
        <v>114.47733347</v>
      </c>
      <c r="Q246" s="36">
        <f>SUMIFS(СВЦЭМ!$G$34:$G$777,СВЦЭМ!$A$34:$A$777,$A246,СВЦЭМ!$B$34:$B$777,Q$225)+'СЕТ СН'!$F$12</f>
        <v>115.81695574</v>
      </c>
      <c r="R246" s="36">
        <f>SUMIFS(СВЦЭМ!$G$34:$G$777,СВЦЭМ!$A$34:$A$777,$A246,СВЦЭМ!$B$34:$B$777,R$225)+'СЕТ СН'!$F$12</f>
        <v>116.3913579</v>
      </c>
      <c r="S246" s="36">
        <f>SUMIFS(СВЦЭМ!$G$34:$G$777,СВЦЭМ!$A$34:$A$777,$A246,СВЦЭМ!$B$34:$B$777,S$225)+'СЕТ СН'!$F$12</f>
        <v>117.38625494999999</v>
      </c>
      <c r="T246" s="36">
        <f>SUMIFS(СВЦЭМ!$G$34:$G$777,СВЦЭМ!$A$34:$A$777,$A246,СВЦЭМ!$B$34:$B$777,T$225)+'СЕТ СН'!$F$12</f>
        <v>119.82124768</v>
      </c>
      <c r="U246" s="36">
        <f>SUMIFS(СВЦЭМ!$G$34:$G$777,СВЦЭМ!$A$34:$A$777,$A246,СВЦЭМ!$B$34:$B$777,U$225)+'СЕТ СН'!$F$12</f>
        <v>127.85857251</v>
      </c>
      <c r="V246" s="36">
        <f>SUMIFS(СВЦЭМ!$G$34:$G$777,СВЦЭМ!$A$34:$A$777,$A246,СВЦЭМ!$B$34:$B$777,V$225)+'СЕТ СН'!$F$12</f>
        <v>131.29081701000001</v>
      </c>
      <c r="W246" s="36">
        <f>SUMIFS(СВЦЭМ!$G$34:$G$777,СВЦЭМ!$A$34:$A$777,$A246,СВЦЭМ!$B$34:$B$777,W$225)+'СЕТ СН'!$F$12</f>
        <v>127.31205844999999</v>
      </c>
      <c r="X246" s="36">
        <f>SUMIFS(СВЦЭМ!$G$34:$G$777,СВЦЭМ!$A$34:$A$777,$A246,СВЦЭМ!$B$34:$B$777,X$225)+'СЕТ СН'!$F$12</f>
        <v>120.48772144</v>
      </c>
      <c r="Y246" s="36">
        <f>SUMIFS(СВЦЭМ!$G$34:$G$777,СВЦЭМ!$A$34:$A$777,$A246,СВЦЭМ!$B$34:$B$777,Y$225)+'СЕТ СН'!$F$12</f>
        <v>128.86168896000001</v>
      </c>
    </row>
    <row r="247" spans="1:25" ht="15.75" x14ac:dyDescent="0.2">
      <c r="A247" s="35">
        <f t="shared" si="6"/>
        <v>43365</v>
      </c>
      <c r="B247" s="36">
        <f>SUMIFS(СВЦЭМ!$G$34:$G$777,СВЦЭМ!$A$34:$A$777,$A247,СВЦЭМ!$B$34:$B$777,B$225)+'СЕТ СН'!$F$12</f>
        <v>166.01200011</v>
      </c>
      <c r="C247" s="36">
        <f>SUMIFS(СВЦЭМ!$G$34:$G$777,СВЦЭМ!$A$34:$A$777,$A247,СВЦЭМ!$B$34:$B$777,C$225)+'СЕТ СН'!$F$12</f>
        <v>199.78041125999999</v>
      </c>
      <c r="D247" s="36">
        <f>SUMIFS(СВЦЭМ!$G$34:$G$777,СВЦЭМ!$A$34:$A$777,$A247,СВЦЭМ!$B$34:$B$777,D$225)+'СЕТ СН'!$F$12</f>
        <v>223.26378252999999</v>
      </c>
      <c r="E247" s="36">
        <f>SUMIFS(СВЦЭМ!$G$34:$G$777,СВЦЭМ!$A$34:$A$777,$A247,СВЦЭМ!$B$34:$B$777,E$225)+'СЕТ СН'!$F$12</f>
        <v>242.73899094000001</v>
      </c>
      <c r="F247" s="36">
        <f>SUMIFS(СВЦЭМ!$G$34:$G$777,СВЦЭМ!$A$34:$A$777,$A247,СВЦЭМ!$B$34:$B$777,F$225)+'СЕТ СН'!$F$12</f>
        <v>243.02253163</v>
      </c>
      <c r="G247" s="36">
        <f>SUMIFS(СВЦЭМ!$G$34:$G$777,СВЦЭМ!$A$34:$A$777,$A247,СВЦЭМ!$B$34:$B$777,G$225)+'СЕТ СН'!$F$12</f>
        <v>241.1623644</v>
      </c>
      <c r="H247" s="36">
        <f>SUMIFS(СВЦЭМ!$G$34:$G$777,СВЦЭМ!$A$34:$A$777,$A247,СВЦЭМ!$B$34:$B$777,H$225)+'СЕТ СН'!$F$12</f>
        <v>235.33148453000001</v>
      </c>
      <c r="I247" s="36">
        <f>SUMIFS(СВЦЭМ!$G$34:$G$777,СВЦЭМ!$A$34:$A$777,$A247,СВЦЭМ!$B$34:$B$777,I$225)+'СЕТ СН'!$F$12</f>
        <v>219.32499071000001</v>
      </c>
      <c r="J247" s="36">
        <f>SUMIFS(СВЦЭМ!$G$34:$G$777,СВЦЭМ!$A$34:$A$777,$A247,СВЦЭМ!$B$34:$B$777,J$225)+'СЕТ СН'!$F$12</f>
        <v>208.91907592000001</v>
      </c>
      <c r="K247" s="36">
        <f>SUMIFS(СВЦЭМ!$G$34:$G$777,СВЦЭМ!$A$34:$A$777,$A247,СВЦЭМ!$B$34:$B$777,K$225)+'СЕТ СН'!$F$12</f>
        <v>197.66200443</v>
      </c>
      <c r="L247" s="36">
        <f>SUMIFS(СВЦЭМ!$G$34:$G$777,СВЦЭМ!$A$34:$A$777,$A247,СВЦЭМ!$B$34:$B$777,L$225)+'СЕТ СН'!$F$12</f>
        <v>179.19340514000001</v>
      </c>
      <c r="M247" s="36">
        <f>SUMIFS(СВЦЭМ!$G$34:$G$777,СВЦЭМ!$A$34:$A$777,$A247,СВЦЭМ!$B$34:$B$777,M$225)+'СЕТ СН'!$F$12</f>
        <v>154.37070696999999</v>
      </c>
      <c r="N247" s="36">
        <f>SUMIFS(СВЦЭМ!$G$34:$G$777,СВЦЭМ!$A$34:$A$777,$A247,СВЦЭМ!$B$34:$B$777,N$225)+'СЕТ СН'!$F$12</f>
        <v>133.37926099000001</v>
      </c>
      <c r="O247" s="36">
        <f>SUMIFS(СВЦЭМ!$G$34:$G$777,СВЦЭМ!$A$34:$A$777,$A247,СВЦЭМ!$B$34:$B$777,O$225)+'СЕТ СН'!$F$12</f>
        <v>114.80209035999999</v>
      </c>
      <c r="P247" s="36">
        <f>SUMIFS(СВЦЭМ!$G$34:$G$777,СВЦЭМ!$A$34:$A$777,$A247,СВЦЭМ!$B$34:$B$777,P$225)+'СЕТ СН'!$F$12</f>
        <v>116.67634903</v>
      </c>
      <c r="Q247" s="36">
        <f>SUMIFS(СВЦЭМ!$G$34:$G$777,СВЦЭМ!$A$34:$A$777,$A247,СВЦЭМ!$B$34:$B$777,Q$225)+'СЕТ СН'!$F$12</f>
        <v>118.06781985000001</v>
      </c>
      <c r="R247" s="36">
        <f>SUMIFS(СВЦЭМ!$G$34:$G$777,СВЦЭМ!$A$34:$A$777,$A247,СВЦЭМ!$B$34:$B$777,R$225)+'СЕТ СН'!$F$12</f>
        <v>116.84240539</v>
      </c>
      <c r="S247" s="36">
        <f>SUMIFS(СВЦЭМ!$G$34:$G$777,СВЦЭМ!$A$34:$A$777,$A247,СВЦЭМ!$B$34:$B$777,S$225)+'СЕТ СН'!$F$12</f>
        <v>119.68806902999999</v>
      </c>
      <c r="T247" s="36">
        <f>SUMIFS(СВЦЭМ!$G$34:$G$777,СВЦЭМ!$A$34:$A$777,$A247,СВЦЭМ!$B$34:$B$777,T$225)+'СЕТ СН'!$F$12</f>
        <v>121.14581674</v>
      </c>
      <c r="U247" s="36">
        <f>SUMIFS(СВЦЭМ!$G$34:$G$777,СВЦЭМ!$A$34:$A$777,$A247,СВЦЭМ!$B$34:$B$777,U$225)+'СЕТ СН'!$F$12</f>
        <v>127.61289899000001</v>
      </c>
      <c r="V247" s="36">
        <f>SUMIFS(СВЦЭМ!$G$34:$G$777,СВЦЭМ!$A$34:$A$777,$A247,СВЦЭМ!$B$34:$B$777,V$225)+'СЕТ СН'!$F$12</f>
        <v>129.40675343000001</v>
      </c>
      <c r="W247" s="36">
        <f>SUMIFS(СВЦЭМ!$G$34:$G$777,СВЦЭМ!$A$34:$A$777,$A247,СВЦЭМ!$B$34:$B$777,W$225)+'СЕТ СН'!$F$12</f>
        <v>122.85150194000001</v>
      </c>
      <c r="X247" s="36">
        <f>SUMIFS(СВЦЭМ!$G$34:$G$777,СВЦЭМ!$A$34:$A$777,$A247,СВЦЭМ!$B$34:$B$777,X$225)+'СЕТ СН'!$F$12</f>
        <v>113.61456320000001</v>
      </c>
      <c r="Y247" s="36">
        <f>SUMIFS(СВЦЭМ!$G$34:$G$777,СВЦЭМ!$A$34:$A$777,$A247,СВЦЭМ!$B$34:$B$777,Y$225)+'СЕТ СН'!$F$12</f>
        <v>127.98306527</v>
      </c>
    </row>
    <row r="248" spans="1:25" ht="15.75" x14ac:dyDescent="0.2">
      <c r="A248" s="35">
        <f t="shared" si="6"/>
        <v>43366</v>
      </c>
      <c r="B248" s="36">
        <f>SUMIFS(СВЦЭМ!$G$34:$G$777,СВЦЭМ!$A$34:$A$777,$A248,СВЦЭМ!$B$34:$B$777,B$225)+'СЕТ СН'!$F$12</f>
        <v>166.45574248</v>
      </c>
      <c r="C248" s="36">
        <f>SUMIFS(СВЦЭМ!$G$34:$G$777,СВЦЭМ!$A$34:$A$777,$A248,СВЦЭМ!$B$34:$B$777,C$225)+'СЕТ СН'!$F$12</f>
        <v>206.53317476000001</v>
      </c>
      <c r="D248" s="36">
        <f>SUMIFS(СВЦЭМ!$G$34:$G$777,СВЦЭМ!$A$34:$A$777,$A248,СВЦЭМ!$B$34:$B$777,D$225)+'СЕТ СН'!$F$12</f>
        <v>236.96998174000001</v>
      </c>
      <c r="E248" s="36">
        <f>SUMIFS(СВЦЭМ!$G$34:$G$777,СВЦЭМ!$A$34:$A$777,$A248,СВЦЭМ!$B$34:$B$777,E$225)+'СЕТ СН'!$F$12</f>
        <v>259.01827845000003</v>
      </c>
      <c r="F248" s="36">
        <f>SUMIFS(СВЦЭМ!$G$34:$G$777,СВЦЭМ!$A$34:$A$777,$A248,СВЦЭМ!$B$34:$B$777,F$225)+'СЕТ СН'!$F$12</f>
        <v>264.76258395999997</v>
      </c>
      <c r="G248" s="36">
        <f>SUMIFS(СВЦЭМ!$G$34:$G$777,СВЦЭМ!$A$34:$A$777,$A248,СВЦЭМ!$B$34:$B$777,G$225)+'СЕТ СН'!$F$12</f>
        <v>258.07243423</v>
      </c>
      <c r="H248" s="36">
        <f>SUMIFS(СВЦЭМ!$G$34:$G$777,СВЦЭМ!$A$34:$A$777,$A248,СВЦЭМ!$B$34:$B$777,H$225)+'СЕТ СН'!$F$12</f>
        <v>254.16334664999999</v>
      </c>
      <c r="I248" s="36">
        <f>SUMIFS(СВЦЭМ!$G$34:$G$777,СВЦЭМ!$A$34:$A$777,$A248,СВЦЭМ!$B$34:$B$777,I$225)+'СЕТ СН'!$F$12</f>
        <v>238.86145547999999</v>
      </c>
      <c r="J248" s="36">
        <f>SUMIFS(СВЦЭМ!$G$34:$G$777,СВЦЭМ!$A$34:$A$777,$A248,СВЦЭМ!$B$34:$B$777,J$225)+'СЕТ СН'!$F$12</f>
        <v>219.25121246</v>
      </c>
      <c r="K248" s="36">
        <f>SUMIFS(СВЦЭМ!$G$34:$G$777,СВЦЭМ!$A$34:$A$777,$A248,СВЦЭМ!$B$34:$B$777,K$225)+'СЕТ СН'!$F$12</f>
        <v>199.87192862000001</v>
      </c>
      <c r="L248" s="36">
        <f>SUMIFS(СВЦЭМ!$G$34:$G$777,СВЦЭМ!$A$34:$A$777,$A248,СВЦЭМ!$B$34:$B$777,L$225)+'СЕТ СН'!$F$12</f>
        <v>173.43214017</v>
      </c>
      <c r="M248" s="36">
        <f>SUMIFS(СВЦЭМ!$G$34:$G$777,СВЦЭМ!$A$34:$A$777,$A248,СВЦЭМ!$B$34:$B$777,M$225)+'СЕТ СН'!$F$12</f>
        <v>151.70335184999999</v>
      </c>
      <c r="N248" s="36">
        <f>SUMIFS(СВЦЭМ!$G$34:$G$777,СВЦЭМ!$A$34:$A$777,$A248,СВЦЭМ!$B$34:$B$777,N$225)+'СЕТ СН'!$F$12</f>
        <v>131.22971247999999</v>
      </c>
      <c r="O248" s="36">
        <f>SUMIFS(СВЦЭМ!$G$34:$G$777,СВЦЭМ!$A$34:$A$777,$A248,СВЦЭМ!$B$34:$B$777,O$225)+'СЕТ СН'!$F$12</f>
        <v>120.13927692999999</v>
      </c>
      <c r="P248" s="36">
        <f>SUMIFS(СВЦЭМ!$G$34:$G$777,СВЦЭМ!$A$34:$A$777,$A248,СВЦЭМ!$B$34:$B$777,P$225)+'СЕТ СН'!$F$12</f>
        <v>117.61971026000001</v>
      </c>
      <c r="Q248" s="36">
        <f>SUMIFS(СВЦЭМ!$G$34:$G$777,СВЦЭМ!$A$34:$A$777,$A248,СВЦЭМ!$B$34:$B$777,Q$225)+'СЕТ СН'!$F$12</f>
        <v>115.8444992</v>
      </c>
      <c r="R248" s="36">
        <f>SUMIFS(СВЦЭМ!$G$34:$G$777,СВЦЭМ!$A$34:$A$777,$A248,СВЦЭМ!$B$34:$B$777,R$225)+'СЕТ СН'!$F$12</f>
        <v>116.01282712</v>
      </c>
      <c r="S248" s="36">
        <f>SUMIFS(СВЦЭМ!$G$34:$G$777,СВЦЭМ!$A$34:$A$777,$A248,СВЦЭМ!$B$34:$B$777,S$225)+'СЕТ СН'!$F$12</f>
        <v>118.36459442</v>
      </c>
      <c r="T248" s="36">
        <f>SUMIFS(СВЦЭМ!$G$34:$G$777,СВЦЭМ!$A$34:$A$777,$A248,СВЦЭМ!$B$34:$B$777,T$225)+'СЕТ СН'!$F$12</f>
        <v>121.02152094</v>
      </c>
      <c r="U248" s="36">
        <f>SUMIFS(СВЦЭМ!$G$34:$G$777,СВЦЭМ!$A$34:$A$777,$A248,СВЦЭМ!$B$34:$B$777,U$225)+'СЕТ СН'!$F$12</f>
        <v>125.26000783000001</v>
      </c>
      <c r="V248" s="36">
        <f>SUMIFS(СВЦЭМ!$G$34:$G$777,СВЦЭМ!$A$34:$A$777,$A248,СВЦЭМ!$B$34:$B$777,V$225)+'СЕТ СН'!$F$12</f>
        <v>134.68537495999999</v>
      </c>
      <c r="W248" s="36">
        <f>SUMIFS(СВЦЭМ!$G$34:$G$777,СВЦЭМ!$A$34:$A$777,$A248,СВЦЭМ!$B$34:$B$777,W$225)+'СЕТ СН'!$F$12</f>
        <v>130.62101534999999</v>
      </c>
      <c r="X248" s="36">
        <f>SUMIFS(СВЦЭМ!$G$34:$G$777,СВЦЭМ!$A$34:$A$777,$A248,СВЦЭМ!$B$34:$B$777,X$225)+'СЕТ СН'!$F$12</f>
        <v>121.90652471</v>
      </c>
      <c r="Y248" s="36">
        <f>SUMIFS(СВЦЭМ!$G$34:$G$777,СВЦЭМ!$A$34:$A$777,$A248,СВЦЭМ!$B$34:$B$777,Y$225)+'СЕТ СН'!$F$12</f>
        <v>134.14112596000001</v>
      </c>
    </row>
    <row r="249" spans="1:25" ht="15.75" x14ac:dyDescent="0.2">
      <c r="A249" s="35">
        <f t="shared" si="6"/>
        <v>43367</v>
      </c>
      <c r="B249" s="36">
        <f>SUMIFS(СВЦЭМ!$G$34:$G$777,СВЦЭМ!$A$34:$A$777,$A249,СВЦЭМ!$B$34:$B$777,B$225)+'СЕТ СН'!$F$12</f>
        <v>162.20769501999999</v>
      </c>
      <c r="C249" s="36">
        <f>SUMIFS(СВЦЭМ!$G$34:$G$777,СВЦЭМ!$A$34:$A$777,$A249,СВЦЭМ!$B$34:$B$777,C$225)+'СЕТ СН'!$F$12</f>
        <v>203.80796340000001</v>
      </c>
      <c r="D249" s="36">
        <f>SUMIFS(СВЦЭМ!$G$34:$G$777,СВЦЭМ!$A$34:$A$777,$A249,СВЦЭМ!$B$34:$B$777,D$225)+'СЕТ СН'!$F$12</f>
        <v>232.87264001</v>
      </c>
      <c r="E249" s="36">
        <f>SUMIFS(СВЦЭМ!$G$34:$G$777,СВЦЭМ!$A$34:$A$777,$A249,СВЦЭМ!$B$34:$B$777,E$225)+'СЕТ СН'!$F$12</f>
        <v>253.38644088000001</v>
      </c>
      <c r="F249" s="36">
        <f>SUMIFS(СВЦЭМ!$G$34:$G$777,СВЦЭМ!$A$34:$A$777,$A249,СВЦЭМ!$B$34:$B$777,F$225)+'СЕТ СН'!$F$12</f>
        <v>250.68763698999999</v>
      </c>
      <c r="G249" s="36">
        <f>SUMIFS(СВЦЭМ!$G$34:$G$777,СВЦЭМ!$A$34:$A$777,$A249,СВЦЭМ!$B$34:$B$777,G$225)+'СЕТ СН'!$F$12</f>
        <v>243.92521771</v>
      </c>
      <c r="H249" s="36">
        <f>SUMIFS(СВЦЭМ!$G$34:$G$777,СВЦЭМ!$A$34:$A$777,$A249,СВЦЭМ!$B$34:$B$777,H$225)+'СЕТ СН'!$F$12</f>
        <v>230.71757473</v>
      </c>
      <c r="I249" s="36">
        <f>SUMIFS(СВЦЭМ!$G$34:$G$777,СВЦЭМ!$A$34:$A$777,$A249,СВЦЭМ!$B$34:$B$777,I$225)+'СЕТ СН'!$F$12</f>
        <v>223.17683948000001</v>
      </c>
      <c r="J249" s="36">
        <f>SUMIFS(СВЦЭМ!$G$34:$G$777,СВЦЭМ!$A$34:$A$777,$A249,СВЦЭМ!$B$34:$B$777,J$225)+'СЕТ СН'!$F$12</f>
        <v>228.85959711999999</v>
      </c>
      <c r="K249" s="36">
        <f>SUMIFS(СВЦЭМ!$G$34:$G$777,СВЦЭМ!$A$34:$A$777,$A249,СВЦЭМ!$B$34:$B$777,K$225)+'СЕТ СН'!$F$12</f>
        <v>224.20186100000001</v>
      </c>
      <c r="L249" s="36">
        <f>SUMIFS(СВЦЭМ!$G$34:$G$777,СВЦЭМ!$A$34:$A$777,$A249,СВЦЭМ!$B$34:$B$777,L$225)+'СЕТ СН'!$F$12</f>
        <v>205.05732810000001</v>
      </c>
      <c r="M249" s="36">
        <f>SUMIFS(СВЦЭМ!$G$34:$G$777,СВЦЭМ!$A$34:$A$777,$A249,СВЦЭМ!$B$34:$B$777,M$225)+'СЕТ СН'!$F$12</f>
        <v>183.85109008000001</v>
      </c>
      <c r="N249" s="36">
        <f>SUMIFS(СВЦЭМ!$G$34:$G$777,СВЦЭМ!$A$34:$A$777,$A249,СВЦЭМ!$B$34:$B$777,N$225)+'СЕТ СН'!$F$12</f>
        <v>155.4331536</v>
      </c>
      <c r="O249" s="36">
        <f>SUMIFS(СВЦЭМ!$G$34:$G$777,СВЦЭМ!$A$34:$A$777,$A249,СВЦЭМ!$B$34:$B$777,O$225)+'СЕТ СН'!$F$12</f>
        <v>131.41800262999999</v>
      </c>
      <c r="P249" s="36">
        <f>SUMIFS(СВЦЭМ!$G$34:$G$777,СВЦЭМ!$A$34:$A$777,$A249,СВЦЭМ!$B$34:$B$777,P$225)+'СЕТ СН'!$F$12</f>
        <v>128.32125567</v>
      </c>
      <c r="Q249" s="36">
        <f>SUMIFS(СВЦЭМ!$G$34:$G$777,СВЦЭМ!$A$34:$A$777,$A249,СВЦЭМ!$B$34:$B$777,Q$225)+'СЕТ СН'!$F$12</f>
        <v>127.62218104</v>
      </c>
      <c r="R249" s="36">
        <f>SUMIFS(СВЦЭМ!$G$34:$G$777,СВЦЭМ!$A$34:$A$777,$A249,СВЦЭМ!$B$34:$B$777,R$225)+'СЕТ СН'!$F$12</f>
        <v>127.20177762</v>
      </c>
      <c r="S249" s="36">
        <f>SUMIFS(СВЦЭМ!$G$34:$G$777,СВЦЭМ!$A$34:$A$777,$A249,СВЦЭМ!$B$34:$B$777,S$225)+'СЕТ СН'!$F$12</f>
        <v>129.16058841</v>
      </c>
      <c r="T249" s="36">
        <f>SUMIFS(СВЦЭМ!$G$34:$G$777,СВЦЭМ!$A$34:$A$777,$A249,СВЦЭМ!$B$34:$B$777,T$225)+'СЕТ СН'!$F$12</f>
        <v>131.82345845</v>
      </c>
      <c r="U249" s="36">
        <f>SUMIFS(СВЦЭМ!$G$34:$G$777,СВЦЭМ!$A$34:$A$777,$A249,СВЦЭМ!$B$34:$B$777,U$225)+'СЕТ СН'!$F$12</f>
        <v>137.32263756</v>
      </c>
      <c r="V249" s="36">
        <f>SUMIFS(СВЦЭМ!$G$34:$G$777,СВЦЭМ!$A$34:$A$777,$A249,СВЦЭМ!$B$34:$B$777,V$225)+'СЕТ СН'!$F$12</f>
        <v>138.82690507999999</v>
      </c>
      <c r="W249" s="36">
        <f>SUMIFS(СВЦЭМ!$G$34:$G$777,СВЦЭМ!$A$34:$A$777,$A249,СВЦЭМ!$B$34:$B$777,W$225)+'СЕТ СН'!$F$12</f>
        <v>134.13249116</v>
      </c>
      <c r="X249" s="36">
        <f>SUMIFS(СВЦЭМ!$G$34:$G$777,СВЦЭМ!$A$34:$A$777,$A249,СВЦЭМ!$B$34:$B$777,X$225)+'СЕТ СН'!$F$12</f>
        <v>126.40210980000001</v>
      </c>
      <c r="Y249" s="36">
        <f>SUMIFS(СВЦЭМ!$G$34:$G$777,СВЦЭМ!$A$34:$A$777,$A249,СВЦЭМ!$B$34:$B$777,Y$225)+'СЕТ СН'!$F$12</f>
        <v>135.71181437000001</v>
      </c>
    </row>
    <row r="250" spans="1:25" ht="15.75" x14ac:dyDescent="0.2">
      <c r="A250" s="35">
        <f t="shared" si="6"/>
        <v>43368</v>
      </c>
      <c r="B250" s="36">
        <f>SUMIFS(СВЦЭМ!$G$34:$G$777,СВЦЭМ!$A$34:$A$777,$A250,СВЦЭМ!$B$34:$B$777,B$225)+'СЕТ СН'!$F$12</f>
        <v>175.28255680000001</v>
      </c>
      <c r="C250" s="36">
        <f>SUMIFS(СВЦЭМ!$G$34:$G$777,СВЦЭМ!$A$34:$A$777,$A250,СВЦЭМ!$B$34:$B$777,C$225)+'СЕТ СН'!$F$12</f>
        <v>216.59291327</v>
      </c>
      <c r="D250" s="36">
        <f>SUMIFS(СВЦЭМ!$G$34:$G$777,СВЦЭМ!$A$34:$A$777,$A250,СВЦЭМ!$B$34:$B$777,D$225)+'СЕТ СН'!$F$12</f>
        <v>242.07974075000001</v>
      </c>
      <c r="E250" s="36">
        <f>SUMIFS(СВЦЭМ!$G$34:$G$777,СВЦЭМ!$A$34:$A$777,$A250,СВЦЭМ!$B$34:$B$777,E$225)+'СЕТ СН'!$F$12</f>
        <v>263.85368604000001</v>
      </c>
      <c r="F250" s="36">
        <f>SUMIFS(СВЦЭМ!$G$34:$G$777,СВЦЭМ!$A$34:$A$777,$A250,СВЦЭМ!$B$34:$B$777,F$225)+'СЕТ СН'!$F$12</f>
        <v>263.23477764</v>
      </c>
      <c r="G250" s="36">
        <f>SUMIFS(СВЦЭМ!$G$34:$G$777,СВЦЭМ!$A$34:$A$777,$A250,СВЦЭМ!$B$34:$B$777,G$225)+'СЕТ СН'!$F$12</f>
        <v>255.51374072999999</v>
      </c>
      <c r="H250" s="36">
        <f>SUMIFS(СВЦЭМ!$G$34:$G$777,СВЦЭМ!$A$34:$A$777,$A250,СВЦЭМ!$B$34:$B$777,H$225)+'СЕТ СН'!$F$12</f>
        <v>235.77943887999999</v>
      </c>
      <c r="I250" s="36">
        <f>SUMIFS(СВЦЭМ!$G$34:$G$777,СВЦЭМ!$A$34:$A$777,$A250,СВЦЭМ!$B$34:$B$777,I$225)+'СЕТ СН'!$F$12</f>
        <v>223.47654229</v>
      </c>
      <c r="J250" s="36">
        <f>SUMIFS(СВЦЭМ!$G$34:$G$777,СВЦЭМ!$A$34:$A$777,$A250,СВЦЭМ!$B$34:$B$777,J$225)+'СЕТ СН'!$F$12</f>
        <v>223.76052892999999</v>
      </c>
      <c r="K250" s="36">
        <f>SUMIFS(СВЦЭМ!$G$34:$G$777,СВЦЭМ!$A$34:$A$777,$A250,СВЦЭМ!$B$34:$B$777,K$225)+'СЕТ СН'!$F$12</f>
        <v>219.83724626</v>
      </c>
      <c r="L250" s="36">
        <f>SUMIFS(СВЦЭМ!$G$34:$G$777,СВЦЭМ!$A$34:$A$777,$A250,СВЦЭМ!$B$34:$B$777,L$225)+'СЕТ СН'!$F$12</f>
        <v>200.97654360000001</v>
      </c>
      <c r="M250" s="36">
        <f>SUMIFS(СВЦЭМ!$G$34:$G$777,СВЦЭМ!$A$34:$A$777,$A250,СВЦЭМ!$B$34:$B$777,M$225)+'СЕТ СН'!$F$12</f>
        <v>180.79570928000001</v>
      </c>
      <c r="N250" s="36">
        <f>SUMIFS(СВЦЭМ!$G$34:$G$777,СВЦЭМ!$A$34:$A$777,$A250,СВЦЭМ!$B$34:$B$777,N$225)+'СЕТ СН'!$F$12</f>
        <v>155.82806529000001</v>
      </c>
      <c r="O250" s="36">
        <f>SUMIFS(СВЦЭМ!$G$34:$G$777,СВЦЭМ!$A$34:$A$777,$A250,СВЦЭМ!$B$34:$B$777,O$225)+'СЕТ СН'!$F$12</f>
        <v>138.17559269</v>
      </c>
      <c r="P250" s="36">
        <f>SUMIFS(СВЦЭМ!$G$34:$G$777,СВЦЭМ!$A$34:$A$777,$A250,СВЦЭМ!$B$34:$B$777,P$225)+'СЕТ СН'!$F$12</f>
        <v>136.16764585000001</v>
      </c>
      <c r="Q250" s="36">
        <f>SUMIFS(СВЦЭМ!$G$34:$G$777,СВЦЭМ!$A$34:$A$777,$A250,СВЦЭМ!$B$34:$B$777,Q$225)+'СЕТ СН'!$F$12</f>
        <v>134.13026103999999</v>
      </c>
      <c r="R250" s="36">
        <f>SUMIFS(СВЦЭМ!$G$34:$G$777,СВЦЭМ!$A$34:$A$777,$A250,СВЦЭМ!$B$34:$B$777,R$225)+'СЕТ СН'!$F$12</f>
        <v>131.22195249000001</v>
      </c>
      <c r="S250" s="36">
        <f>SUMIFS(СВЦЭМ!$G$34:$G$777,СВЦЭМ!$A$34:$A$777,$A250,СВЦЭМ!$B$34:$B$777,S$225)+'СЕТ СН'!$F$12</f>
        <v>132.83591716000001</v>
      </c>
      <c r="T250" s="36">
        <f>SUMIFS(СВЦЭМ!$G$34:$G$777,СВЦЭМ!$A$34:$A$777,$A250,СВЦЭМ!$B$34:$B$777,T$225)+'СЕТ СН'!$F$12</f>
        <v>134.67212251999999</v>
      </c>
      <c r="U250" s="36">
        <f>SUMIFS(СВЦЭМ!$G$34:$G$777,СВЦЭМ!$A$34:$A$777,$A250,СВЦЭМ!$B$34:$B$777,U$225)+'СЕТ СН'!$F$12</f>
        <v>136.20651472</v>
      </c>
      <c r="V250" s="36">
        <f>SUMIFS(СВЦЭМ!$G$34:$G$777,СВЦЭМ!$A$34:$A$777,$A250,СВЦЭМ!$B$34:$B$777,V$225)+'СЕТ СН'!$F$12</f>
        <v>137.39636985000001</v>
      </c>
      <c r="W250" s="36">
        <f>SUMIFS(СВЦЭМ!$G$34:$G$777,СВЦЭМ!$A$34:$A$777,$A250,СВЦЭМ!$B$34:$B$777,W$225)+'СЕТ СН'!$F$12</f>
        <v>136.28972912</v>
      </c>
      <c r="X250" s="36">
        <f>SUMIFS(СВЦЭМ!$G$34:$G$777,СВЦЭМ!$A$34:$A$777,$A250,СВЦЭМ!$B$34:$B$777,X$225)+'СЕТ СН'!$F$12</f>
        <v>127.50529912</v>
      </c>
      <c r="Y250" s="36">
        <f>SUMIFS(СВЦЭМ!$G$34:$G$777,СВЦЭМ!$A$34:$A$777,$A250,СВЦЭМ!$B$34:$B$777,Y$225)+'СЕТ СН'!$F$12</f>
        <v>142.12817182000001</v>
      </c>
    </row>
    <row r="251" spans="1:25" ht="15.75" x14ac:dyDescent="0.2">
      <c r="A251" s="35">
        <f t="shared" si="6"/>
        <v>43369</v>
      </c>
      <c r="B251" s="36">
        <f>SUMIFS(СВЦЭМ!$G$34:$G$777,СВЦЭМ!$A$34:$A$777,$A251,СВЦЭМ!$B$34:$B$777,B$225)+'СЕТ СН'!$F$12</f>
        <v>190.14708442</v>
      </c>
      <c r="C251" s="36">
        <f>SUMIFS(СВЦЭМ!$G$34:$G$777,СВЦЭМ!$A$34:$A$777,$A251,СВЦЭМ!$B$34:$B$777,C$225)+'СЕТ СН'!$F$12</f>
        <v>234.40351547</v>
      </c>
      <c r="D251" s="36">
        <f>SUMIFS(СВЦЭМ!$G$34:$G$777,СВЦЭМ!$A$34:$A$777,$A251,СВЦЭМ!$B$34:$B$777,D$225)+'СЕТ СН'!$F$12</f>
        <v>272.94204208000002</v>
      </c>
      <c r="E251" s="36">
        <f>SUMIFS(СВЦЭМ!$G$34:$G$777,СВЦЭМ!$A$34:$A$777,$A251,СВЦЭМ!$B$34:$B$777,E$225)+'СЕТ СН'!$F$12</f>
        <v>299.68831309000001</v>
      </c>
      <c r="F251" s="36">
        <f>SUMIFS(СВЦЭМ!$G$34:$G$777,СВЦЭМ!$A$34:$A$777,$A251,СВЦЭМ!$B$34:$B$777,F$225)+'СЕТ СН'!$F$12</f>
        <v>300.50587746000002</v>
      </c>
      <c r="G251" s="36">
        <f>SUMIFS(СВЦЭМ!$G$34:$G$777,СВЦЭМ!$A$34:$A$777,$A251,СВЦЭМ!$B$34:$B$777,G$225)+'СЕТ СН'!$F$12</f>
        <v>294.05943652000002</v>
      </c>
      <c r="H251" s="36">
        <f>SUMIFS(СВЦЭМ!$G$34:$G$777,СВЦЭМ!$A$34:$A$777,$A251,СВЦЭМ!$B$34:$B$777,H$225)+'СЕТ СН'!$F$12</f>
        <v>268.40982202999999</v>
      </c>
      <c r="I251" s="36">
        <f>SUMIFS(СВЦЭМ!$G$34:$G$777,СВЦЭМ!$A$34:$A$777,$A251,СВЦЭМ!$B$34:$B$777,I$225)+'СЕТ СН'!$F$12</f>
        <v>245.62216448000001</v>
      </c>
      <c r="J251" s="36">
        <f>SUMIFS(СВЦЭМ!$G$34:$G$777,СВЦЭМ!$A$34:$A$777,$A251,СВЦЭМ!$B$34:$B$777,J$225)+'СЕТ СН'!$F$12</f>
        <v>242.02729453000001</v>
      </c>
      <c r="K251" s="36">
        <f>SUMIFS(СВЦЭМ!$G$34:$G$777,СВЦЭМ!$A$34:$A$777,$A251,СВЦЭМ!$B$34:$B$777,K$225)+'СЕТ СН'!$F$12</f>
        <v>238.09665089999999</v>
      </c>
      <c r="L251" s="36">
        <f>SUMIFS(СВЦЭМ!$G$34:$G$777,СВЦЭМ!$A$34:$A$777,$A251,СВЦЭМ!$B$34:$B$777,L$225)+'СЕТ СН'!$F$12</f>
        <v>218.95894139999999</v>
      </c>
      <c r="M251" s="36">
        <f>SUMIFS(СВЦЭМ!$G$34:$G$777,СВЦЭМ!$A$34:$A$777,$A251,СВЦЭМ!$B$34:$B$777,M$225)+'СЕТ СН'!$F$12</f>
        <v>201.87549691999999</v>
      </c>
      <c r="N251" s="36">
        <f>SUMIFS(СВЦЭМ!$G$34:$G$777,СВЦЭМ!$A$34:$A$777,$A251,СВЦЭМ!$B$34:$B$777,N$225)+'СЕТ СН'!$F$12</f>
        <v>173.01768849000001</v>
      </c>
      <c r="O251" s="36">
        <f>SUMIFS(СВЦЭМ!$G$34:$G$777,СВЦЭМ!$A$34:$A$777,$A251,СВЦЭМ!$B$34:$B$777,O$225)+'СЕТ СН'!$F$12</f>
        <v>148.40822785</v>
      </c>
      <c r="P251" s="36">
        <f>SUMIFS(СВЦЭМ!$G$34:$G$777,СВЦЭМ!$A$34:$A$777,$A251,СВЦЭМ!$B$34:$B$777,P$225)+'СЕТ СН'!$F$12</f>
        <v>147.42875462000001</v>
      </c>
      <c r="Q251" s="36">
        <f>SUMIFS(СВЦЭМ!$G$34:$G$777,СВЦЭМ!$A$34:$A$777,$A251,СВЦЭМ!$B$34:$B$777,Q$225)+'СЕТ СН'!$F$12</f>
        <v>149.63172046</v>
      </c>
      <c r="R251" s="36">
        <f>SUMIFS(СВЦЭМ!$G$34:$G$777,СВЦЭМ!$A$34:$A$777,$A251,СВЦЭМ!$B$34:$B$777,R$225)+'СЕТ СН'!$F$12</f>
        <v>150.31917023</v>
      </c>
      <c r="S251" s="36">
        <f>SUMIFS(СВЦЭМ!$G$34:$G$777,СВЦЭМ!$A$34:$A$777,$A251,СВЦЭМ!$B$34:$B$777,S$225)+'СЕТ СН'!$F$12</f>
        <v>151.78839403999999</v>
      </c>
      <c r="T251" s="36">
        <f>SUMIFS(СВЦЭМ!$G$34:$G$777,СВЦЭМ!$A$34:$A$777,$A251,СВЦЭМ!$B$34:$B$777,T$225)+'СЕТ СН'!$F$12</f>
        <v>148.55091544999999</v>
      </c>
      <c r="U251" s="36">
        <f>SUMIFS(СВЦЭМ!$G$34:$G$777,СВЦЭМ!$A$34:$A$777,$A251,СВЦЭМ!$B$34:$B$777,U$225)+'СЕТ СН'!$F$12</f>
        <v>153.77594773000001</v>
      </c>
      <c r="V251" s="36">
        <f>SUMIFS(СВЦЭМ!$G$34:$G$777,СВЦЭМ!$A$34:$A$777,$A251,СВЦЭМ!$B$34:$B$777,V$225)+'СЕТ СН'!$F$12</f>
        <v>154.83565689</v>
      </c>
      <c r="W251" s="36">
        <f>SUMIFS(СВЦЭМ!$G$34:$G$777,СВЦЭМ!$A$34:$A$777,$A251,СВЦЭМ!$B$34:$B$777,W$225)+'СЕТ СН'!$F$12</f>
        <v>151.26005430999999</v>
      </c>
      <c r="X251" s="36">
        <f>SUMIFS(СВЦЭМ!$G$34:$G$777,СВЦЭМ!$A$34:$A$777,$A251,СВЦЭМ!$B$34:$B$777,X$225)+'СЕТ СН'!$F$12</f>
        <v>155.66384103999999</v>
      </c>
      <c r="Y251" s="36">
        <f>SUMIFS(СВЦЭМ!$G$34:$G$777,СВЦЭМ!$A$34:$A$777,$A251,СВЦЭМ!$B$34:$B$777,Y$225)+'СЕТ СН'!$F$12</f>
        <v>166.54423922999999</v>
      </c>
    </row>
    <row r="252" spans="1:25" ht="15.75" x14ac:dyDescent="0.2">
      <c r="A252" s="35">
        <f t="shared" si="6"/>
        <v>43370</v>
      </c>
      <c r="B252" s="36">
        <f>SUMIFS(СВЦЭМ!$G$34:$G$777,СВЦЭМ!$A$34:$A$777,$A252,СВЦЭМ!$B$34:$B$777,B$225)+'СЕТ СН'!$F$12</f>
        <v>193.86796948</v>
      </c>
      <c r="C252" s="36">
        <f>SUMIFS(СВЦЭМ!$G$34:$G$777,СВЦЭМ!$A$34:$A$777,$A252,СВЦЭМ!$B$34:$B$777,C$225)+'СЕТ СН'!$F$12</f>
        <v>246.25471748000001</v>
      </c>
      <c r="D252" s="36">
        <f>SUMIFS(СВЦЭМ!$G$34:$G$777,СВЦЭМ!$A$34:$A$777,$A252,СВЦЭМ!$B$34:$B$777,D$225)+'СЕТ СН'!$F$12</f>
        <v>274.95572033000002</v>
      </c>
      <c r="E252" s="36">
        <f>SUMIFS(СВЦЭМ!$G$34:$G$777,СВЦЭМ!$A$34:$A$777,$A252,СВЦЭМ!$B$34:$B$777,E$225)+'СЕТ СН'!$F$12</f>
        <v>301.80983859999998</v>
      </c>
      <c r="F252" s="36">
        <f>SUMIFS(СВЦЭМ!$G$34:$G$777,СВЦЭМ!$A$34:$A$777,$A252,СВЦЭМ!$B$34:$B$777,F$225)+'СЕТ СН'!$F$12</f>
        <v>301.10763066999999</v>
      </c>
      <c r="G252" s="36">
        <f>SUMIFS(СВЦЭМ!$G$34:$G$777,СВЦЭМ!$A$34:$A$777,$A252,СВЦЭМ!$B$34:$B$777,G$225)+'СЕТ СН'!$F$12</f>
        <v>296.69141399</v>
      </c>
      <c r="H252" s="36">
        <f>SUMIFS(СВЦЭМ!$G$34:$G$777,СВЦЭМ!$A$34:$A$777,$A252,СВЦЭМ!$B$34:$B$777,H$225)+'СЕТ СН'!$F$12</f>
        <v>273.03136361999998</v>
      </c>
      <c r="I252" s="36">
        <f>SUMIFS(СВЦЭМ!$G$34:$G$777,СВЦЭМ!$A$34:$A$777,$A252,СВЦЭМ!$B$34:$B$777,I$225)+'СЕТ СН'!$F$12</f>
        <v>244.03604039000001</v>
      </c>
      <c r="J252" s="36">
        <f>SUMIFS(СВЦЭМ!$G$34:$G$777,СВЦЭМ!$A$34:$A$777,$A252,СВЦЭМ!$B$34:$B$777,J$225)+'СЕТ СН'!$F$12</f>
        <v>244.46033274999999</v>
      </c>
      <c r="K252" s="36">
        <f>SUMIFS(СВЦЭМ!$G$34:$G$777,СВЦЭМ!$A$34:$A$777,$A252,СВЦЭМ!$B$34:$B$777,K$225)+'СЕТ СН'!$F$12</f>
        <v>239.85911848999999</v>
      </c>
      <c r="L252" s="36">
        <f>SUMIFS(СВЦЭМ!$G$34:$G$777,СВЦЭМ!$A$34:$A$777,$A252,СВЦЭМ!$B$34:$B$777,L$225)+'СЕТ СН'!$F$12</f>
        <v>220.16645729999999</v>
      </c>
      <c r="M252" s="36">
        <f>SUMIFS(СВЦЭМ!$G$34:$G$777,СВЦЭМ!$A$34:$A$777,$A252,СВЦЭМ!$B$34:$B$777,M$225)+'СЕТ СН'!$F$12</f>
        <v>203.96975567999999</v>
      </c>
      <c r="N252" s="36">
        <f>SUMIFS(СВЦЭМ!$G$34:$G$777,СВЦЭМ!$A$34:$A$777,$A252,СВЦЭМ!$B$34:$B$777,N$225)+'СЕТ СН'!$F$12</f>
        <v>176.36481809</v>
      </c>
      <c r="O252" s="36">
        <f>SUMIFS(СВЦЭМ!$G$34:$G$777,СВЦЭМ!$A$34:$A$777,$A252,СВЦЭМ!$B$34:$B$777,O$225)+'СЕТ СН'!$F$12</f>
        <v>158.70344478999999</v>
      </c>
      <c r="P252" s="36">
        <f>SUMIFS(СВЦЭМ!$G$34:$G$777,СВЦЭМ!$A$34:$A$777,$A252,СВЦЭМ!$B$34:$B$777,P$225)+'СЕТ СН'!$F$12</f>
        <v>156.16112326000001</v>
      </c>
      <c r="Q252" s="36">
        <f>SUMIFS(СВЦЭМ!$G$34:$G$777,СВЦЭМ!$A$34:$A$777,$A252,СВЦЭМ!$B$34:$B$777,Q$225)+'СЕТ СН'!$F$12</f>
        <v>155.52269190999999</v>
      </c>
      <c r="R252" s="36">
        <f>SUMIFS(СВЦЭМ!$G$34:$G$777,СВЦЭМ!$A$34:$A$777,$A252,СВЦЭМ!$B$34:$B$777,R$225)+'СЕТ СН'!$F$12</f>
        <v>154.89491967999999</v>
      </c>
      <c r="S252" s="36">
        <f>SUMIFS(СВЦЭМ!$G$34:$G$777,СВЦЭМ!$A$34:$A$777,$A252,СВЦЭМ!$B$34:$B$777,S$225)+'СЕТ СН'!$F$12</f>
        <v>155.93797026999999</v>
      </c>
      <c r="T252" s="36">
        <f>SUMIFS(СВЦЭМ!$G$34:$G$777,СВЦЭМ!$A$34:$A$777,$A252,СВЦЭМ!$B$34:$B$777,T$225)+'СЕТ СН'!$F$12</f>
        <v>156.99213497</v>
      </c>
      <c r="U252" s="36">
        <f>SUMIFS(СВЦЭМ!$G$34:$G$777,СВЦЭМ!$A$34:$A$777,$A252,СВЦЭМ!$B$34:$B$777,U$225)+'СЕТ СН'!$F$12</f>
        <v>159.83598373000001</v>
      </c>
      <c r="V252" s="36">
        <f>SUMIFS(СВЦЭМ!$G$34:$G$777,СВЦЭМ!$A$34:$A$777,$A252,СВЦЭМ!$B$34:$B$777,V$225)+'СЕТ СН'!$F$12</f>
        <v>158.95193291999999</v>
      </c>
      <c r="W252" s="36">
        <f>SUMIFS(СВЦЭМ!$G$34:$G$777,СВЦЭМ!$A$34:$A$777,$A252,СВЦЭМ!$B$34:$B$777,W$225)+'СЕТ СН'!$F$12</f>
        <v>156.38318989999999</v>
      </c>
      <c r="X252" s="36">
        <f>SUMIFS(СВЦЭМ!$G$34:$G$777,СВЦЭМ!$A$34:$A$777,$A252,СВЦЭМ!$B$34:$B$777,X$225)+'СЕТ СН'!$F$12</f>
        <v>157.84782509999999</v>
      </c>
      <c r="Y252" s="36">
        <f>SUMIFS(СВЦЭМ!$G$34:$G$777,СВЦЭМ!$A$34:$A$777,$A252,СВЦЭМ!$B$34:$B$777,Y$225)+'СЕТ СН'!$F$12</f>
        <v>169.79307463999999</v>
      </c>
    </row>
    <row r="253" spans="1:25" ht="15.75" x14ac:dyDescent="0.2">
      <c r="A253" s="35">
        <f t="shared" si="6"/>
        <v>43371</v>
      </c>
      <c r="B253" s="36">
        <f>SUMIFS(СВЦЭМ!$G$34:$G$777,СВЦЭМ!$A$34:$A$777,$A253,СВЦЭМ!$B$34:$B$777,B$225)+'СЕТ СН'!$F$12</f>
        <v>200.02232936999999</v>
      </c>
      <c r="C253" s="36">
        <f>SUMIFS(СВЦЭМ!$G$34:$G$777,СВЦЭМ!$A$34:$A$777,$A253,СВЦЭМ!$B$34:$B$777,C$225)+'СЕТ СН'!$F$12</f>
        <v>244.87070731</v>
      </c>
      <c r="D253" s="36">
        <f>SUMIFS(СВЦЭМ!$G$34:$G$777,СВЦЭМ!$A$34:$A$777,$A253,СВЦЭМ!$B$34:$B$777,D$225)+'СЕТ СН'!$F$12</f>
        <v>275.10367291</v>
      </c>
      <c r="E253" s="36">
        <f>SUMIFS(СВЦЭМ!$G$34:$G$777,СВЦЭМ!$A$34:$A$777,$A253,СВЦЭМ!$B$34:$B$777,E$225)+'СЕТ СН'!$F$12</f>
        <v>295.29930204999999</v>
      </c>
      <c r="F253" s="36">
        <f>SUMIFS(СВЦЭМ!$G$34:$G$777,СВЦЭМ!$A$34:$A$777,$A253,СВЦЭМ!$B$34:$B$777,F$225)+'СЕТ СН'!$F$12</f>
        <v>293.57936717000001</v>
      </c>
      <c r="G253" s="36">
        <f>SUMIFS(СВЦЭМ!$G$34:$G$777,СВЦЭМ!$A$34:$A$777,$A253,СВЦЭМ!$B$34:$B$777,G$225)+'СЕТ СН'!$F$12</f>
        <v>295.48246239000002</v>
      </c>
      <c r="H253" s="36">
        <f>SUMIFS(СВЦЭМ!$G$34:$G$777,СВЦЭМ!$A$34:$A$777,$A253,СВЦЭМ!$B$34:$B$777,H$225)+'СЕТ СН'!$F$12</f>
        <v>276.71533516</v>
      </c>
      <c r="I253" s="36">
        <f>SUMIFS(СВЦЭМ!$G$34:$G$777,СВЦЭМ!$A$34:$A$777,$A253,СВЦЭМ!$B$34:$B$777,I$225)+'СЕТ СН'!$F$12</f>
        <v>244.23329206</v>
      </c>
      <c r="J253" s="36">
        <f>SUMIFS(СВЦЭМ!$G$34:$G$777,СВЦЭМ!$A$34:$A$777,$A253,СВЦЭМ!$B$34:$B$777,J$225)+'СЕТ СН'!$F$12</f>
        <v>242.12135684</v>
      </c>
      <c r="K253" s="36">
        <f>SUMIFS(СВЦЭМ!$G$34:$G$777,СВЦЭМ!$A$34:$A$777,$A253,СВЦЭМ!$B$34:$B$777,K$225)+'СЕТ СН'!$F$12</f>
        <v>238.79447034</v>
      </c>
      <c r="L253" s="36">
        <f>SUMIFS(СВЦЭМ!$G$34:$G$777,СВЦЭМ!$A$34:$A$777,$A253,СВЦЭМ!$B$34:$B$777,L$225)+'СЕТ СН'!$F$12</f>
        <v>223.12441077</v>
      </c>
      <c r="M253" s="36">
        <f>SUMIFS(СВЦЭМ!$G$34:$G$777,СВЦЭМ!$A$34:$A$777,$A253,СВЦЭМ!$B$34:$B$777,M$225)+'СЕТ СН'!$F$12</f>
        <v>202.56843111000001</v>
      </c>
      <c r="N253" s="36">
        <f>SUMIFS(СВЦЭМ!$G$34:$G$777,СВЦЭМ!$A$34:$A$777,$A253,СВЦЭМ!$B$34:$B$777,N$225)+'СЕТ СН'!$F$12</f>
        <v>176.09153419</v>
      </c>
      <c r="O253" s="36">
        <f>SUMIFS(СВЦЭМ!$G$34:$G$777,СВЦЭМ!$A$34:$A$777,$A253,СВЦЭМ!$B$34:$B$777,O$225)+'СЕТ СН'!$F$12</f>
        <v>151.94977093</v>
      </c>
      <c r="P253" s="36">
        <f>SUMIFS(СВЦЭМ!$G$34:$G$777,СВЦЭМ!$A$34:$A$777,$A253,СВЦЭМ!$B$34:$B$777,P$225)+'СЕТ СН'!$F$12</f>
        <v>149.02843042000001</v>
      </c>
      <c r="Q253" s="36">
        <f>SUMIFS(СВЦЭМ!$G$34:$G$777,СВЦЭМ!$A$34:$A$777,$A253,СВЦЭМ!$B$34:$B$777,Q$225)+'СЕТ СН'!$F$12</f>
        <v>151.16243258</v>
      </c>
      <c r="R253" s="36">
        <f>SUMIFS(СВЦЭМ!$G$34:$G$777,СВЦЭМ!$A$34:$A$777,$A253,СВЦЭМ!$B$34:$B$777,R$225)+'СЕТ СН'!$F$12</f>
        <v>150.65118437999999</v>
      </c>
      <c r="S253" s="36">
        <f>SUMIFS(СВЦЭМ!$G$34:$G$777,СВЦЭМ!$A$34:$A$777,$A253,СВЦЭМ!$B$34:$B$777,S$225)+'СЕТ СН'!$F$12</f>
        <v>150.50334017</v>
      </c>
      <c r="T253" s="36">
        <f>SUMIFS(СВЦЭМ!$G$34:$G$777,СВЦЭМ!$A$34:$A$777,$A253,СВЦЭМ!$B$34:$B$777,T$225)+'СЕТ СН'!$F$12</f>
        <v>150.50056604</v>
      </c>
      <c r="U253" s="36">
        <f>SUMIFS(СВЦЭМ!$G$34:$G$777,СВЦЭМ!$A$34:$A$777,$A253,СВЦЭМ!$B$34:$B$777,U$225)+'СЕТ СН'!$F$12</f>
        <v>156.24236038000001</v>
      </c>
      <c r="V253" s="36">
        <f>SUMIFS(СВЦЭМ!$G$34:$G$777,СВЦЭМ!$A$34:$A$777,$A253,СВЦЭМ!$B$34:$B$777,V$225)+'СЕТ СН'!$F$12</f>
        <v>153.37180817000001</v>
      </c>
      <c r="W253" s="36">
        <f>SUMIFS(СВЦЭМ!$G$34:$G$777,СВЦЭМ!$A$34:$A$777,$A253,СВЦЭМ!$B$34:$B$777,W$225)+'СЕТ СН'!$F$12</f>
        <v>148.59632485</v>
      </c>
      <c r="X253" s="36">
        <f>SUMIFS(СВЦЭМ!$G$34:$G$777,СВЦЭМ!$A$34:$A$777,$A253,СВЦЭМ!$B$34:$B$777,X$225)+'СЕТ СН'!$F$12</f>
        <v>146.05961135000001</v>
      </c>
      <c r="Y253" s="36">
        <f>SUMIFS(СВЦЭМ!$G$34:$G$777,СВЦЭМ!$A$34:$A$777,$A253,СВЦЭМ!$B$34:$B$777,Y$225)+'СЕТ СН'!$F$12</f>
        <v>166.67882037000001</v>
      </c>
    </row>
    <row r="254" spans="1:25" ht="15.75" x14ac:dyDescent="0.2">
      <c r="A254" s="35">
        <f t="shared" si="6"/>
        <v>43372</v>
      </c>
      <c r="B254" s="36">
        <f>SUMIFS(СВЦЭМ!$G$34:$G$777,СВЦЭМ!$A$34:$A$777,$A254,СВЦЭМ!$B$34:$B$777,B$225)+'СЕТ СН'!$F$12</f>
        <v>217.98929036000001</v>
      </c>
      <c r="C254" s="36">
        <f>SUMIFS(СВЦЭМ!$G$34:$G$777,СВЦЭМ!$A$34:$A$777,$A254,СВЦЭМ!$B$34:$B$777,C$225)+'СЕТ СН'!$F$12</f>
        <v>252.36745948999999</v>
      </c>
      <c r="D254" s="36">
        <f>SUMIFS(СВЦЭМ!$G$34:$G$777,СВЦЭМ!$A$34:$A$777,$A254,СВЦЭМ!$B$34:$B$777,D$225)+'СЕТ СН'!$F$12</f>
        <v>272.60100576999997</v>
      </c>
      <c r="E254" s="36">
        <f>SUMIFS(СВЦЭМ!$G$34:$G$777,СВЦЭМ!$A$34:$A$777,$A254,СВЦЭМ!$B$34:$B$777,E$225)+'СЕТ СН'!$F$12</f>
        <v>291.88259457999999</v>
      </c>
      <c r="F254" s="36">
        <f>SUMIFS(СВЦЭМ!$G$34:$G$777,СВЦЭМ!$A$34:$A$777,$A254,СВЦЭМ!$B$34:$B$777,F$225)+'СЕТ СН'!$F$12</f>
        <v>292.55699750000002</v>
      </c>
      <c r="G254" s="36">
        <f>SUMIFS(СВЦЭМ!$G$34:$G$777,СВЦЭМ!$A$34:$A$777,$A254,СВЦЭМ!$B$34:$B$777,G$225)+'СЕТ СН'!$F$12</f>
        <v>290.1105996</v>
      </c>
      <c r="H254" s="36">
        <f>SUMIFS(СВЦЭМ!$G$34:$G$777,СВЦЭМ!$A$34:$A$777,$A254,СВЦЭМ!$B$34:$B$777,H$225)+'СЕТ СН'!$F$12</f>
        <v>285.42733165999999</v>
      </c>
      <c r="I254" s="36">
        <f>SUMIFS(СВЦЭМ!$G$34:$G$777,СВЦЭМ!$A$34:$A$777,$A254,СВЦЭМ!$B$34:$B$777,I$225)+'СЕТ СН'!$F$12</f>
        <v>272.63030108999999</v>
      </c>
      <c r="J254" s="36">
        <f>SUMIFS(СВЦЭМ!$G$34:$G$777,СВЦЭМ!$A$34:$A$777,$A254,СВЦЭМ!$B$34:$B$777,J$225)+'СЕТ СН'!$F$12</f>
        <v>248.71155236999999</v>
      </c>
      <c r="K254" s="36">
        <f>SUMIFS(СВЦЭМ!$G$34:$G$777,СВЦЭМ!$A$34:$A$777,$A254,СВЦЭМ!$B$34:$B$777,K$225)+'СЕТ СН'!$F$12</f>
        <v>232.03272150999999</v>
      </c>
      <c r="L254" s="36">
        <f>SUMIFS(СВЦЭМ!$G$34:$G$777,СВЦЭМ!$A$34:$A$777,$A254,СВЦЭМ!$B$34:$B$777,L$225)+'СЕТ СН'!$F$12</f>
        <v>212.16638775999999</v>
      </c>
      <c r="M254" s="36">
        <f>SUMIFS(СВЦЭМ!$G$34:$G$777,СВЦЭМ!$A$34:$A$777,$A254,СВЦЭМ!$B$34:$B$777,M$225)+'СЕТ СН'!$F$12</f>
        <v>195.29949464000001</v>
      </c>
      <c r="N254" s="36">
        <f>SUMIFS(СВЦЭМ!$G$34:$G$777,СВЦЭМ!$A$34:$A$777,$A254,СВЦЭМ!$B$34:$B$777,N$225)+'СЕТ СН'!$F$12</f>
        <v>172.35814345</v>
      </c>
      <c r="O254" s="36">
        <f>SUMIFS(СВЦЭМ!$G$34:$G$777,СВЦЭМ!$A$34:$A$777,$A254,СВЦЭМ!$B$34:$B$777,O$225)+'СЕТ СН'!$F$12</f>
        <v>153.27965599999999</v>
      </c>
      <c r="P254" s="36">
        <f>SUMIFS(СВЦЭМ!$G$34:$G$777,СВЦЭМ!$A$34:$A$777,$A254,СВЦЭМ!$B$34:$B$777,P$225)+'СЕТ СН'!$F$12</f>
        <v>149.64166094000001</v>
      </c>
      <c r="Q254" s="36">
        <f>SUMIFS(СВЦЭМ!$G$34:$G$777,СВЦЭМ!$A$34:$A$777,$A254,СВЦЭМ!$B$34:$B$777,Q$225)+'СЕТ СН'!$F$12</f>
        <v>152.44501284</v>
      </c>
      <c r="R254" s="36">
        <f>SUMIFS(СВЦЭМ!$G$34:$G$777,СВЦЭМ!$A$34:$A$777,$A254,СВЦЭМ!$B$34:$B$777,R$225)+'СЕТ СН'!$F$12</f>
        <v>152.75907369999999</v>
      </c>
      <c r="S254" s="36">
        <f>SUMIFS(СВЦЭМ!$G$34:$G$777,СВЦЭМ!$A$34:$A$777,$A254,СВЦЭМ!$B$34:$B$777,S$225)+'СЕТ СН'!$F$12</f>
        <v>147.81843459000001</v>
      </c>
      <c r="T254" s="36">
        <f>SUMIFS(СВЦЭМ!$G$34:$G$777,СВЦЭМ!$A$34:$A$777,$A254,СВЦЭМ!$B$34:$B$777,T$225)+'СЕТ СН'!$F$12</f>
        <v>137.40347566</v>
      </c>
      <c r="U254" s="36">
        <f>SUMIFS(СВЦЭМ!$G$34:$G$777,СВЦЭМ!$A$34:$A$777,$A254,СВЦЭМ!$B$34:$B$777,U$225)+'СЕТ СН'!$F$12</f>
        <v>121.63037179</v>
      </c>
      <c r="V254" s="36">
        <f>SUMIFS(СВЦЭМ!$G$34:$G$777,СВЦЭМ!$A$34:$A$777,$A254,СВЦЭМ!$B$34:$B$777,V$225)+'СЕТ СН'!$F$12</f>
        <v>124.56629055000001</v>
      </c>
      <c r="W254" s="36">
        <f>SUMIFS(СВЦЭМ!$G$34:$G$777,СВЦЭМ!$A$34:$A$777,$A254,СВЦЭМ!$B$34:$B$777,W$225)+'СЕТ СН'!$F$12</f>
        <v>129.31217291999999</v>
      </c>
      <c r="X254" s="36">
        <f>SUMIFS(СВЦЭМ!$G$34:$G$777,СВЦЭМ!$A$34:$A$777,$A254,СВЦЭМ!$B$34:$B$777,X$225)+'СЕТ СН'!$F$12</f>
        <v>142.05408213999999</v>
      </c>
      <c r="Y254" s="36">
        <f>SUMIFS(СВЦЭМ!$G$34:$G$777,СВЦЭМ!$A$34:$A$777,$A254,СВЦЭМ!$B$34:$B$777,Y$225)+'СЕТ СН'!$F$12</f>
        <v>167.87084747</v>
      </c>
    </row>
    <row r="255" spans="1:25" ht="15.75" x14ac:dyDescent="0.2">
      <c r="A255" s="35">
        <f t="shared" si="6"/>
        <v>43373</v>
      </c>
      <c r="B255" s="36">
        <f>SUMIFS(СВЦЭМ!$G$34:$G$777,СВЦЭМ!$A$34:$A$777,$A255,СВЦЭМ!$B$34:$B$777,B$225)+'СЕТ СН'!$F$12</f>
        <v>212.88203744</v>
      </c>
      <c r="C255" s="36">
        <f>SUMIFS(СВЦЭМ!$G$34:$G$777,СВЦЭМ!$A$34:$A$777,$A255,СВЦЭМ!$B$34:$B$777,C$225)+'СЕТ СН'!$F$12</f>
        <v>247.35907202999999</v>
      </c>
      <c r="D255" s="36">
        <f>SUMIFS(СВЦЭМ!$G$34:$G$777,СВЦЭМ!$A$34:$A$777,$A255,СВЦЭМ!$B$34:$B$777,D$225)+'СЕТ СН'!$F$12</f>
        <v>270.81300104000002</v>
      </c>
      <c r="E255" s="36">
        <f>SUMIFS(СВЦЭМ!$G$34:$G$777,СВЦЭМ!$A$34:$A$777,$A255,СВЦЭМ!$B$34:$B$777,E$225)+'СЕТ СН'!$F$12</f>
        <v>290.43130021000002</v>
      </c>
      <c r="F255" s="36">
        <f>SUMIFS(СВЦЭМ!$G$34:$G$777,СВЦЭМ!$A$34:$A$777,$A255,СВЦЭМ!$B$34:$B$777,F$225)+'СЕТ СН'!$F$12</f>
        <v>296.58615816000002</v>
      </c>
      <c r="G255" s="36">
        <f>SUMIFS(СВЦЭМ!$G$34:$G$777,СВЦЭМ!$A$34:$A$777,$A255,СВЦЭМ!$B$34:$B$777,G$225)+'СЕТ СН'!$F$12</f>
        <v>287.97935740000003</v>
      </c>
      <c r="H255" s="36">
        <f>SUMIFS(СВЦЭМ!$G$34:$G$777,СВЦЭМ!$A$34:$A$777,$A255,СВЦЭМ!$B$34:$B$777,H$225)+'СЕТ СН'!$F$12</f>
        <v>282.40262172000001</v>
      </c>
      <c r="I255" s="36">
        <f>SUMIFS(СВЦЭМ!$G$34:$G$777,СВЦЭМ!$A$34:$A$777,$A255,СВЦЭМ!$B$34:$B$777,I$225)+'СЕТ СН'!$F$12</f>
        <v>270.31282914000002</v>
      </c>
      <c r="J255" s="36">
        <f>SUMIFS(СВЦЭМ!$G$34:$G$777,СВЦЭМ!$A$34:$A$777,$A255,СВЦЭМ!$B$34:$B$777,J$225)+'СЕТ СН'!$F$12</f>
        <v>253.98822290000001</v>
      </c>
      <c r="K255" s="36">
        <f>SUMIFS(СВЦЭМ!$G$34:$G$777,СВЦЭМ!$A$34:$A$777,$A255,СВЦЭМ!$B$34:$B$777,K$225)+'СЕТ СН'!$F$12</f>
        <v>232.03172905</v>
      </c>
      <c r="L255" s="36">
        <f>SUMIFS(СВЦЭМ!$G$34:$G$777,СВЦЭМ!$A$34:$A$777,$A255,СВЦЭМ!$B$34:$B$777,L$225)+'СЕТ СН'!$F$12</f>
        <v>214.82891420000001</v>
      </c>
      <c r="M255" s="36">
        <f>SUMIFS(СВЦЭМ!$G$34:$G$777,СВЦЭМ!$A$34:$A$777,$A255,СВЦЭМ!$B$34:$B$777,M$225)+'СЕТ СН'!$F$12</f>
        <v>192.98076932999999</v>
      </c>
      <c r="N255" s="36">
        <f>SUMIFS(СВЦЭМ!$G$34:$G$777,СВЦЭМ!$A$34:$A$777,$A255,СВЦЭМ!$B$34:$B$777,N$225)+'СЕТ СН'!$F$12</f>
        <v>164.75268363000001</v>
      </c>
      <c r="O255" s="36">
        <f>SUMIFS(СВЦЭМ!$G$34:$G$777,СВЦЭМ!$A$34:$A$777,$A255,СВЦЭМ!$B$34:$B$777,O$225)+'СЕТ СН'!$F$12</f>
        <v>141.62720171999999</v>
      </c>
      <c r="P255" s="36">
        <f>SUMIFS(СВЦЭМ!$G$34:$G$777,СВЦЭМ!$A$34:$A$777,$A255,СВЦЭМ!$B$34:$B$777,P$225)+'СЕТ СН'!$F$12</f>
        <v>141.65191561</v>
      </c>
      <c r="Q255" s="36">
        <f>SUMIFS(СВЦЭМ!$G$34:$G$777,СВЦЭМ!$A$34:$A$777,$A255,СВЦЭМ!$B$34:$B$777,Q$225)+'СЕТ СН'!$F$12</f>
        <v>143.00406065000001</v>
      </c>
      <c r="R255" s="36">
        <f>SUMIFS(СВЦЭМ!$G$34:$G$777,СВЦЭМ!$A$34:$A$777,$A255,СВЦЭМ!$B$34:$B$777,R$225)+'СЕТ СН'!$F$12</f>
        <v>140.03265551000001</v>
      </c>
      <c r="S255" s="36">
        <f>SUMIFS(СВЦЭМ!$G$34:$G$777,СВЦЭМ!$A$34:$A$777,$A255,СВЦЭМ!$B$34:$B$777,S$225)+'СЕТ СН'!$F$12</f>
        <v>137.47400653</v>
      </c>
      <c r="T255" s="36">
        <f>SUMIFS(СВЦЭМ!$G$34:$G$777,СВЦЭМ!$A$34:$A$777,$A255,СВЦЭМ!$B$34:$B$777,T$225)+'СЕТ СН'!$F$12</f>
        <v>136.95566631</v>
      </c>
      <c r="U255" s="36">
        <f>SUMIFS(СВЦЭМ!$G$34:$G$777,СВЦЭМ!$A$34:$A$777,$A255,СВЦЭМ!$B$34:$B$777,U$225)+'СЕТ СН'!$F$12</f>
        <v>119.89800557</v>
      </c>
      <c r="V255" s="36">
        <f>SUMIFS(СВЦЭМ!$G$34:$G$777,СВЦЭМ!$A$34:$A$777,$A255,СВЦЭМ!$B$34:$B$777,V$225)+'СЕТ СН'!$F$12</f>
        <v>122.19400705</v>
      </c>
      <c r="W255" s="36">
        <f>SUMIFS(СВЦЭМ!$G$34:$G$777,СВЦЭМ!$A$34:$A$777,$A255,СВЦЭМ!$B$34:$B$777,W$225)+'СЕТ СН'!$F$12</f>
        <v>123.6172613</v>
      </c>
      <c r="X255" s="36">
        <f>SUMIFS(СВЦЭМ!$G$34:$G$777,СВЦЭМ!$A$34:$A$777,$A255,СВЦЭМ!$B$34:$B$777,X$225)+'СЕТ СН'!$F$12</f>
        <v>139.77854766999999</v>
      </c>
      <c r="Y255" s="36">
        <f>SUMIFS(СВЦЭМ!$G$34:$G$777,СВЦЭМ!$A$34:$A$777,$A255,СВЦЭМ!$B$34:$B$777,Y$225)+'СЕТ СН'!$F$12</f>
        <v>183.50447226</v>
      </c>
    </row>
    <row r="256" spans="1:25" ht="15.75" hidden="1" x14ac:dyDescent="0.2">
      <c r="A256" s="35">
        <f t="shared" si="6"/>
        <v>43374</v>
      </c>
      <c r="B256" s="36">
        <f>SUMIFS(СВЦЭМ!$G$34:$G$777,СВЦЭМ!$A$34:$A$777,$A256,СВЦЭМ!$B$34:$B$777,B$225)+'СЕТ СН'!$F$12</f>
        <v>0</v>
      </c>
      <c r="C256" s="36">
        <f>SUMIFS(СВЦЭМ!$G$34:$G$777,СВЦЭМ!$A$34:$A$777,$A256,СВЦЭМ!$B$34:$B$777,C$225)+'СЕТ СН'!$F$12</f>
        <v>0</v>
      </c>
      <c r="D256" s="36">
        <f>SUMIFS(СВЦЭМ!$G$34:$G$777,СВЦЭМ!$A$34:$A$777,$A256,СВЦЭМ!$B$34:$B$777,D$225)+'СЕТ СН'!$F$12</f>
        <v>0</v>
      </c>
      <c r="E256" s="36">
        <f>SUMIFS(СВЦЭМ!$G$34:$G$777,СВЦЭМ!$A$34:$A$777,$A256,СВЦЭМ!$B$34:$B$777,E$225)+'СЕТ СН'!$F$12</f>
        <v>0</v>
      </c>
      <c r="F256" s="36">
        <f>SUMIFS(СВЦЭМ!$G$34:$G$777,СВЦЭМ!$A$34:$A$777,$A256,СВЦЭМ!$B$34:$B$777,F$225)+'СЕТ СН'!$F$12</f>
        <v>0</v>
      </c>
      <c r="G256" s="36">
        <f>SUMIFS(СВЦЭМ!$G$34:$G$777,СВЦЭМ!$A$34:$A$777,$A256,СВЦЭМ!$B$34:$B$777,G$225)+'СЕТ СН'!$F$12</f>
        <v>0</v>
      </c>
      <c r="H256" s="36">
        <f>SUMIFS(СВЦЭМ!$G$34:$G$777,СВЦЭМ!$A$34:$A$777,$A256,СВЦЭМ!$B$34:$B$777,H$225)+'СЕТ СН'!$F$12</f>
        <v>0</v>
      </c>
      <c r="I256" s="36">
        <f>SUMIFS(СВЦЭМ!$G$34:$G$777,СВЦЭМ!$A$34:$A$777,$A256,СВЦЭМ!$B$34:$B$777,I$225)+'СЕТ СН'!$F$12</f>
        <v>0</v>
      </c>
      <c r="J256" s="36">
        <f>SUMIFS(СВЦЭМ!$G$34:$G$777,СВЦЭМ!$A$34:$A$777,$A256,СВЦЭМ!$B$34:$B$777,J$225)+'СЕТ СН'!$F$12</f>
        <v>0</v>
      </c>
      <c r="K256" s="36">
        <f>SUMIFS(СВЦЭМ!$G$34:$G$777,СВЦЭМ!$A$34:$A$777,$A256,СВЦЭМ!$B$34:$B$777,K$225)+'СЕТ СН'!$F$12</f>
        <v>0</v>
      </c>
      <c r="L256" s="36">
        <f>SUMIFS(СВЦЭМ!$G$34:$G$777,СВЦЭМ!$A$34:$A$777,$A256,СВЦЭМ!$B$34:$B$777,L$225)+'СЕТ СН'!$F$12</f>
        <v>0</v>
      </c>
      <c r="M256" s="36">
        <f>SUMIFS(СВЦЭМ!$G$34:$G$777,СВЦЭМ!$A$34:$A$777,$A256,СВЦЭМ!$B$34:$B$777,M$225)+'СЕТ СН'!$F$12</f>
        <v>0</v>
      </c>
      <c r="N256" s="36">
        <f>SUMIFS(СВЦЭМ!$G$34:$G$777,СВЦЭМ!$A$34:$A$777,$A256,СВЦЭМ!$B$34:$B$777,N$225)+'СЕТ СН'!$F$12</f>
        <v>0</v>
      </c>
      <c r="O256" s="36">
        <f>SUMIFS(СВЦЭМ!$G$34:$G$777,СВЦЭМ!$A$34:$A$777,$A256,СВЦЭМ!$B$34:$B$777,O$225)+'СЕТ СН'!$F$12</f>
        <v>0</v>
      </c>
      <c r="P256" s="36">
        <f>SUMIFS(СВЦЭМ!$G$34:$G$777,СВЦЭМ!$A$34:$A$777,$A256,СВЦЭМ!$B$34:$B$777,P$225)+'СЕТ СН'!$F$12</f>
        <v>0</v>
      </c>
      <c r="Q256" s="36">
        <f>SUMIFS(СВЦЭМ!$G$34:$G$777,СВЦЭМ!$A$34:$A$777,$A256,СВЦЭМ!$B$34:$B$777,Q$225)+'СЕТ СН'!$F$12</f>
        <v>0</v>
      </c>
      <c r="R256" s="36">
        <f>SUMIFS(СВЦЭМ!$G$34:$G$777,СВЦЭМ!$A$34:$A$777,$A256,СВЦЭМ!$B$34:$B$777,R$225)+'СЕТ СН'!$F$12</f>
        <v>0</v>
      </c>
      <c r="S256" s="36">
        <f>SUMIFS(СВЦЭМ!$G$34:$G$777,СВЦЭМ!$A$34:$A$777,$A256,СВЦЭМ!$B$34:$B$777,S$225)+'СЕТ СН'!$F$12</f>
        <v>0</v>
      </c>
      <c r="T256" s="36">
        <f>SUMIFS(СВЦЭМ!$G$34:$G$777,СВЦЭМ!$A$34:$A$777,$A256,СВЦЭМ!$B$34:$B$777,T$225)+'СЕТ СН'!$F$12</f>
        <v>0</v>
      </c>
      <c r="U256" s="36">
        <f>SUMIFS(СВЦЭМ!$G$34:$G$777,СВЦЭМ!$A$34:$A$777,$A256,СВЦЭМ!$B$34:$B$777,U$225)+'СЕТ СН'!$F$12</f>
        <v>0</v>
      </c>
      <c r="V256" s="36">
        <f>SUMIFS(СВЦЭМ!$G$34:$G$777,СВЦЭМ!$A$34:$A$777,$A256,СВЦЭМ!$B$34:$B$777,V$225)+'СЕТ СН'!$F$12</f>
        <v>0</v>
      </c>
      <c r="W256" s="36">
        <f>SUMIFS(СВЦЭМ!$G$34:$G$777,СВЦЭМ!$A$34:$A$777,$A256,СВЦЭМ!$B$34:$B$777,W$225)+'СЕТ СН'!$F$12</f>
        <v>0</v>
      </c>
      <c r="X256" s="36">
        <f>SUMIFS(СВЦЭМ!$G$34:$G$777,СВЦЭМ!$A$34:$A$777,$A256,СВЦЭМ!$B$34:$B$777,X$225)+'СЕТ СН'!$F$12</f>
        <v>0</v>
      </c>
      <c r="Y256" s="36">
        <f>SUMIFS(СВЦЭМ!$G$34:$G$777,СВЦЭМ!$A$34:$A$777,$A256,СВЦЭМ!$B$34:$B$777,Y$225)+'СЕТ СН'!$F$12</f>
        <v>0</v>
      </c>
    </row>
    <row r="257" spans="1:27" ht="15.75"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6" customFormat="1" ht="12.75" customHeight="1" x14ac:dyDescent="0.2">
      <c r="A260" s="12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customHeight="1" x14ac:dyDescent="0.2">
      <c r="A261" s="35" t="str">
        <f>A226</f>
        <v>01.09.2018</v>
      </c>
      <c r="B261" s="36">
        <f>SUMIFS(СВЦЭМ!$H$34:$H$777,СВЦЭМ!$A$34:$A$777,$A261,СВЦЭМ!$B$34:$B$777,B$260)+'СЕТ СН'!$F$12</f>
        <v>379.07638335000001</v>
      </c>
      <c r="C261" s="36">
        <f>SUMIFS(СВЦЭМ!$H$34:$H$777,СВЦЭМ!$A$34:$A$777,$A261,СВЦЭМ!$B$34:$B$777,C$260)+'СЕТ СН'!$F$12</f>
        <v>469.77308922999998</v>
      </c>
      <c r="D261" s="36">
        <f>SUMIFS(СВЦЭМ!$H$34:$H$777,СВЦЭМ!$A$34:$A$777,$A261,СВЦЭМ!$B$34:$B$777,D$260)+'СЕТ СН'!$F$12</f>
        <v>538.45854015999998</v>
      </c>
      <c r="E261" s="36">
        <f>SUMIFS(СВЦЭМ!$H$34:$H$777,СВЦЭМ!$A$34:$A$777,$A261,СВЦЭМ!$B$34:$B$777,E$260)+'СЕТ СН'!$F$12</f>
        <v>556.10297552999998</v>
      </c>
      <c r="F261" s="36">
        <f>SUMIFS(СВЦЭМ!$H$34:$H$777,СВЦЭМ!$A$34:$A$777,$A261,СВЦЭМ!$B$34:$B$777,F$260)+'СЕТ СН'!$F$12</f>
        <v>553.94079797999996</v>
      </c>
      <c r="G261" s="36">
        <f>SUMIFS(СВЦЭМ!$H$34:$H$777,СВЦЭМ!$A$34:$A$777,$A261,СВЦЭМ!$B$34:$B$777,G$260)+'СЕТ СН'!$F$12</f>
        <v>556.22461066000005</v>
      </c>
      <c r="H261" s="36">
        <f>SUMIFS(СВЦЭМ!$H$34:$H$777,СВЦЭМ!$A$34:$A$777,$A261,СВЦЭМ!$B$34:$B$777,H$260)+'СЕТ СН'!$F$12</f>
        <v>561.14384720999999</v>
      </c>
      <c r="I261" s="36">
        <f>SUMIFS(СВЦЭМ!$H$34:$H$777,СВЦЭМ!$A$34:$A$777,$A261,СВЦЭМ!$B$34:$B$777,I$260)+'СЕТ СН'!$F$12</f>
        <v>548.42876455999999</v>
      </c>
      <c r="J261" s="36">
        <f>SUMIFS(СВЦЭМ!$H$34:$H$777,СВЦЭМ!$A$34:$A$777,$A261,СВЦЭМ!$B$34:$B$777,J$260)+'СЕТ СН'!$F$12</f>
        <v>494.57160228999999</v>
      </c>
      <c r="K261" s="36">
        <f>SUMIFS(СВЦЭМ!$H$34:$H$777,СВЦЭМ!$A$34:$A$777,$A261,СВЦЭМ!$B$34:$B$777,K$260)+'СЕТ СН'!$F$12</f>
        <v>463.28013534000002</v>
      </c>
      <c r="L261" s="36">
        <f>SUMIFS(СВЦЭМ!$H$34:$H$777,СВЦЭМ!$A$34:$A$777,$A261,СВЦЭМ!$B$34:$B$777,L$260)+'СЕТ СН'!$F$12</f>
        <v>413.36368446</v>
      </c>
      <c r="M261" s="36">
        <f>SUMIFS(СВЦЭМ!$H$34:$H$777,СВЦЭМ!$A$34:$A$777,$A261,СВЦЭМ!$B$34:$B$777,M$260)+'СЕТ СН'!$F$12</f>
        <v>361.45591237999997</v>
      </c>
      <c r="N261" s="36">
        <f>SUMIFS(СВЦЭМ!$H$34:$H$777,СВЦЭМ!$A$34:$A$777,$A261,СВЦЭМ!$B$34:$B$777,N$260)+'СЕТ СН'!$F$12</f>
        <v>313.20039668999999</v>
      </c>
      <c r="O261" s="36">
        <f>SUMIFS(СВЦЭМ!$H$34:$H$777,СВЦЭМ!$A$34:$A$777,$A261,СВЦЭМ!$B$34:$B$777,O$260)+'СЕТ СН'!$F$12</f>
        <v>268.09902036</v>
      </c>
      <c r="P261" s="36">
        <f>SUMIFS(СВЦЭМ!$H$34:$H$777,СВЦЭМ!$A$34:$A$777,$A261,СВЦЭМ!$B$34:$B$777,P$260)+'СЕТ СН'!$F$12</f>
        <v>274.09224570999999</v>
      </c>
      <c r="Q261" s="36">
        <f>SUMIFS(СВЦЭМ!$H$34:$H$777,СВЦЭМ!$A$34:$A$777,$A261,СВЦЭМ!$B$34:$B$777,Q$260)+'СЕТ СН'!$F$12</f>
        <v>281.67314507999998</v>
      </c>
      <c r="R261" s="36">
        <f>SUMIFS(СВЦЭМ!$H$34:$H$777,СВЦЭМ!$A$34:$A$777,$A261,СВЦЭМ!$B$34:$B$777,R$260)+'СЕТ СН'!$F$12</f>
        <v>283.22902091999998</v>
      </c>
      <c r="S261" s="36">
        <f>SUMIFS(СВЦЭМ!$H$34:$H$777,СВЦЭМ!$A$34:$A$777,$A261,СВЦЭМ!$B$34:$B$777,S$260)+'СЕТ СН'!$F$12</f>
        <v>278.17219824</v>
      </c>
      <c r="T261" s="36">
        <f>SUMIFS(СВЦЭМ!$H$34:$H$777,СВЦЭМ!$A$34:$A$777,$A261,СВЦЭМ!$B$34:$B$777,T$260)+'СЕТ СН'!$F$12</f>
        <v>280.05407216999998</v>
      </c>
      <c r="U261" s="36">
        <f>SUMIFS(СВЦЭМ!$H$34:$H$777,СВЦЭМ!$A$34:$A$777,$A261,СВЦЭМ!$B$34:$B$777,U$260)+'СЕТ СН'!$F$12</f>
        <v>275.81837304999999</v>
      </c>
      <c r="V261" s="36">
        <f>SUMIFS(СВЦЭМ!$H$34:$H$777,СВЦЭМ!$A$34:$A$777,$A261,СВЦЭМ!$B$34:$B$777,V$260)+'СЕТ СН'!$F$12</f>
        <v>268.92156152000001</v>
      </c>
      <c r="W261" s="36">
        <f>SUMIFS(СВЦЭМ!$H$34:$H$777,СВЦЭМ!$A$34:$A$777,$A261,СВЦЭМ!$B$34:$B$777,W$260)+'СЕТ СН'!$F$12</f>
        <v>265.43236528</v>
      </c>
      <c r="X261" s="36">
        <f>SUMIFS(СВЦЭМ!$H$34:$H$777,СВЦЭМ!$A$34:$A$777,$A261,СВЦЭМ!$B$34:$B$777,X$260)+'СЕТ СН'!$F$12</f>
        <v>279.17094049999997</v>
      </c>
      <c r="Y261" s="36">
        <f>SUMIFS(СВЦЭМ!$H$34:$H$777,СВЦЭМ!$A$34:$A$777,$A261,СВЦЭМ!$B$34:$B$777,Y$260)+'СЕТ СН'!$F$12</f>
        <v>318.78438065</v>
      </c>
      <c r="AA261" s="45"/>
    </row>
    <row r="262" spans="1:27" ht="15.75" x14ac:dyDescent="0.2">
      <c r="A262" s="35">
        <f>A261+1</f>
        <v>43345</v>
      </c>
      <c r="B262" s="36">
        <f>SUMIFS(СВЦЭМ!$H$34:$H$777,СВЦЭМ!$A$34:$A$777,$A262,СВЦЭМ!$B$34:$B$777,B$260)+'СЕТ СН'!$F$12</f>
        <v>378.28765772000003</v>
      </c>
      <c r="C262" s="36">
        <f>SUMIFS(СВЦЭМ!$H$34:$H$777,СВЦЭМ!$A$34:$A$777,$A262,СВЦЭМ!$B$34:$B$777,C$260)+'СЕТ СН'!$F$12</f>
        <v>449.38482297000002</v>
      </c>
      <c r="D262" s="36">
        <f>SUMIFS(СВЦЭМ!$H$34:$H$777,СВЦЭМ!$A$34:$A$777,$A262,СВЦЭМ!$B$34:$B$777,D$260)+'СЕТ СН'!$F$12</f>
        <v>518.96175476999997</v>
      </c>
      <c r="E262" s="36">
        <f>SUMIFS(СВЦЭМ!$H$34:$H$777,СВЦЭМ!$A$34:$A$777,$A262,СВЦЭМ!$B$34:$B$777,E$260)+'СЕТ СН'!$F$12</f>
        <v>550.15032771000006</v>
      </c>
      <c r="F262" s="36">
        <f>SUMIFS(СВЦЭМ!$H$34:$H$777,СВЦЭМ!$A$34:$A$777,$A262,СВЦЭМ!$B$34:$B$777,F$260)+'СЕТ СН'!$F$12</f>
        <v>551.57014205999997</v>
      </c>
      <c r="G262" s="36">
        <f>SUMIFS(СВЦЭМ!$H$34:$H$777,СВЦЭМ!$A$34:$A$777,$A262,СВЦЭМ!$B$34:$B$777,G$260)+'СЕТ СН'!$F$12</f>
        <v>552.75505122000004</v>
      </c>
      <c r="H262" s="36">
        <f>SUMIFS(СВЦЭМ!$H$34:$H$777,СВЦЭМ!$A$34:$A$777,$A262,СВЦЭМ!$B$34:$B$777,H$260)+'СЕТ СН'!$F$12</f>
        <v>558.58909993999998</v>
      </c>
      <c r="I262" s="36">
        <f>SUMIFS(СВЦЭМ!$H$34:$H$777,СВЦЭМ!$A$34:$A$777,$A262,СВЦЭМ!$B$34:$B$777,I$260)+'СЕТ СН'!$F$12</f>
        <v>549.12650725000003</v>
      </c>
      <c r="J262" s="36">
        <f>SUMIFS(СВЦЭМ!$H$34:$H$777,СВЦЭМ!$A$34:$A$777,$A262,СВЦЭМ!$B$34:$B$777,J$260)+'СЕТ СН'!$F$12</f>
        <v>516.20192155999996</v>
      </c>
      <c r="K262" s="36">
        <f>SUMIFS(СВЦЭМ!$H$34:$H$777,СВЦЭМ!$A$34:$A$777,$A262,СВЦЭМ!$B$34:$B$777,K$260)+'СЕТ СН'!$F$12</f>
        <v>485.29752988000001</v>
      </c>
      <c r="L262" s="36">
        <f>SUMIFS(СВЦЭМ!$H$34:$H$777,СВЦЭМ!$A$34:$A$777,$A262,СВЦЭМ!$B$34:$B$777,L$260)+'СЕТ СН'!$F$12</f>
        <v>442.28923571000001</v>
      </c>
      <c r="M262" s="36">
        <f>SUMIFS(СВЦЭМ!$H$34:$H$777,СВЦЭМ!$A$34:$A$777,$A262,СВЦЭМ!$B$34:$B$777,M$260)+'СЕТ СН'!$F$12</f>
        <v>393.74710929999998</v>
      </c>
      <c r="N262" s="36">
        <f>SUMIFS(СВЦЭМ!$H$34:$H$777,СВЦЭМ!$A$34:$A$777,$A262,СВЦЭМ!$B$34:$B$777,N$260)+'СЕТ СН'!$F$12</f>
        <v>323.82918582000002</v>
      </c>
      <c r="O262" s="36">
        <f>SUMIFS(СВЦЭМ!$H$34:$H$777,СВЦЭМ!$A$34:$A$777,$A262,СВЦЭМ!$B$34:$B$777,O$260)+'СЕТ СН'!$F$12</f>
        <v>289.69871439000002</v>
      </c>
      <c r="P262" s="36">
        <f>SUMIFS(СВЦЭМ!$H$34:$H$777,СВЦЭМ!$A$34:$A$777,$A262,СВЦЭМ!$B$34:$B$777,P$260)+'СЕТ СН'!$F$12</f>
        <v>289.81701984</v>
      </c>
      <c r="Q262" s="36">
        <f>SUMIFS(СВЦЭМ!$H$34:$H$777,СВЦЭМ!$A$34:$A$777,$A262,СВЦЭМ!$B$34:$B$777,Q$260)+'СЕТ СН'!$F$12</f>
        <v>292.36601394000002</v>
      </c>
      <c r="R262" s="36">
        <f>SUMIFS(СВЦЭМ!$H$34:$H$777,СВЦЭМ!$A$34:$A$777,$A262,СВЦЭМ!$B$34:$B$777,R$260)+'СЕТ СН'!$F$12</f>
        <v>294.43296808000002</v>
      </c>
      <c r="S262" s="36">
        <f>SUMIFS(СВЦЭМ!$H$34:$H$777,СВЦЭМ!$A$34:$A$777,$A262,СВЦЭМ!$B$34:$B$777,S$260)+'СЕТ СН'!$F$12</f>
        <v>301.96434995999999</v>
      </c>
      <c r="T262" s="36">
        <f>SUMIFS(СВЦЭМ!$H$34:$H$777,СВЦЭМ!$A$34:$A$777,$A262,СВЦЭМ!$B$34:$B$777,T$260)+'СЕТ СН'!$F$12</f>
        <v>298.17335822000001</v>
      </c>
      <c r="U262" s="36">
        <f>SUMIFS(СВЦЭМ!$H$34:$H$777,СВЦЭМ!$A$34:$A$777,$A262,СВЦЭМ!$B$34:$B$777,U$260)+'СЕТ СН'!$F$12</f>
        <v>281.70860425000001</v>
      </c>
      <c r="V262" s="36">
        <f>SUMIFS(СВЦЭМ!$H$34:$H$777,СВЦЭМ!$A$34:$A$777,$A262,СВЦЭМ!$B$34:$B$777,V$260)+'СЕТ СН'!$F$12</f>
        <v>280.14408787999997</v>
      </c>
      <c r="W262" s="36">
        <f>SUMIFS(СВЦЭМ!$H$34:$H$777,СВЦЭМ!$A$34:$A$777,$A262,СВЦЭМ!$B$34:$B$777,W$260)+'СЕТ СН'!$F$12</f>
        <v>280.97466237999998</v>
      </c>
      <c r="X262" s="36">
        <f>SUMIFS(СВЦЭМ!$H$34:$H$777,СВЦЭМ!$A$34:$A$777,$A262,СВЦЭМ!$B$34:$B$777,X$260)+'СЕТ СН'!$F$12</f>
        <v>285.66823241999998</v>
      </c>
      <c r="Y262" s="36">
        <f>SUMIFS(СВЦЭМ!$H$34:$H$777,СВЦЭМ!$A$34:$A$777,$A262,СВЦЭМ!$B$34:$B$777,Y$260)+'СЕТ СН'!$F$12</f>
        <v>339.11785372000003</v>
      </c>
    </row>
    <row r="263" spans="1:27" ht="15.75" x14ac:dyDescent="0.2">
      <c r="A263" s="35">
        <f t="shared" ref="A263:A291" si="7">A262+1</f>
        <v>43346</v>
      </c>
      <c r="B263" s="36">
        <f>SUMIFS(СВЦЭМ!$H$34:$H$777,СВЦЭМ!$A$34:$A$777,$A263,СВЦЭМ!$B$34:$B$777,B$260)+'СЕТ СН'!$F$12</f>
        <v>413.65733634999998</v>
      </c>
      <c r="C263" s="36">
        <f>SUMIFS(СВЦЭМ!$H$34:$H$777,СВЦЭМ!$A$34:$A$777,$A263,СВЦЭМ!$B$34:$B$777,C$260)+'СЕТ СН'!$F$12</f>
        <v>448.93814409999999</v>
      </c>
      <c r="D263" s="36">
        <f>SUMIFS(СВЦЭМ!$H$34:$H$777,СВЦЭМ!$A$34:$A$777,$A263,СВЦЭМ!$B$34:$B$777,D$260)+'СЕТ СН'!$F$12</f>
        <v>502.94088622999999</v>
      </c>
      <c r="E263" s="36">
        <f>SUMIFS(СВЦЭМ!$H$34:$H$777,СВЦЭМ!$A$34:$A$777,$A263,СВЦЭМ!$B$34:$B$777,E$260)+'СЕТ СН'!$F$12</f>
        <v>539.66622636</v>
      </c>
      <c r="F263" s="36">
        <f>SUMIFS(СВЦЭМ!$H$34:$H$777,СВЦЭМ!$A$34:$A$777,$A263,СВЦЭМ!$B$34:$B$777,F$260)+'СЕТ СН'!$F$12</f>
        <v>538.39745295</v>
      </c>
      <c r="G263" s="36">
        <f>SUMIFS(СВЦЭМ!$H$34:$H$777,СВЦЭМ!$A$34:$A$777,$A263,СВЦЭМ!$B$34:$B$777,G$260)+'СЕТ СН'!$F$12</f>
        <v>540.80709535999995</v>
      </c>
      <c r="H263" s="36">
        <f>SUMIFS(СВЦЭМ!$H$34:$H$777,СВЦЭМ!$A$34:$A$777,$A263,СВЦЭМ!$B$34:$B$777,H$260)+'СЕТ СН'!$F$12</f>
        <v>539.32140028000003</v>
      </c>
      <c r="I263" s="36">
        <f>SUMIFS(СВЦЭМ!$H$34:$H$777,СВЦЭМ!$A$34:$A$777,$A263,СВЦЭМ!$B$34:$B$777,I$260)+'СЕТ СН'!$F$12</f>
        <v>492.58119572999999</v>
      </c>
      <c r="J263" s="36">
        <f>SUMIFS(СВЦЭМ!$H$34:$H$777,СВЦЭМ!$A$34:$A$777,$A263,СВЦЭМ!$B$34:$B$777,J$260)+'СЕТ СН'!$F$12</f>
        <v>483.78423235999998</v>
      </c>
      <c r="K263" s="36">
        <f>SUMIFS(СВЦЭМ!$H$34:$H$777,СВЦЭМ!$A$34:$A$777,$A263,СВЦЭМ!$B$34:$B$777,K$260)+'СЕТ СН'!$F$12</f>
        <v>469.04147540999998</v>
      </c>
      <c r="L263" s="36">
        <f>SUMIFS(СВЦЭМ!$H$34:$H$777,СВЦЭМ!$A$34:$A$777,$A263,СВЦЭМ!$B$34:$B$777,L$260)+'СЕТ СН'!$F$12</f>
        <v>424.41071732</v>
      </c>
      <c r="M263" s="36">
        <f>SUMIFS(СВЦЭМ!$H$34:$H$777,СВЦЭМ!$A$34:$A$777,$A263,СВЦЭМ!$B$34:$B$777,M$260)+'СЕТ СН'!$F$12</f>
        <v>384.18498151</v>
      </c>
      <c r="N263" s="36">
        <f>SUMIFS(СВЦЭМ!$H$34:$H$777,СВЦЭМ!$A$34:$A$777,$A263,СВЦЭМ!$B$34:$B$777,N$260)+'СЕТ СН'!$F$12</f>
        <v>326.49415539</v>
      </c>
      <c r="O263" s="36">
        <f>SUMIFS(СВЦЭМ!$H$34:$H$777,СВЦЭМ!$A$34:$A$777,$A263,СВЦЭМ!$B$34:$B$777,O$260)+'СЕТ СН'!$F$12</f>
        <v>290.65891699999997</v>
      </c>
      <c r="P263" s="36">
        <f>SUMIFS(СВЦЭМ!$H$34:$H$777,СВЦЭМ!$A$34:$A$777,$A263,СВЦЭМ!$B$34:$B$777,P$260)+'СЕТ СН'!$F$12</f>
        <v>292.53157931999999</v>
      </c>
      <c r="Q263" s="36">
        <f>SUMIFS(СВЦЭМ!$H$34:$H$777,СВЦЭМ!$A$34:$A$777,$A263,СВЦЭМ!$B$34:$B$777,Q$260)+'СЕТ СН'!$F$12</f>
        <v>299.49576990999998</v>
      </c>
      <c r="R263" s="36">
        <f>SUMIFS(СВЦЭМ!$H$34:$H$777,СВЦЭМ!$A$34:$A$777,$A263,СВЦЭМ!$B$34:$B$777,R$260)+'СЕТ СН'!$F$12</f>
        <v>296.54436457999998</v>
      </c>
      <c r="S263" s="36">
        <f>SUMIFS(СВЦЭМ!$H$34:$H$777,СВЦЭМ!$A$34:$A$777,$A263,СВЦЭМ!$B$34:$B$777,S$260)+'СЕТ СН'!$F$12</f>
        <v>270.50259452</v>
      </c>
      <c r="T263" s="36">
        <f>SUMIFS(СВЦЭМ!$H$34:$H$777,СВЦЭМ!$A$34:$A$777,$A263,СВЦЭМ!$B$34:$B$777,T$260)+'СЕТ СН'!$F$12</f>
        <v>268.92325123000001</v>
      </c>
      <c r="U263" s="36">
        <f>SUMIFS(СВЦЭМ!$H$34:$H$777,СВЦЭМ!$A$34:$A$777,$A263,СВЦЭМ!$B$34:$B$777,U$260)+'СЕТ СН'!$F$12</f>
        <v>288.41124664</v>
      </c>
      <c r="V263" s="36">
        <f>SUMIFS(СВЦЭМ!$H$34:$H$777,СВЦЭМ!$A$34:$A$777,$A263,СВЦЭМ!$B$34:$B$777,V$260)+'СЕТ СН'!$F$12</f>
        <v>311.43708550999997</v>
      </c>
      <c r="W263" s="36">
        <f>SUMIFS(СВЦЭМ!$H$34:$H$777,СВЦЭМ!$A$34:$A$777,$A263,СВЦЭМ!$B$34:$B$777,W$260)+'СЕТ СН'!$F$12</f>
        <v>313.06385014</v>
      </c>
      <c r="X263" s="36">
        <f>SUMIFS(СВЦЭМ!$H$34:$H$777,СВЦЭМ!$A$34:$A$777,$A263,СВЦЭМ!$B$34:$B$777,X$260)+'СЕТ СН'!$F$12</f>
        <v>289.42921801</v>
      </c>
      <c r="Y263" s="36">
        <f>SUMIFS(СВЦЭМ!$H$34:$H$777,СВЦЭМ!$A$34:$A$777,$A263,СВЦЭМ!$B$34:$B$777,Y$260)+'СЕТ СН'!$F$12</f>
        <v>338.17094376</v>
      </c>
    </row>
    <row r="264" spans="1:27" ht="15.75" x14ac:dyDescent="0.2">
      <c r="A264" s="35">
        <f t="shared" si="7"/>
        <v>43347</v>
      </c>
      <c r="B264" s="36">
        <f>SUMIFS(СВЦЭМ!$H$34:$H$777,СВЦЭМ!$A$34:$A$777,$A264,СВЦЭМ!$B$34:$B$777,B$260)+'СЕТ СН'!$F$12</f>
        <v>398.30660859</v>
      </c>
      <c r="C264" s="36">
        <f>SUMIFS(СВЦЭМ!$H$34:$H$777,СВЦЭМ!$A$34:$A$777,$A264,СВЦЭМ!$B$34:$B$777,C$260)+'СЕТ СН'!$F$12</f>
        <v>487.89508015000001</v>
      </c>
      <c r="D264" s="36">
        <f>SUMIFS(СВЦЭМ!$H$34:$H$777,СВЦЭМ!$A$34:$A$777,$A264,СВЦЭМ!$B$34:$B$777,D$260)+'СЕТ СН'!$F$12</f>
        <v>550.94836822000002</v>
      </c>
      <c r="E264" s="36">
        <f>SUMIFS(СВЦЭМ!$H$34:$H$777,СВЦЭМ!$A$34:$A$777,$A264,СВЦЭМ!$B$34:$B$777,E$260)+'СЕТ СН'!$F$12</f>
        <v>566.01868015000002</v>
      </c>
      <c r="F264" s="36">
        <f>SUMIFS(СВЦЭМ!$H$34:$H$777,СВЦЭМ!$A$34:$A$777,$A264,СВЦЭМ!$B$34:$B$777,F$260)+'СЕТ СН'!$F$12</f>
        <v>564.52522782000005</v>
      </c>
      <c r="G264" s="36">
        <f>SUMIFS(СВЦЭМ!$H$34:$H$777,СВЦЭМ!$A$34:$A$777,$A264,СВЦЭМ!$B$34:$B$777,G$260)+'СЕТ СН'!$F$12</f>
        <v>568.01752080000006</v>
      </c>
      <c r="H264" s="36">
        <f>SUMIFS(СВЦЭМ!$H$34:$H$777,СВЦЭМ!$A$34:$A$777,$A264,СВЦЭМ!$B$34:$B$777,H$260)+'СЕТ СН'!$F$12</f>
        <v>557.81379817000004</v>
      </c>
      <c r="I264" s="36">
        <f>SUMIFS(СВЦЭМ!$H$34:$H$777,СВЦЭМ!$A$34:$A$777,$A264,СВЦЭМ!$B$34:$B$777,I$260)+'СЕТ СН'!$F$12</f>
        <v>532.36462447999997</v>
      </c>
      <c r="J264" s="36">
        <f>SUMIFS(СВЦЭМ!$H$34:$H$777,СВЦЭМ!$A$34:$A$777,$A264,СВЦЭМ!$B$34:$B$777,J$260)+'СЕТ СН'!$F$12</f>
        <v>494.42790615000001</v>
      </c>
      <c r="K264" s="36">
        <f>SUMIFS(СВЦЭМ!$H$34:$H$777,СВЦЭМ!$A$34:$A$777,$A264,СВЦЭМ!$B$34:$B$777,K$260)+'СЕТ СН'!$F$12</f>
        <v>466.64678949</v>
      </c>
      <c r="L264" s="36">
        <f>SUMIFS(СВЦЭМ!$H$34:$H$777,СВЦЭМ!$A$34:$A$777,$A264,СВЦЭМ!$B$34:$B$777,L$260)+'СЕТ СН'!$F$12</f>
        <v>417.03211334000002</v>
      </c>
      <c r="M264" s="36">
        <f>SUMIFS(СВЦЭМ!$H$34:$H$777,СВЦЭМ!$A$34:$A$777,$A264,СВЦЭМ!$B$34:$B$777,M$260)+'СЕТ СН'!$F$12</f>
        <v>374.75748974999999</v>
      </c>
      <c r="N264" s="36">
        <f>SUMIFS(СВЦЭМ!$H$34:$H$777,СВЦЭМ!$A$34:$A$777,$A264,СВЦЭМ!$B$34:$B$777,N$260)+'СЕТ СН'!$F$12</f>
        <v>328.85167028000001</v>
      </c>
      <c r="O264" s="36">
        <f>SUMIFS(СВЦЭМ!$H$34:$H$777,СВЦЭМ!$A$34:$A$777,$A264,СВЦЭМ!$B$34:$B$777,O$260)+'СЕТ СН'!$F$12</f>
        <v>280.50691762999998</v>
      </c>
      <c r="P264" s="36">
        <f>SUMIFS(СВЦЭМ!$H$34:$H$777,СВЦЭМ!$A$34:$A$777,$A264,СВЦЭМ!$B$34:$B$777,P$260)+'СЕТ СН'!$F$12</f>
        <v>276.76028349000001</v>
      </c>
      <c r="Q264" s="36">
        <f>SUMIFS(СВЦЭМ!$H$34:$H$777,СВЦЭМ!$A$34:$A$777,$A264,СВЦЭМ!$B$34:$B$777,Q$260)+'СЕТ СН'!$F$12</f>
        <v>284.62143827</v>
      </c>
      <c r="R264" s="36">
        <f>SUMIFS(СВЦЭМ!$H$34:$H$777,СВЦЭМ!$A$34:$A$777,$A264,СВЦЭМ!$B$34:$B$777,R$260)+'СЕТ СН'!$F$12</f>
        <v>282.71762387000001</v>
      </c>
      <c r="S264" s="36">
        <f>SUMIFS(СВЦЭМ!$H$34:$H$777,СВЦЭМ!$A$34:$A$777,$A264,СВЦЭМ!$B$34:$B$777,S$260)+'СЕТ СН'!$F$12</f>
        <v>278.39793680999998</v>
      </c>
      <c r="T264" s="36">
        <f>SUMIFS(СВЦЭМ!$H$34:$H$777,СВЦЭМ!$A$34:$A$777,$A264,СВЦЭМ!$B$34:$B$777,T$260)+'СЕТ СН'!$F$12</f>
        <v>274.88712088</v>
      </c>
      <c r="U264" s="36">
        <f>SUMIFS(СВЦЭМ!$H$34:$H$777,СВЦЭМ!$A$34:$A$777,$A264,СВЦЭМ!$B$34:$B$777,U$260)+'СЕТ СН'!$F$12</f>
        <v>273.28964529000001</v>
      </c>
      <c r="V264" s="36">
        <f>SUMIFS(СВЦЭМ!$H$34:$H$777,СВЦЭМ!$A$34:$A$777,$A264,СВЦЭМ!$B$34:$B$777,V$260)+'СЕТ СН'!$F$12</f>
        <v>279.70709259</v>
      </c>
      <c r="W264" s="36">
        <f>SUMIFS(СВЦЭМ!$H$34:$H$777,СВЦЭМ!$A$34:$A$777,$A264,СВЦЭМ!$B$34:$B$777,W$260)+'СЕТ СН'!$F$12</f>
        <v>267.12327859999999</v>
      </c>
      <c r="X264" s="36">
        <f>SUMIFS(СВЦЭМ!$H$34:$H$777,СВЦЭМ!$A$34:$A$777,$A264,СВЦЭМ!$B$34:$B$777,X$260)+'СЕТ СН'!$F$12</f>
        <v>265.84266588999998</v>
      </c>
      <c r="Y264" s="36">
        <f>SUMIFS(СВЦЭМ!$H$34:$H$777,СВЦЭМ!$A$34:$A$777,$A264,СВЦЭМ!$B$34:$B$777,Y$260)+'СЕТ СН'!$F$12</f>
        <v>316.17559678999999</v>
      </c>
    </row>
    <row r="265" spans="1:27" ht="15.75" x14ac:dyDescent="0.2">
      <c r="A265" s="35">
        <f t="shared" si="7"/>
        <v>43348</v>
      </c>
      <c r="B265" s="36">
        <f>SUMIFS(СВЦЭМ!$H$34:$H$777,СВЦЭМ!$A$34:$A$777,$A265,СВЦЭМ!$B$34:$B$777,B$260)+'СЕТ СН'!$F$12</f>
        <v>396.63422967000002</v>
      </c>
      <c r="C265" s="36">
        <f>SUMIFS(СВЦЭМ!$H$34:$H$777,СВЦЭМ!$A$34:$A$777,$A265,СВЦЭМ!$B$34:$B$777,C$260)+'СЕТ СН'!$F$12</f>
        <v>496.79608889999997</v>
      </c>
      <c r="D265" s="36">
        <f>SUMIFS(СВЦЭМ!$H$34:$H$777,СВЦЭМ!$A$34:$A$777,$A265,СВЦЭМ!$B$34:$B$777,D$260)+'СЕТ СН'!$F$12</f>
        <v>544.31062797000004</v>
      </c>
      <c r="E265" s="36">
        <f>SUMIFS(СВЦЭМ!$H$34:$H$777,СВЦЭМ!$A$34:$A$777,$A265,СВЦЭМ!$B$34:$B$777,E$260)+'СЕТ СН'!$F$12</f>
        <v>563.78279616999998</v>
      </c>
      <c r="F265" s="36">
        <f>SUMIFS(СВЦЭМ!$H$34:$H$777,СВЦЭМ!$A$34:$A$777,$A265,СВЦЭМ!$B$34:$B$777,F$260)+'СЕТ СН'!$F$12</f>
        <v>560.45098881000001</v>
      </c>
      <c r="G265" s="36">
        <f>SUMIFS(СВЦЭМ!$H$34:$H$777,СВЦЭМ!$A$34:$A$777,$A265,СВЦЭМ!$B$34:$B$777,G$260)+'СЕТ СН'!$F$12</f>
        <v>565.09597697000004</v>
      </c>
      <c r="H265" s="36">
        <f>SUMIFS(СВЦЭМ!$H$34:$H$777,СВЦЭМ!$A$34:$A$777,$A265,СВЦЭМ!$B$34:$B$777,H$260)+'СЕТ СН'!$F$12</f>
        <v>553.78050610000003</v>
      </c>
      <c r="I265" s="36">
        <f>SUMIFS(СВЦЭМ!$H$34:$H$777,СВЦЭМ!$A$34:$A$777,$A265,СВЦЭМ!$B$34:$B$777,I$260)+'СЕТ СН'!$F$12</f>
        <v>540.8712084</v>
      </c>
      <c r="J265" s="36">
        <f>SUMIFS(СВЦЭМ!$H$34:$H$777,СВЦЭМ!$A$34:$A$777,$A265,СВЦЭМ!$B$34:$B$777,J$260)+'СЕТ СН'!$F$12</f>
        <v>509.61904842000001</v>
      </c>
      <c r="K265" s="36">
        <f>SUMIFS(СВЦЭМ!$H$34:$H$777,СВЦЭМ!$A$34:$A$777,$A265,СВЦЭМ!$B$34:$B$777,K$260)+'СЕТ СН'!$F$12</f>
        <v>491.61955344</v>
      </c>
      <c r="L265" s="36">
        <f>SUMIFS(СВЦЭМ!$H$34:$H$777,СВЦЭМ!$A$34:$A$777,$A265,СВЦЭМ!$B$34:$B$777,L$260)+'СЕТ СН'!$F$12</f>
        <v>440.77169753999999</v>
      </c>
      <c r="M265" s="36">
        <f>SUMIFS(СВЦЭМ!$H$34:$H$777,СВЦЭМ!$A$34:$A$777,$A265,СВЦЭМ!$B$34:$B$777,M$260)+'СЕТ СН'!$F$12</f>
        <v>400.83260084</v>
      </c>
      <c r="N265" s="36">
        <f>SUMIFS(СВЦЭМ!$H$34:$H$777,СВЦЭМ!$A$34:$A$777,$A265,СВЦЭМ!$B$34:$B$777,N$260)+'СЕТ СН'!$F$12</f>
        <v>335.76724307000001</v>
      </c>
      <c r="O265" s="36">
        <f>SUMIFS(СВЦЭМ!$H$34:$H$777,СВЦЭМ!$A$34:$A$777,$A265,СВЦЭМ!$B$34:$B$777,O$260)+'СЕТ СН'!$F$12</f>
        <v>287.16462925000002</v>
      </c>
      <c r="P265" s="36">
        <f>SUMIFS(СВЦЭМ!$H$34:$H$777,СВЦЭМ!$A$34:$A$777,$A265,СВЦЭМ!$B$34:$B$777,P$260)+'СЕТ СН'!$F$12</f>
        <v>280.38481553000003</v>
      </c>
      <c r="Q265" s="36">
        <f>SUMIFS(СВЦЭМ!$H$34:$H$777,СВЦЭМ!$A$34:$A$777,$A265,СВЦЭМ!$B$34:$B$777,Q$260)+'СЕТ СН'!$F$12</f>
        <v>281.10048097999999</v>
      </c>
      <c r="R265" s="36">
        <f>SUMIFS(СВЦЭМ!$H$34:$H$777,СВЦЭМ!$A$34:$A$777,$A265,СВЦЭМ!$B$34:$B$777,R$260)+'СЕТ СН'!$F$12</f>
        <v>281.79921707</v>
      </c>
      <c r="S265" s="36">
        <f>SUMIFS(СВЦЭМ!$H$34:$H$777,СВЦЭМ!$A$34:$A$777,$A265,СВЦЭМ!$B$34:$B$777,S$260)+'СЕТ СН'!$F$12</f>
        <v>281.2224574</v>
      </c>
      <c r="T265" s="36">
        <f>SUMIFS(СВЦЭМ!$H$34:$H$777,СВЦЭМ!$A$34:$A$777,$A265,СВЦЭМ!$B$34:$B$777,T$260)+'СЕТ СН'!$F$12</f>
        <v>279.86400562</v>
      </c>
      <c r="U265" s="36">
        <f>SUMIFS(СВЦЭМ!$H$34:$H$777,СВЦЭМ!$A$34:$A$777,$A265,СВЦЭМ!$B$34:$B$777,U$260)+'СЕТ СН'!$F$12</f>
        <v>277.48472282</v>
      </c>
      <c r="V265" s="36">
        <f>SUMIFS(СВЦЭМ!$H$34:$H$777,СВЦЭМ!$A$34:$A$777,$A265,СВЦЭМ!$B$34:$B$777,V$260)+'СЕТ СН'!$F$12</f>
        <v>280.93007246000002</v>
      </c>
      <c r="W265" s="36">
        <f>SUMIFS(СВЦЭМ!$H$34:$H$777,СВЦЭМ!$A$34:$A$777,$A265,СВЦЭМ!$B$34:$B$777,W$260)+'СЕТ СН'!$F$12</f>
        <v>275.20478499000001</v>
      </c>
      <c r="X265" s="36">
        <f>SUMIFS(СВЦЭМ!$H$34:$H$777,СВЦЭМ!$A$34:$A$777,$A265,СВЦЭМ!$B$34:$B$777,X$260)+'СЕТ СН'!$F$12</f>
        <v>267.66845940000002</v>
      </c>
      <c r="Y265" s="36">
        <f>SUMIFS(СВЦЭМ!$H$34:$H$777,СВЦЭМ!$A$34:$A$777,$A265,СВЦЭМ!$B$34:$B$777,Y$260)+'СЕТ СН'!$F$12</f>
        <v>312.74434819999999</v>
      </c>
    </row>
    <row r="266" spans="1:27" ht="15.75" x14ac:dyDescent="0.2">
      <c r="A266" s="35">
        <f t="shared" si="7"/>
        <v>43349</v>
      </c>
      <c r="B266" s="36">
        <f>SUMIFS(СВЦЭМ!$H$34:$H$777,СВЦЭМ!$A$34:$A$777,$A266,СВЦЭМ!$B$34:$B$777,B$260)+'СЕТ СН'!$F$12</f>
        <v>409.78326009</v>
      </c>
      <c r="C266" s="36">
        <f>SUMIFS(СВЦЭМ!$H$34:$H$777,СВЦЭМ!$A$34:$A$777,$A266,СВЦЭМ!$B$34:$B$777,C$260)+'СЕТ СН'!$F$12</f>
        <v>521.58025510000004</v>
      </c>
      <c r="D266" s="36">
        <f>SUMIFS(СВЦЭМ!$H$34:$H$777,СВЦЭМ!$A$34:$A$777,$A266,СВЦЭМ!$B$34:$B$777,D$260)+'СЕТ СН'!$F$12</f>
        <v>579.15114354000002</v>
      </c>
      <c r="E266" s="36">
        <f>SUMIFS(СВЦЭМ!$H$34:$H$777,СВЦЭМ!$A$34:$A$777,$A266,СВЦЭМ!$B$34:$B$777,E$260)+'СЕТ СН'!$F$12</f>
        <v>588.14329418</v>
      </c>
      <c r="F266" s="36">
        <f>SUMIFS(СВЦЭМ!$H$34:$H$777,СВЦЭМ!$A$34:$A$777,$A266,СВЦЭМ!$B$34:$B$777,F$260)+'СЕТ СН'!$F$12</f>
        <v>586.73363404999998</v>
      </c>
      <c r="G266" s="36">
        <f>SUMIFS(СВЦЭМ!$H$34:$H$777,СВЦЭМ!$A$34:$A$777,$A266,СВЦЭМ!$B$34:$B$777,G$260)+'СЕТ СН'!$F$12</f>
        <v>590.23936332999995</v>
      </c>
      <c r="H266" s="36">
        <f>SUMIFS(СВЦЭМ!$H$34:$H$777,СВЦЭМ!$A$34:$A$777,$A266,СВЦЭМ!$B$34:$B$777,H$260)+'СЕТ СН'!$F$12</f>
        <v>582.56392420999998</v>
      </c>
      <c r="I266" s="36">
        <f>SUMIFS(СВЦЭМ!$H$34:$H$777,СВЦЭМ!$A$34:$A$777,$A266,СВЦЭМ!$B$34:$B$777,I$260)+'СЕТ СН'!$F$12</f>
        <v>546.94528806000005</v>
      </c>
      <c r="J266" s="36">
        <f>SUMIFS(СВЦЭМ!$H$34:$H$777,СВЦЭМ!$A$34:$A$777,$A266,СВЦЭМ!$B$34:$B$777,J$260)+'СЕТ СН'!$F$12</f>
        <v>505.18020502000002</v>
      </c>
      <c r="K266" s="36">
        <f>SUMIFS(СВЦЭМ!$H$34:$H$777,СВЦЭМ!$A$34:$A$777,$A266,СВЦЭМ!$B$34:$B$777,K$260)+'СЕТ СН'!$F$12</f>
        <v>470.54974571999998</v>
      </c>
      <c r="L266" s="36">
        <f>SUMIFS(СВЦЭМ!$H$34:$H$777,СВЦЭМ!$A$34:$A$777,$A266,СВЦЭМ!$B$34:$B$777,L$260)+'СЕТ СН'!$F$12</f>
        <v>428.19671455000002</v>
      </c>
      <c r="M266" s="36">
        <f>SUMIFS(СВЦЭМ!$H$34:$H$777,СВЦЭМ!$A$34:$A$777,$A266,СВЦЭМ!$B$34:$B$777,M$260)+'СЕТ СН'!$F$12</f>
        <v>359.47144186000003</v>
      </c>
      <c r="N266" s="36">
        <f>SUMIFS(СВЦЭМ!$H$34:$H$777,СВЦЭМ!$A$34:$A$777,$A266,СВЦЭМ!$B$34:$B$777,N$260)+'СЕТ СН'!$F$12</f>
        <v>309.12812914</v>
      </c>
      <c r="O266" s="36">
        <f>SUMIFS(СВЦЭМ!$H$34:$H$777,СВЦЭМ!$A$34:$A$777,$A266,СВЦЭМ!$B$34:$B$777,O$260)+'СЕТ СН'!$F$12</f>
        <v>259.81926513000002</v>
      </c>
      <c r="P266" s="36">
        <f>SUMIFS(СВЦЭМ!$H$34:$H$777,СВЦЭМ!$A$34:$A$777,$A266,СВЦЭМ!$B$34:$B$777,P$260)+'СЕТ СН'!$F$12</f>
        <v>251.97876119</v>
      </c>
      <c r="Q266" s="36">
        <f>SUMIFS(СВЦЭМ!$H$34:$H$777,СВЦЭМ!$A$34:$A$777,$A266,СВЦЭМ!$B$34:$B$777,Q$260)+'СЕТ СН'!$F$12</f>
        <v>254.63615490000001</v>
      </c>
      <c r="R266" s="36">
        <f>SUMIFS(СВЦЭМ!$H$34:$H$777,СВЦЭМ!$A$34:$A$777,$A266,СВЦЭМ!$B$34:$B$777,R$260)+'СЕТ СН'!$F$12</f>
        <v>265.12164185</v>
      </c>
      <c r="S266" s="36">
        <f>SUMIFS(СВЦЭМ!$H$34:$H$777,СВЦЭМ!$A$34:$A$777,$A266,СВЦЭМ!$B$34:$B$777,S$260)+'СЕТ СН'!$F$12</f>
        <v>263.92411347000001</v>
      </c>
      <c r="T266" s="36">
        <f>SUMIFS(СВЦЭМ!$H$34:$H$777,СВЦЭМ!$A$34:$A$777,$A266,СВЦЭМ!$B$34:$B$777,T$260)+'СЕТ СН'!$F$12</f>
        <v>265.85767444999999</v>
      </c>
      <c r="U266" s="36">
        <f>SUMIFS(СВЦЭМ!$H$34:$H$777,СВЦЭМ!$A$34:$A$777,$A266,СВЦЭМ!$B$34:$B$777,U$260)+'СЕТ СН'!$F$12</f>
        <v>264.76328956999998</v>
      </c>
      <c r="V266" s="36">
        <f>SUMIFS(СВЦЭМ!$H$34:$H$777,СВЦЭМ!$A$34:$A$777,$A266,СВЦЭМ!$B$34:$B$777,V$260)+'СЕТ СН'!$F$12</f>
        <v>268.32837310999997</v>
      </c>
      <c r="W266" s="36">
        <f>SUMIFS(СВЦЭМ!$H$34:$H$777,СВЦЭМ!$A$34:$A$777,$A266,СВЦЭМ!$B$34:$B$777,W$260)+'СЕТ СН'!$F$12</f>
        <v>267.91979486000002</v>
      </c>
      <c r="X266" s="36">
        <f>SUMIFS(СВЦЭМ!$H$34:$H$777,СВЦЭМ!$A$34:$A$777,$A266,СВЦЭМ!$B$34:$B$777,X$260)+'СЕТ СН'!$F$12</f>
        <v>264.79139461</v>
      </c>
      <c r="Y266" s="36">
        <f>SUMIFS(СВЦЭМ!$H$34:$H$777,СВЦЭМ!$A$34:$A$777,$A266,СВЦЭМ!$B$34:$B$777,Y$260)+'СЕТ СН'!$F$12</f>
        <v>324.83332711000003</v>
      </c>
    </row>
    <row r="267" spans="1:27" ht="15.75" x14ac:dyDescent="0.2">
      <c r="A267" s="35">
        <f t="shared" si="7"/>
        <v>43350</v>
      </c>
      <c r="B267" s="36">
        <f>SUMIFS(СВЦЭМ!$H$34:$H$777,СВЦЭМ!$A$34:$A$777,$A267,СВЦЭМ!$B$34:$B$777,B$260)+'СЕТ СН'!$F$12</f>
        <v>419.22263667999999</v>
      </c>
      <c r="C267" s="36">
        <f>SUMIFS(СВЦЭМ!$H$34:$H$777,СВЦЭМ!$A$34:$A$777,$A267,СВЦЭМ!$B$34:$B$777,C$260)+'СЕТ СН'!$F$12</f>
        <v>499.24534024000002</v>
      </c>
      <c r="D267" s="36">
        <f>SUMIFS(СВЦЭМ!$H$34:$H$777,СВЦЭМ!$A$34:$A$777,$A267,СВЦЭМ!$B$34:$B$777,D$260)+'СЕТ СН'!$F$12</f>
        <v>557.55071897000005</v>
      </c>
      <c r="E267" s="36">
        <f>SUMIFS(СВЦЭМ!$H$34:$H$777,СВЦЭМ!$A$34:$A$777,$A267,СВЦЭМ!$B$34:$B$777,E$260)+'СЕТ СН'!$F$12</f>
        <v>583.86593777999997</v>
      </c>
      <c r="F267" s="36">
        <f>SUMIFS(СВЦЭМ!$H$34:$H$777,СВЦЭМ!$A$34:$A$777,$A267,СВЦЭМ!$B$34:$B$777,F$260)+'СЕТ СН'!$F$12</f>
        <v>582.88216605000002</v>
      </c>
      <c r="G267" s="36">
        <f>SUMIFS(СВЦЭМ!$H$34:$H$777,СВЦЭМ!$A$34:$A$777,$A267,СВЦЭМ!$B$34:$B$777,G$260)+'СЕТ СН'!$F$12</f>
        <v>584.25889614000005</v>
      </c>
      <c r="H267" s="36">
        <f>SUMIFS(СВЦЭМ!$H$34:$H$777,СВЦЭМ!$A$34:$A$777,$A267,СВЦЭМ!$B$34:$B$777,H$260)+'СЕТ СН'!$F$12</f>
        <v>585.07717964000005</v>
      </c>
      <c r="I267" s="36">
        <f>SUMIFS(СВЦЭМ!$H$34:$H$777,СВЦЭМ!$A$34:$A$777,$A267,СВЦЭМ!$B$34:$B$777,I$260)+'СЕТ СН'!$F$12</f>
        <v>553.90210676000004</v>
      </c>
      <c r="J267" s="36">
        <f>SUMIFS(СВЦЭМ!$H$34:$H$777,СВЦЭМ!$A$34:$A$777,$A267,СВЦЭМ!$B$34:$B$777,J$260)+'СЕТ СН'!$F$12</f>
        <v>507.59043846999998</v>
      </c>
      <c r="K267" s="36">
        <f>SUMIFS(СВЦЭМ!$H$34:$H$777,СВЦЭМ!$A$34:$A$777,$A267,СВЦЭМ!$B$34:$B$777,K$260)+'СЕТ СН'!$F$12</f>
        <v>484.55754008999997</v>
      </c>
      <c r="L267" s="36">
        <f>SUMIFS(СВЦЭМ!$H$34:$H$777,СВЦЭМ!$A$34:$A$777,$A267,СВЦЭМ!$B$34:$B$777,L$260)+'СЕТ СН'!$F$12</f>
        <v>419.94115998000001</v>
      </c>
      <c r="M267" s="36">
        <f>SUMIFS(СВЦЭМ!$H$34:$H$777,СВЦЭМ!$A$34:$A$777,$A267,СВЦЭМ!$B$34:$B$777,M$260)+'СЕТ СН'!$F$12</f>
        <v>371.97426889000002</v>
      </c>
      <c r="N267" s="36">
        <f>SUMIFS(СВЦЭМ!$H$34:$H$777,СВЦЭМ!$A$34:$A$777,$A267,СВЦЭМ!$B$34:$B$777,N$260)+'СЕТ СН'!$F$12</f>
        <v>306.25314434000001</v>
      </c>
      <c r="O267" s="36">
        <f>SUMIFS(СВЦЭМ!$H$34:$H$777,СВЦЭМ!$A$34:$A$777,$A267,СВЦЭМ!$B$34:$B$777,O$260)+'СЕТ СН'!$F$12</f>
        <v>269.24580512</v>
      </c>
      <c r="P267" s="36">
        <f>SUMIFS(СВЦЭМ!$H$34:$H$777,СВЦЭМ!$A$34:$A$777,$A267,СВЦЭМ!$B$34:$B$777,P$260)+'СЕТ СН'!$F$12</f>
        <v>264.83407791000002</v>
      </c>
      <c r="Q267" s="36">
        <f>SUMIFS(СВЦЭМ!$H$34:$H$777,СВЦЭМ!$A$34:$A$777,$A267,СВЦЭМ!$B$34:$B$777,Q$260)+'СЕТ СН'!$F$12</f>
        <v>246.66692393</v>
      </c>
      <c r="R267" s="36">
        <f>SUMIFS(СВЦЭМ!$H$34:$H$777,СВЦЭМ!$A$34:$A$777,$A267,СВЦЭМ!$B$34:$B$777,R$260)+'СЕТ СН'!$F$12</f>
        <v>260.47461712</v>
      </c>
      <c r="S267" s="36">
        <f>SUMIFS(СВЦЭМ!$H$34:$H$777,СВЦЭМ!$A$34:$A$777,$A267,СВЦЭМ!$B$34:$B$777,S$260)+'СЕТ СН'!$F$12</f>
        <v>266.96403132</v>
      </c>
      <c r="T267" s="36">
        <f>SUMIFS(СВЦЭМ!$H$34:$H$777,СВЦЭМ!$A$34:$A$777,$A267,СВЦЭМ!$B$34:$B$777,T$260)+'СЕТ СН'!$F$12</f>
        <v>262.44330687000001</v>
      </c>
      <c r="U267" s="36">
        <f>SUMIFS(СВЦЭМ!$H$34:$H$777,СВЦЭМ!$A$34:$A$777,$A267,СВЦЭМ!$B$34:$B$777,U$260)+'СЕТ СН'!$F$12</f>
        <v>267.60118098999999</v>
      </c>
      <c r="V267" s="36">
        <f>SUMIFS(СВЦЭМ!$H$34:$H$777,СВЦЭМ!$A$34:$A$777,$A267,СВЦЭМ!$B$34:$B$777,V$260)+'СЕТ СН'!$F$12</f>
        <v>262.94030165999999</v>
      </c>
      <c r="W267" s="36">
        <f>SUMIFS(СВЦЭМ!$H$34:$H$777,СВЦЭМ!$A$34:$A$777,$A267,СВЦЭМ!$B$34:$B$777,W$260)+'СЕТ СН'!$F$12</f>
        <v>279.43462856000002</v>
      </c>
      <c r="X267" s="36">
        <f>SUMIFS(СВЦЭМ!$H$34:$H$777,СВЦЭМ!$A$34:$A$777,$A267,СВЦЭМ!$B$34:$B$777,X$260)+'СЕТ СН'!$F$12</f>
        <v>273.61223196999998</v>
      </c>
      <c r="Y267" s="36">
        <f>SUMIFS(СВЦЭМ!$H$34:$H$777,СВЦЭМ!$A$34:$A$777,$A267,СВЦЭМ!$B$34:$B$777,Y$260)+'СЕТ СН'!$F$12</f>
        <v>300.70673333000002</v>
      </c>
    </row>
    <row r="268" spans="1:27" ht="15.75" x14ac:dyDescent="0.2">
      <c r="A268" s="35">
        <f t="shared" si="7"/>
        <v>43351</v>
      </c>
      <c r="B268" s="36">
        <f>SUMIFS(СВЦЭМ!$H$34:$H$777,СВЦЭМ!$A$34:$A$777,$A268,СВЦЭМ!$B$34:$B$777,B$260)+'СЕТ СН'!$F$12</f>
        <v>401.70762048</v>
      </c>
      <c r="C268" s="36">
        <f>SUMIFS(СВЦЭМ!$H$34:$H$777,СВЦЭМ!$A$34:$A$777,$A268,СВЦЭМ!$B$34:$B$777,C$260)+'СЕТ СН'!$F$12</f>
        <v>489.45611745999997</v>
      </c>
      <c r="D268" s="36">
        <f>SUMIFS(СВЦЭМ!$H$34:$H$777,СВЦЭМ!$A$34:$A$777,$A268,СВЦЭМ!$B$34:$B$777,D$260)+'СЕТ СН'!$F$12</f>
        <v>546.08509681999999</v>
      </c>
      <c r="E268" s="36">
        <f>SUMIFS(СВЦЭМ!$H$34:$H$777,СВЦЭМ!$A$34:$A$777,$A268,СВЦЭМ!$B$34:$B$777,E$260)+'СЕТ СН'!$F$12</f>
        <v>570.60771233000003</v>
      </c>
      <c r="F268" s="36">
        <f>SUMIFS(СВЦЭМ!$H$34:$H$777,СВЦЭМ!$A$34:$A$777,$A268,СВЦЭМ!$B$34:$B$777,F$260)+'СЕТ СН'!$F$12</f>
        <v>549.38031157</v>
      </c>
      <c r="G268" s="36">
        <f>SUMIFS(СВЦЭМ!$H$34:$H$777,СВЦЭМ!$A$34:$A$777,$A268,СВЦЭМ!$B$34:$B$777,G$260)+'СЕТ СН'!$F$12</f>
        <v>551.63247120000005</v>
      </c>
      <c r="H268" s="36">
        <f>SUMIFS(СВЦЭМ!$H$34:$H$777,СВЦЭМ!$A$34:$A$777,$A268,СВЦЭМ!$B$34:$B$777,H$260)+'СЕТ СН'!$F$12</f>
        <v>551.37607978000005</v>
      </c>
      <c r="I268" s="36">
        <f>SUMIFS(СВЦЭМ!$H$34:$H$777,СВЦЭМ!$A$34:$A$777,$A268,СВЦЭМ!$B$34:$B$777,I$260)+'СЕТ СН'!$F$12</f>
        <v>555.80098381000005</v>
      </c>
      <c r="J268" s="36">
        <f>SUMIFS(СВЦЭМ!$H$34:$H$777,СВЦЭМ!$A$34:$A$777,$A268,СВЦЭМ!$B$34:$B$777,J$260)+'СЕТ СН'!$F$12</f>
        <v>521.87379035000004</v>
      </c>
      <c r="K268" s="36">
        <f>SUMIFS(СВЦЭМ!$H$34:$H$777,СВЦЭМ!$A$34:$A$777,$A268,СВЦЭМ!$B$34:$B$777,K$260)+'СЕТ СН'!$F$12</f>
        <v>483.90401469</v>
      </c>
      <c r="L268" s="36">
        <f>SUMIFS(СВЦЭМ!$H$34:$H$777,СВЦЭМ!$A$34:$A$777,$A268,СВЦЭМ!$B$34:$B$777,L$260)+'СЕТ СН'!$F$12</f>
        <v>431.74325886000003</v>
      </c>
      <c r="M268" s="36">
        <f>SUMIFS(СВЦЭМ!$H$34:$H$777,СВЦЭМ!$A$34:$A$777,$A268,СВЦЭМ!$B$34:$B$777,M$260)+'СЕТ СН'!$F$12</f>
        <v>390.69641918999997</v>
      </c>
      <c r="N268" s="36">
        <f>SUMIFS(СВЦЭМ!$H$34:$H$777,СВЦЭМ!$A$34:$A$777,$A268,СВЦЭМ!$B$34:$B$777,N$260)+'СЕТ СН'!$F$12</f>
        <v>329.07883096</v>
      </c>
      <c r="O268" s="36">
        <f>SUMIFS(СВЦЭМ!$H$34:$H$777,СВЦЭМ!$A$34:$A$777,$A268,СВЦЭМ!$B$34:$B$777,O$260)+'СЕТ СН'!$F$12</f>
        <v>288.14469187999998</v>
      </c>
      <c r="P268" s="36">
        <f>SUMIFS(СВЦЭМ!$H$34:$H$777,СВЦЭМ!$A$34:$A$777,$A268,СВЦЭМ!$B$34:$B$777,P$260)+'СЕТ СН'!$F$12</f>
        <v>279.55757832</v>
      </c>
      <c r="Q268" s="36">
        <f>SUMIFS(СВЦЭМ!$H$34:$H$777,СВЦЭМ!$A$34:$A$777,$A268,СВЦЭМ!$B$34:$B$777,Q$260)+'СЕТ СН'!$F$12</f>
        <v>284.68888419000001</v>
      </c>
      <c r="R268" s="36">
        <f>SUMIFS(СВЦЭМ!$H$34:$H$777,СВЦЭМ!$A$34:$A$777,$A268,СВЦЭМ!$B$34:$B$777,R$260)+'СЕТ СН'!$F$12</f>
        <v>280.64068961999999</v>
      </c>
      <c r="S268" s="36">
        <f>SUMIFS(СВЦЭМ!$H$34:$H$777,СВЦЭМ!$A$34:$A$777,$A268,СВЦЭМ!$B$34:$B$777,S$260)+'СЕТ СН'!$F$12</f>
        <v>276.65373721999998</v>
      </c>
      <c r="T268" s="36">
        <f>SUMIFS(СВЦЭМ!$H$34:$H$777,СВЦЭМ!$A$34:$A$777,$A268,СВЦЭМ!$B$34:$B$777,T$260)+'СЕТ СН'!$F$12</f>
        <v>273.50389249</v>
      </c>
      <c r="U268" s="36">
        <f>SUMIFS(СВЦЭМ!$H$34:$H$777,СВЦЭМ!$A$34:$A$777,$A268,СВЦЭМ!$B$34:$B$777,U$260)+'СЕТ СН'!$F$12</f>
        <v>282.97481198999998</v>
      </c>
      <c r="V268" s="36">
        <f>SUMIFS(СВЦЭМ!$H$34:$H$777,СВЦЭМ!$A$34:$A$777,$A268,СВЦЭМ!$B$34:$B$777,V$260)+'СЕТ СН'!$F$12</f>
        <v>285.09886985999998</v>
      </c>
      <c r="W268" s="36">
        <f>SUMIFS(СВЦЭМ!$H$34:$H$777,СВЦЭМ!$A$34:$A$777,$A268,СВЦЭМ!$B$34:$B$777,W$260)+'СЕТ СН'!$F$12</f>
        <v>283.24217357999999</v>
      </c>
      <c r="X268" s="36">
        <f>SUMIFS(СВЦЭМ!$H$34:$H$777,СВЦЭМ!$A$34:$A$777,$A268,СВЦЭМ!$B$34:$B$777,X$260)+'СЕТ СН'!$F$12</f>
        <v>289.43286164</v>
      </c>
      <c r="Y268" s="36">
        <f>SUMIFS(СВЦЭМ!$H$34:$H$777,СВЦЭМ!$A$34:$A$777,$A268,СВЦЭМ!$B$34:$B$777,Y$260)+'СЕТ СН'!$F$12</f>
        <v>330.57168954999997</v>
      </c>
    </row>
    <row r="269" spans="1:27" ht="15.75" x14ac:dyDescent="0.2">
      <c r="A269" s="35">
        <f t="shared" si="7"/>
        <v>43352</v>
      </c>
      <c r="B269" s="36">
        <f>SUMIFS(СВЦЭМ!$H$34:$H$777,СВЦЭМ!$A$34:$A$777,$A269,СВЦЭМ!$B$34:$B$777,B$260)+'СЕТ СН'!$F$12</f>
        <v>379.55015662</v>
      </c>
      <c r="C269" s="36">
        <f>SUMIFS(СВЦЭМ!$H$34:$H$777,СВЦЭМ!$A$34:$A$777,$A269,СВЦЭМ!$B$34:$B$777,C$260)+'СЕТ СН'!$F$12</f>
        <v>455.74075797</v>
      </c>
      <c r="D269" s="36">
        <f>SUMIFS(СВЦЭМ!$H$34:$H$777,СВЦЭМ!$A$34:$A$777,$A269,СВЦЭМ!$B$34:$B$777,D$260)+'СЕТ СН'!$F$12</f>
        <v>546.36488786999996</v>
      </c>
      <c r="E269" s="36">
        <f>SUMIFS(СВЦЭМ!$H$34:$H$777,СВЦЭМ!$A$34:$A$777,$A269,СВЦЭМ!$B$34:$B$777,E$260)+'СЕТ СН'!$F$12</f>
        <v>563.14739856999995</v>
      </c>
      <c r="F269" s="36">
        <f>SUMIFS(СВЦЭМ!$H$34:$H$777,СВЦЭМ!$A$34:$A$777,$A269,СВЦЭМ!$B$34:$B$777,F$260)+'СЕТ СН'!$F$12</f>
        <v>561.48594203000005</v>
      </c>
      <c r="G269" s="36">
        <f>SUMIFS(СВЦЭМ!$H$34:$H$777,СВЦЭМ!$A$34:$A$777,$A269,СВЦЭМ!$B$34:$B$777,G$260)+'СЕТ СН'!$F$12</f>
        <v>558.51771773999997</v>
      </c>
      <c r="H269" s="36">
        <f>SUMIFS(СВЦЭМ!$H$34:$H$777,СВЦЭМ!$A$34:$A$777,$A269,СВЦЭМ!$B$34:$B$777,H$260)+'СЕТ СН'!$F$12</f>
        <v>562.99285549000001</v>
      </c>
      <c r="I269" s="36">
        <f>SUMIFS(СВЦЭМ!$H$34:$H$777,СВЦЭМ!$A$34:$A$777,$A269,СВЦЭМ!$B$34:$B$777,I$260)+'СЕТ СН'!$F$12</f>
        <v>554.10709956999995</v>
      </c>
      <c r="J269" s="36">
        <f>SUMIFS(СВЦЭМ!$H$34:$H$777,СВЦЭМ!$A$34:$A$777,$A269,СВЦЭМ!$B$34:$B$777,J$260)+'СЕТ СН'!$F$12</f>
        <v>524.62693984999999</v>
      </c>
      <c r="K269" s="36">
        <f>SUMIFS(СВЦЭМ!$H$34:$H$777,СВЦЭМ!$A$34:$A$777,$A269,СВЦЭМ!$B$34:$B$777,K$260)+'СЕТ СН'!$F$12</f>
        <v>492.27747034999999</v>
      </c>
      <c r="L269" s="36">
        <f>SUMIFS(СВЦЭМ!$H$34:$H$777,СВЦЭМ!$A$34:$A$777,$A269,СВЦЭМ!$B$34:$B$777,L$260)+'СЕТ СН'!$F$12</f>
        <v>432.77722246000002</v>
      </c>
      <c r="M269" s="36">
        <f>SUMIFS(СВЦЭМ!$H$34:$H$777,СВЦЭМ!$A$34:$A$777,$A269,СВЦЭМ!$B$34:$B$777,M$260)+'СЕТ СН'!$F$12</f>
        <v>365.09373477000003</v>
      </c>
      <c r="N269" s="36">
        <f>SUMIFS(СВЦЭМ!$H$34:$H$777,СВЦЭМ!$A$34:$A$777,$A269,СВЦЭМ!$B$34:$B$777,N$260)+'СЕТ СН'!$F$12</f>
        <v>331.20815823999999</v>
      </c>
      <c r="O269" s="36">
        <f>SUMIFS(СВЦЭМ!$H$34:$H$777,СВЦЭМ!$A$34:$A$777,$A269,СВЦЭМ!$B$34:$B$777,O$260)+'СЕТ СН'!$F$12</f>
        <v>288.78518860000003</v>
      </c>
      <c r="P269" s="36">
        <f>SUMIFS(СВЦЭМ!$H$34:$H$777,СВЦЭМ!$A$34:$A$777,$A269,СВЦЭМ!$B$34:$B$777,P$260)+'СЕТ СН'!$F$12</f>
        <v>288.85087385999998</v>
      </c>
      <c r="Q269" s="36">
        <f>SUMIFS(СВЦЭМ!$H$34:$H$777,СВЦЭМ!$A$34:$A$777,$A269,СВЦЭМ!$B$34:$B$777,Q$260)+'СЕТ СН'!$F$12</f>
        <v>290.12982900999998</v>
      </c>
      <c r="R269" s="36">
        <f>SUMIFS(СВЦЭМ!$H$34:$H$777,СВЦЭМ!$A$34:$A$777,$A269,СВЦЭМ!$B$34:$B$777,R$260)+'СЕТ СН'!$F$12</f>
        <v>289.99335295999998</v>
      </c>
      <c r="S269" s="36">
        <f>SUMIFS(СВЦЭМ!$H$34:$H$777,СВЦЭМ!$A$34:$A$777,$A269,СВЦЭМ!$B$34:$B$777,S$260)+'СЕТ СН'!$F$12</f>
        <v>287.68979252999998</v>
      </c>
      <c r="T269" s="36">
        <f>SUMIFS(СВЦЭМ!$H$34:$H$777,СВЦЭМ!$A$34:$A$777,$A269,СВЦЭМ!$B$34:$B$777,T$260)+'СЕТ СН'!$F$12</f>
        <v>284.15734591</v>
      </c>
      <c r="U269" s="36">
        <f>SUMIFS(СВЦЭМ!$H$34:$H$777,СВЦЭМ!$A$34:$A$777,$A269,СВЦЭМ!$B$34:$B$777,U$260)+'СЕТ СН'!$F$12</f>
        <v>276.31426163999998</v>
      </c>
      <c r="V269" s="36">
        <f>SUMIFS(СВЦЭМ!$H$34:$H$777,СВЦЭМ!$A$34:$A$777,$A269,СВЦЭМ!$B$34:$B$777,V$260)+'СЕТ СН'!$F$12</f>
        <v>272.05206405000001</v>
      </c>
      <c r="W269" s="36">
        <f>SUMIFS(СВЦЭМ!$H$34:$H$777,СВЦЭМ!$A$34:$A$777,$A269,СВЦЭМ!$B$34:$B$777,W$260)+'СЕТ СН'!$F$12</f>
        <v>269.26909684999998</v>
      </c>
      <c r="X269" s="36">
        <f>SUMIFS(СВЦЭМ!$H$34:$H$777,СВЦЭМ!$A$34:$A$777,$A269,СВЦЭМ!$B$34:$B$777,X$260)+'СЕТ СН'!$F$12</f>
        <v>284.26721135999998</v>
      </c>
      <c r="Y269" s="36">
        <f>SUMIFS(СВЦЭМ!$H$34:$H$777,СВЦЭМ!$A$34:$A$777,$A269,СВЦЭМ!$B$34:$B$777,Y$260)+'СЕТ СН'!$F$12</f>
        <v>334.46064409000002</v>
      </c>
    </row>
    <row r="270" spans="1:27" ht="15.75" x14ac:dyDescent="0.2">
      <c r="A270" s="35">
        <f t="shared" si="7"/>
        <v>43353</v>
      </c>
      <c r="B270" s="36">
        <f>SUMIFS(СВЦЭМ!$H$34:$H$777,СВЦЭМ!$A$34:$A$777,$A270,СВЦЭМ!$B$34:$B$777,B$260)+'СЕТ СН'!$F$12</f>
        <v>343.28437898999999</v>
      </c>
      <c r="C270" s="36">
        <f>SUMIFS(СВЦЭМ!$H$34:$H$777,СВЦЭМ!$A$34:$A$777,$A270,СВЦЭМ!$B$34:$B$777,C$260)+'СЕТ СН'!$F$12</f>
        <v>425.50041354000001</v>
      </c>
      <c r="D270" s="36">
        <f>SUMIFS(СВЦЭМ!$H$34:$H$777,СВЦЭМ!$A$34:$A$777,$A270,СВЦЭМ!$B$34:$B$777,D$260)+'СЕТ СН'!$F$12</f>
        <v>480.19014881999999</v>
      </c>
      <c r="E270" s="36">
        <f>SUMIFS(СВЦЭМ!$H$34:$H$777,СВЦЭМ!$A$34:$A$777,$A270,СВЦЭМ!$B$34:$B$777,E$260)+'СЕТ СН'!$F$12</f>
        <v>531.81451316000005</v>
      </c>
      <c r="F270" s="36">
        <f>SUMIFS(СВЦЭМ!$H$34:$H$777,СВЦЭМ!$A$34:$A$777,$A270,СВЦЭМ!$B$34:$B$777,F$260)+'СЕТ СН'!$F$12</f>
        <v>532.77902007</v>
      </c>
      <c r="G270" s="36">
        <f>SUMIFS(СВЦЭМ!$H$34:$H$777,СВЦЭМ!$A$34:$A$777,$A270,СВЦЭМ!$B$34:$B$777,G$260)+'СЕТ СН'!$F$12</f>
        <v>520.76504419000003</v>
      </c>
      <c r="H270" s="36">
        <f>SUMIFS(СВЦЭМ!$H$34:$H$777,СВЦЭМ!$A$34:$A$777,$A270,СВЦЭМ!$B$34:$B$777,H$260)+'СЕТ СН'!$F$12</f>
        <v>493.16081186999997</v>
      </c>
      <c r="I270" s="36">
        <f>SUMIFS(СВЦЭМ!$H$34:$H$777,СВЦЭМ!$A$34:$A$777,$A270,СВЦЭМ!$B$34:$B$777,I$260)+'СЕТ СН'!$F$12</f>
        <v>458.04841620000002</v>
      </c>
      <c r="J270" s="36">
        <f>SUMIFS(СВЦЭМ!$H$34:$H$777,СВЦЭМ!$A$34:$A$777,$A270,СВЦЭМ!$B$34:$B$777,J$260)+'СЕТ СН'!$F$12</f>
        <v>432.17022658000002</v>
      </c>
      <c r="K270" s="36">
        <f>SUMIFS(СВЦЭМ!$H$34:$H$777,СВЦЭМ!$A$34:$A$777,$A270,СВЦЭМ!$B$34:$B$777,K$260)+'СЕТ СН'!$F$12</f>
        <v>406.90733584999998</v>
      </c>
      <c r="L270" s="36">
        <f>SUMIFS(СВЦЭМ!$H$34:$H$777,СВЦЭМ!$A$34:$A$777,$A270,СВЦЭМ!$B$34:$B$777,L$260)+'СЕТ СН'!$F$12</f>
        <v>360.15405807000002</v>
      </c>
      <c r="M270" s="36">
        <f>SUMIFS(СВЦЭМ!$H$34:$H$777,СВЦЭМ!$A$34:$A$777,$A270,СВЦЭМ!$B$34:$B$777,M$260)+'СЕТ СН'!$F$12</f>
        <v>325.26120236999998</v>
      </c>
      <c r="N270" s="36">
        <f>SUMIFS(СВЦЭМ!$H$34:$H$777,СВЦЭМ!$A$34:$A$777,$A270,СВЦЭМ!$B$34:$B$777,N$260)+'СЕТ СН'!$F$12</f>
        <v>298.41303944999999</v>
      </c>
      <c r="O270" s="36">
        <f>SUMIFS(СВЦЭМ!$H$34:$H$777,СВЦЭМ!$A$34:$A$777,$A270,СВЦЭМ!$B$34:$B$777,O$260)+'СЕТ СН'!$F$12</f>
        <v>249.55154218000001</v>
      </c>
      <c r="P270" s="36">
        <f>SUMIFS(СВЦЭМ!$H$34:$H$777,СВЦЭМ!$A$34:$A$777,$A270,СВЦЭМ!$B$34:$B$777,P$260)+'СЕТ СН'!$F$12</f>
        <v>233.52183110000001</v>
      </c>
      <c r="Q270" s="36">
        <f>SUMIFS(СВЦЭМ!$H$34:$H$777,СВЦЭМ!$A$34:$A$777,$A270,СВЦЭМ!$B$34:$B$777,Q$260)+'СЕТ СН'!$F$12</f>
        <v>234.42349576000001</v>
      </c>
      <c r="R270" s="36">
        <f>SUMIFS(СВЦЭМ!$H$34:$H$777,СВЦЭМ!$A$34:$A$777,$A270,СВЦЭМ!$B$34:$B$777,R$260)+'СЕТ СН'!$F$12</f>
        <v>229.79997191000001</v>
      </c>
      <c r="S270" s="36">
        <f>SUMIFS(СВЦЭМ!$H$34:$H$777,СВЦЭМ!$A$34:$A$777,$A270,СВЦЭМ!$B$34:$B$777,S$260)+'СЕТ СН'!$F$12</f>
        <v>233.91821719000001</v>
      </c>
      <c r="T270" s="36">
        <f>SUMIFS(СВЦЭМ!$H$34:$H$777,СВЦЭМ!$A$34:$A$777,$A270,СВЦЭМ!$B$34:$B$777,T$260)+'СЕТ СН'!$F$12</f>
        <v>235.49045131</v>
      </c>
      <c r="U270" s="36">
        <f>SUMIFS(СВЦЭМ!$H$34:$H$777,СВЦЭМ!$A$34:$A$777,$A270,СВЦЭМ!$B$34:$B$777,U$260)+'СЕТ СН'!$F$12</f>
        <v>221.96788153</v>
      </c>
      <c r="V270" s="36">
        <f>SUMIFS(СВЦЭМ!$H$34:$H$777,СВЦЭМ!$A$34:$A$777,$A270,СВЦЭМ!$B$34:$B$777,V$260)+'СЕТ СН'!$F$12</f>
        <v>236.27460586999999</v>
      </c>
      <c r="W270" s="36">
        <f>SUMIFS(СВЦЭМ!$H$34:$H$777,СВЦЭМ!$A$34:$A$777,$A270,СВЦЭМ!$B$34:$B$777,W$260)+'СЕТ СН'!$F$12</f>
        <v>230.33720754999999</v>
      </c>
      <c r="X270" s="36">
        <f>SUMIFS(СВЦЭМ!$H$34:$H$777,СВЦЭМ!$A$34:$A$777,$A270,СВЦЭМ!$B$34:$B$777,X$260)+'СЕТ СН'!$F$12</f>
        <v>215.82567134999999</v>
      </c>
      <c r="Y270" s="36">
        <f>SUMIFS(СВЦЭМ!$H$34:$H$777,СВЦЭМ!$A$34:$A$777,$A270,СВЦЭМ!$B$34:$B$777,Y$260)+'СЕТ СН'!$F$12</f>
        <v>264.62122693999999</v>
      </c>
    </row>
    <row r="271" spans="1:27" ht="15.75" x14ac:dyDescent="0.2">
      <c r="A271" s="35">
        <f t="shared" si="7"/>
        <v>43354</v>
      </c>
      <c r="B271" s="36">
        <f>SUMIFS(СВЦЭМ!$H$34:$H$777,СВЦЭМ!$A$34:$A$777,$A271,СВЦЭМ!$B$34:$B$777,B$260)+'СЕТ СН'!$F$12</f>
        <v>355.95995993999998</v>
      </c>
      <c r="C271" s="36">
        <f>SUMIFS(СВЦЭМ!$H$34:$H$777,СВЦЭМ!$A$34:$A$777,$A271,СВЦЭМ!$B$34:$B$777,C$260)+'СЕТ СН'!$F$12</f>
        <v>439.57945054999999</v>
      </c>
      <c r="D271" s="36">
        <f>SUMIFS(СВЦЭМ!$H$34:$H$777,СВЦЭМ!$A$34:$A$777,$A271,СВЦЭМ!$B$34:$B$777,D$260)+'СЕТ СН'!$F$12</f>
        <v>501.50863084000002</v>
      </c>
      <c r="E271" s="36">
        <f>SUMIFS(СВЦЭМ!$H$34:$H$777,СВЦЭМ!$A$34:$A$777,$A271,СВЦЭМ!$B$34:$B$777,E$260)+'СЕТ СН'!$F$12</f>
        <v>540.16751021000005</v>
      </c>
      <c r="F271" s="36">
        <f>SUMIFS(СВЦЭМ!$H$34:$H$777,СВЦЭМ!$A$34:$A$777,$A271,СВЦЭМ!$B$34:$B$777,F$260)+'СЕТ СН'!$F$12</f>
        <v>540.11357184999997</v>
      </c>
      <c r="G271" s="36">
        <f>SUMIFS(СВЦЭМ!$H$34:$H$777,СВЦЭМ!$A$34:$A$777,$A271,СВЦЭМ!$B$34:$B$777,G$260)+'СЕТ СН'!$F$12</f>
        <v>535.49890660999995</v>
      </c>
      <c r="H271" s="36">
        <f>SUMIFS(СВЦЭМ!$H$34:$H$777,СВЦЭМ!$A$34:$A$777,$A271,СВЦЭМ!$B$34:$B$777,H$260)+'СЕТ СН'!$F$12</f>
        <v>498.98753442999998</v>
      </c>
      <c r="I271" s="36">
        <f>SUMIFS(СВЦЭМ!$H$34:$H$777,СВЦЭМ!$A$34:$A$777,$A271,СВЦЭМ!$B$34:$B$777,I$260)+'СЕТ СН'!$F$12</f>
        <v>466.67867482000003</v>
      </c>
      <c r="J271" s="36">
        <f>SUMIFS(СВЦЭМ!$H$34:$H$777,СВЦЭМ!$A$34:$A$777,$A271,СВЦЭМ!$B$34:$B$777,J$260)+'СЕТ СН'!$F$12</f>
        <v>454.00013812999998</v>
      </c>
      <c r="K271" s="36">
        <f>SUMIFS(СВЦЭМ!$H$34:$H$777,СВЦЭМ!$A$34:$A$777,$A271,СВЦЭМ!$B$34:$B$777,K$260)+'СЕТ СН'!$F$12</f>
        <v>444.84520227000002</v>
      </c>
      <c r="L271" s="36">
        <f>SUMIFS(СВЦЭМ!$H$34:$H$777,СВЦЭМ!$A$34:$A$777,$A271,СВЦЭМ!$B$34:$B$777,L$260)+'СЕТ СН'!$F$12</f>
        <v>386.02026762999998</v>
      </c>
      <c r="M271" s="36">
        <f>SUMIFS(СВЦЭМ!$H$34:$H$777,СВЦЭМ!$A$34:$A$777,$A271,СВЦЭМ!$B$34:$B$777,M$260)+'СЕТ СН'!$F$12</f>
        <v>341.21432154000001</v>
      </c>
      <c r="N271" s="36">
        <f>SUMIFS(СВЦЭМ!$H$34:$H$777,СВЦЭМ!$A$34:$A$777,$A271,СВЦЭМ!$B$34:$B$777,N$260)+'СЕТ СН'!$F$12</f>
        <v>294.60521079</v>
      </c>
      <c r="O271" s="36">
        <f>SUMIFS(СВЦЭМ!$H$34:$H$777,СВЦЭМ!$A$34:$A$777,$A271,СВЦЭМ!$B$34:$B$777,O$260)+'СЕТ СН'!$F$12</f>
        <v>247.44772608</v>
      </c>
      <c r="P271" s="36">
        <f>SUMIFS(СВЦЭМ!$H$34:$H$777,СВЦЭМ!$A$34:$A$777,$A271,СВЦЭМ!$B$34:$B$777,P$260)+'СЕТ СН'!$F$12</f>
        <v>249.72348694999999</v>
      </c>
      <c r="Q271" s="36">
        <f>SUMIFS(СВЦЭМ!$H$34:$H$777,СВЦЭМ!$A$34:$A$777,$A271,СВЦЭМ!$B$34:$B$777,Q$260)+'СЕТ СН'!$F$12</f>
        <v>250.42008884000001</v>
      </c>
      <c r="R271" s="36">
        <f>SUMIFS(СВЦЭМ!$H$34:$H$777,СВЦЭМ!$A$34:$A$777,$A271,СВЦЭМ!$B$34:$B$777,R$260)+'СЕТ СН'!$F$12</f>
        <v>252.40501882000001</v>
      </c>
      <c r="S271" s="36">
        <f>SUMIFS(СВЦЭМ!$H$34:$H$777,СВЦЭМ!$A$34:$A$777,$A271,СВЦЭМ!$B$34:$B$777,S$260)+'СЕТ СН'!$F$12</f>
        <v>262.22611110000003</v>
      </c>
      <c r="T271" s="36">
        <f>SUMIFS(СВЦЭМ!$H$34:$H$777,СВЦЭМ!$A$34:$A$777,$A271,СВЦЭМ!$B$34:$B$777,T$260)+'СЕТ СН'!$F$12</f>
        <v>264.25781732000002</v>
      </c>
      <c r="U271" s="36">
        <f>SUMIFS(СВЦЭМ!$H$34:$H$777,СВЦЭМ!$A$34:$A$777,$A271,СВЦЭМ!$B$34:$B$777,U$260)+'СЕТ СН'!$F$12</f>
        <v>276.16513848</v>
      </c>
      <c r="V271" s="36">
        <f>SUMIFS(СВЦЭМ!$H$34:$H$777,СВЦЭМ!$A$34:$A$777,$A271,СВЦЭМ!$B$34:$B$777,V$260)+'СЕТ СН'!$F$12</f>
        <v>285.09878435000002</v>
      </c>
      <c r="W271" s="36">
        <f>SUMIFS(СВЦЭМ!$H$34:$H$777,СВЦЭМ!$A$34:$A$777,$A271,СВЦЭМ!$B$34:$B$777,W$260)+'СЕТ СН'!$F$12</f>
        <v>287.35357893999998</v>
      </c>
      <c r="X271" s="36">
        <f>SUMIFS(СВЦЭМ!$H$34:$H$777,СВЦЭМ!$A$34:$A$777,$A271,СВЦЭМ!$B$34:$B$777,X$260)+'СЕТ СН'!$F$12</f>
        <v>252.47757189000001</v>
      </c>
      <c r="Y271" s="36">
        <f>SUMIFS(СВЦЭМ!$H$34:$H$777,СВЦЭМ!$A$34:$A$777,$A271,СВЦЭМ!$B$34:$B$777,Y$260)+'СЕТ СН'!$F$12</f>
        <v>285.93459587000001</v>
      </c>
    </row>
    <row r="272" spans="1:27" ht="15.75" x14ac:dyDescent="0.2">
      <c r="A272" s="35">
        <f t="shared" si="7"/>
        <v>43355</v>
      </c>
      <c r="B272" s="36">
        <f>SUMIFS(СВЦЭМ!$H$34:$H$777,СВЦЭМ!$A$34:$A$777,$A272,СВЦЭМ!$B$34:$B$777,B$260)+'СЕТ СН'!$F$12</f>
        <v>374.36401940000002</v>
      </c>
      <c r="C272" s="36">
        <f>SUMIFS(СВЦЭМ!$H$34:$H$777,СВЦЭМ!$A$34:$A$777,$A272,СВЦЭМ!$B$34:$B$777,C$260)+'СЕТ СН'!$F$12</f>
        <v>459.62501999</v>
      </c>
      <c r="D272" s="36">
        <f>SUMIFS(СВЦЭМ!$H$34:$H$777,СВЦЭМ!$A$34:$A$777,$A272,СВЦЭМ!$B$34:$B$777,D$260)+'СЕТ СН'!$F$12</f>
        <v>510.97189535000001</v>
      </c>
      <c r="E272" s="36">
        <f>SUMIFS(СВЦЭМ!$H$34:$H$777,СВЦЭМ!$A$34:$A$777,$A272,СВЦЭМ!$B$34:$B$777,E$260)+'СЕТ СН'!$F$12</f>
        <v>552.24988790999998</v>
      </c>
      <c r="F272" s="36">
        <f>SUMIFS(СВЦЭМ!$H$34:$H$777,СВЦЭМ!$A$34:$A$777,$A272,СВЦЭМ!$B$34:$B$777,F$260)+'СЕТ СН'!$F$12</f>
        <v>549.74575504999996</v>
      </c>
      <c r="G272" s="36">
        <f>SUMIFS(СВЦЭМ!$H$34:$H$777,СВЦЭМ!$A$34:$A$777,$A272,СВЦЭМ!$B$34:$B$777,G$260)+'СЕТ СН'!$F$12</f>
        <v>536.37756023999998</v>
      </c>
      <c r="H272" s="36">
        <f>SUMIFS(СВЦЭМ!$H$34:$H$777,СВЦЭМ!$A$34:$A$777,$A272,СВЦЭМ!$B$34:$B$777,H$260)+'СЕТ СН'!$F$12</f>
        <v>500.01924688999998</v>
      </c>
      <c r="I272" s="36">
        <f>SUMIFS(СВЦЭМ!$H$34:$H$777,СВЦЭМ!$A$34:$A$777,$A272,СВЦЭМ!$B$34:$B$777,I$260)+'СЕТ СН'!$F$12</f>
        <v>476.42650637000003</v>
      </c>
      <c r="J272" s="36">
        <f>SUMIFS(СВЦЭМ!$H$34:$H$777,СВЦЭМ!$A$34:$A$777,$A272,СВЦЭМ!$B$34:$B$777,J$260)+'СЕТ СН'!$F$12</f>
        <v>457.31101081000003</v>
      </c>
      <c r="K272" s="36">
        <f>SUMIFS(СВЦЭМ!$H$34:$H$777,СВЦЭМ!$A$34:$A$777,$A272,СВЦЭМ!$B$34:$B$777,K$260)+'СЕТ СН'!$F$12</f>
        <v>442.09499547000001</v>
      </c>
      <c r="L272" s="36">
        <f>SUMIFS(СВЦЭМ!$H$34:$H$777,СВЦЭМ!$A$34:$A$777,$A272,СВЦЭМ!$B$34:$B$777,L$260)+'СЕТ СН'!$F$12</f>
        <v>400.95145996999997</v>
      </c>
      <c r="M272" s="36">
        <f>SUMIFS(СВЦЭМ!$H$34:$H$777,СВЦЭМ!$A$34:$A$777,$A272,СВЦЭМ!$B$34:$B$777,M$260)+'СЕТ СН'!$F$12</f>
        <v>363.01423076999998</v>
      </c>
      <c r="N272" s="36">
        <f>SUMIFS(СВЦЭМ!$H$34:$H$777,СВЦЭМ!$A$34:$A$777,$A272,СВЦЭМ!$B$34:$B$777,N$260)+'СЕТ СН'!$F$12</f>
        <v>320.16081489999999</v>
      </c>
      <c r="O272" s="36">
        <f>SUMIFS(СВЦЭМ!$H$34:$H$777,СВЦЭМ!$A$34:$A$777,$A272,СВЦЭМ!$B$34:$B$777,O$260)+'СЕТ СН'!$F$12</f>
        <v>278.52979202</v>
      </c>
      <c r="P272" s="36">
        <f>SUMIFS(СВЦЭМ!$H$34:$H$777,СВЦЭМ!$A$34:$A$777,$A272,СВЦЭМ!$B$34:$B$777,P$260)+'СЕТ СН'!$F$12</f>
        <v>271.26307108999998</v>
      </c>
      <c r="Q272" s="36">
        <f>SUMIFS(СВЦЭМ!$H$34:$H$777,СВЦЭМ!$A$34:$A$777,$A272,СВЦЭМ!$B$34:$B$777,Q$260)+'СЕТ СН'!$F$12</f>
        <v>279.74132049999997</v>
      </c>
      <c r="R272" s="36">
        <f>SUMIFS(СВЦЭМ!$H$34:$H$777,СВЦЭМ!$A$34:$A$777,$A272,СВЦЭМ!$B$34:$B$777,R$260)+'СЕТ СН'!$F$12</f>
        <v>276.24218065999997</v>
      </c>
      <c r="S272" s="36">
        <f>SUMIFS(СВЦЭМ!$H$34:$H$777,СВЦЭМ!$A$34:$A$777,$A272,СВЦЭМ!$B$34:$B$777,S$260)+'СЕТ СН'!$F$12</f>
        <v>273.04521420999998</v>
      </c>
      <c r="T272" s="36">
        <f>SUMIFS(СВЦЭМ!$H$34:$H$777,СВЦЭМ!$A$34:$A$777,$A272,СВЦЭМ!$B$34:$B$777,T$260)+'СЕТ СН'!$F$12</f>
        <v>270.91733407999999</v>
      </c>
      <c r="U272" s="36">
        <f>SUMIFS(СВЦЭМ!$H$34:$H$777,СВЦЭМ!$A$34:$A$777,$A272,СВЦЭМ!$B$34:$B$777,U$260)+'СЕТ СН'!$F$12</f>
        <v>276.38098237000003</v>
      </c>
      <c r="V272" s="36">
        <f>SUMIFS(СВЦЭМ!$H$34:$H$777,СВЦЭМ!$A$34:$A$777,$A272,СВЦЭМ!$B$34:$B$777,V$260)+'СЕТ СН'!$F$12</f>
        <v>278.4396059</v>
      </c>
      <c r="W272" s="36">
        <f>SUMIFS(СВЦЭМ!$H$34:$H$777,СВЦЭМ!$A$34:$A$777,$A272,СВЦЭМ!$B$34:$B$777,W$260)+'СЕТ СН'!$F$12</f>
        <v>284.67939440999999</v>
      </c>
      <c r="X272" s="36">
        <f>SUMIFS(СВЦЭМ!$H$34:$H$777,СВЦЭМ!$A$34:$A$777,$A272,СВЦЭМ!$B$34:$B$777,X$260)+'СЕТ СН'!$F$12</f>
        <v>273.16372687</v>
      </c>
      <c r="Y272" s="36">
        <f>SUMIFS(СВЦЭМ!$H$34:$H$777,СВЦЭМ!$A$34:$A$777,$A272,СВЦЭМ!$B$34:$B$777,Y$260)+'СЕТ СН'!$F$12</f>
        <v>300.89189886999998</v>
      </c>
    </row>
    <row r="273" spans="1:25" ht="15.75" x14ac:dyDescent="0.2">
      <c r="A273" s="35">
        <f t="shared" si="7"/>
        <v>43356</v>
      </c>
      <c r="B273" s="36">
        <f>SUMIFS(СВЦЭМ!$H$34:$H$777,СВЦЭМ!$A$34:$A$777,$A273,СВЦЭМ!$B$34:$B$777,B$260)+'СЕТ СН'!$F$12</f>
        <v>430.18396618999998</v>
      </c>
      <c r="C273" s="36">
        <f>SUMIFS(СВЦЭМ!$H$34:$H$777,СВЦЭМ!$A$34:$A$777,$A273,СВЦЭМ!$B$34:$B$777,C$260)+'СЕТ СН'!$F$12</f>
        <v>511.81044808000001</v>
      </c>
      <c r="D273" s="36">
        <f>SUMIFS(СВЦЭМ!$H$34:$H$777,СВЦЭМ!$A$34:$A$777,$A273,СВЦЭМ!$B$34:$B$777,D$260)+'СЕТ СН'!$F$12</f>
        <v>559.26857389999998</v>
      </c>
      <c r="E273" s="36">
        <f>SUMIFS(СВЦЭМ!$H$34:$H$777,СВЦЭМ!$A$34:$A$777,$A273,СВЦЭМ!$B$34:$B$777,E$260)+'СЕТ СН'!$F$12</f>
        <v>576.84194566999997</v>
      </c>
      <c r="F273" s="36">
        <f>SUMIFS(СВЦЭМ!$H$34:$H$777,СВЦЭМ!$A$34:$A$777,$A273,СВЦЭМ!$B$34:$B$777,F$260)+'СЕТ СН'!$F$12</f>
        <v>574.96687592000001</v>
      </c>
      <c r="G273" s="36">
        <f>SUMIFS(СВЦЭМ!$H$34:$H$777,СВЦЭМ!$A$34:$A$777,$A273,СВЦЭМ!$B$34:$B$777,G$260)+'СЕТ СН'!$F$12</f>
        <v>563.74457868000002</v>
      </c>
      <c r="H273" s="36">
        <f>SUMIFS(СВЦЭМ!$H$34:$H$777,СВЦЭМ!$A$34:$A$777,$A273,СВЦЭМ!$B$34:$B$777,H$260)+'СЕТ СН'!$F$12</f>
        <v>545.80671316999997</v>
      </c>
      <c r="I273" s="36">
        <f>SUMIFS(СВЦЭМ!$H$34:$H$777,СВЦЭМ!$A$34:$A$777,$A273,СВЦЭМ!$B$34:$B$777,I$260)+'СЕТ СН'!$F$12</f>
        <v>508.54205030999998</v>
      </c>
      <c r="J273" s="36">
        <f>SUMIFS(СВЦЭМ!$H$34:$H$777,СВЦЭМ!$A$34:$A$777,$A273,СВЦЭМ!$B$34:$B$777,J$260)+'СЕТ СН'!$F$12</f>
        <v>492.31478964000001</v>
      </c>
      <c r="K273" s="36">
        <f>SUMIFS(СВЦЭМ!$H$34:$H$777,СВЦЭМ!$A$34:$A$777,$A273,СВЦЭМ!$B$34:$B$777,K$260)+'СЕТ СН'!$F$12</f>
        <v>482.61017934</v>
      </c>
      <c r="L273" s="36">
        <f>SUMIFS(СВЦЭМ!$H$34:$H$777,СВЦЭМ!$A$34:$A$777,$A273,СВЦЭМ!$B$34:$B$777,L$260)+'СЕТ СН'!$F$12</f>
        <v>444.78869034000002</v>
      </c>
      <c r="M273" s="36">
        <f>SUMIFS(СВЦЭМ!$H$34:$H$777,СВЦЭМ!$A$34:$A$777,$A273,СВЦЭМ!$B$34:$B$777,M$260)+'СЕТ СН'!$F$12</f>
        <v>404.24374194000001</v>
      </c>
      <c r="N273" s="36">
        <f>SUMIFS(СВЦЭМ!$H$34:$H$777,СВЦЭМ!$A$34:$A$777,$A273,СВЦЭМ!$B$34:$B$777,N$260)+'СЕТ СН'!$F$12</f>
        <v>346.8589427</v>
      </c>
      <c r="O273" s="36">
        <f>SUMIFS(СВЦЭМ!$H$34:$H$777,СВЦЭМ!$A$34:$A$777,$A273,СВЦЭМ!$B$34:$B$777,O$260)+'СЕТ СН'!$F$12</f>
        <v>299.37200596000002</v>
      </c>
      <c r="P273" s="36">
        <f>SUMIFS(СВЦЭМ!$H$34:$H$777,СВЦЭМ!$A$34:$A$777,$A273,СВЦЭМ!$B$34:$B$777,P$260)+'СЕТ СН'!$F$12</f>
        <v>298.67658384999999</v>
      </c>
      <c r="Q273" s="36">
        <f>SUMIFS(СВЦЭМ!$H$34:$H$777,СВЦЭМ!$A$34:$A$777,$A273,СВЦЭМ!$B$34:$B$777,Q$260)+'СЕТ СН'!$F$12</f>
        <v>299.57145082</v>
      </c>
      <c r="R273" s="36">
        <f>SUMIFS(СВЦЭМ!$H$34:$H$777,СВЦЭМ!$A$34:$A$777,$A273,СВЦЭМ!$B$34:$B$777,R$260)+'СЕТ СН'!$F$12</f>
        <v>305.46341496000002</v>
      </c>
      <c r="S273" s="36">
        <f>SUMIFS(СВЦЭМ!$H$34:$H$777,СВЦЭМ!$A$34:$A$777,$A273,СВЦЭМ!$B$34:$B$777,S$260)+'СЕТ СН'!$F$12</f>
        <v>310.52422931000001</v>
      </c>
      <c r="T273" s="36">
        <f>SUMIFS(СВЦЭМ!$H$34:$H$777,СВЦЭМ!$A$34:$A$777,$A273,СВЦЭМ!$B$34:$B$777,T$260)+'СЕТ СН'!$F$12</f>
        <v>303.09701988</v>
      </c>
      <c r="U273" s="36">
        <f>SUMIFS(СВЦЭМ!$H$34:$H$777,СВЦЭМ!$A$34:$A$777,$A273,СВЦЭМ!$B$34:$B$777,U$260)+'СЕТ СН'!$F$12</f>
        <v>297.02078883000001</v>
      </c>
      <c r="V273" s="36">
        <f>SUMIFS(СВЦЭМ!$H$34:$H$777,СВЦЭМ!$A$34:$A$777,$A273,СВЦЭМ!$B$34:$B$777,V$260)+'СЕТ СН'!$F$12</f>
        <v>286.73910611000002</v>
      </c>
      <c r="W273" s="36">
        <f>SUMIFS(СВЦЭМ!$H$34:$H$777,СВЦЭМ!$A$34:$A$777,$A273,СВЦЭМ!$B$34:$B$777,W$260)+'СЕТ СН'!$F$12</f>
        <v>291.66436814000002</v>
      </c>
      <c r="X273" s="36">
        <f>SUMIFS(СВЦЭМ!$H$34:$H$777,СВЦЭМ!$A$34:$A$777,$A273,СВЦЭМ!$B$34:$B$777,X$260)+'СЕТ СН'!$F$12</f>
        <v>310.06294731999998</v>
      </c>
      <c r="Y273" s="36">
        <f>SUMIFS(СВЦЭМ!$H$34:$H$777,СВЦЭМ!$A$34:$A$777,$A273,СВЦЭМ!$B$34:$B$777,Y$260)+'СЕТ СН'!$F$12</f>
        <v>353.43292136999997</v>
      </c>
    </row>
    <row r="274" spans="1:25" ht="15.75" x14ac:dyDescent="0.2">
      <c r="A274" s="35">
        <f t="shared" si="7"/>
        <v>43357</v>
      </c>
      <c r="B274" s="36">
        <f>SUMIFS(СВЦЭМ!$H$34:$H$777,СВЦЭМ!$A$34:$A$777,$A274,СВЦЭМ!$B$34:$B$777,B$260)+'СЕТ СН'!$F$12</f>
        <v>431.59979641000001</v>
      </c>
      <c r="C274" s="36">
        <f>SUMIFS(СВЦЭМ!$H$34:$H$777,СВЦЭМ!$A$34:$A$777,$A274,СВЦЭМ!$B$34:$B$777,C$260)+'СЕТ СН'!$F$12</f>
        <v>513.66714539999998</v>
      </c>
      <c r="D274" s="36">
        <f>SUMIFS(СВЦЭМ!$H$34:$H$777,СВЦЭМ!$A$34:$A$777,$A274,СВЦЭМ!$B$34:$B$777,D$260)+'СЕТ СН'!$F$12</f>
        <v>534.624099</v>
      </c>
      <c r="E274" s="36">
        <f>SUMIFS(СВЦЭМ!$H$34:$H$777,СВЦЭМ!$A$34:$A$777,$A274,СВЦЭМ!$B$34:$B$777,E$260)+'СЕТ СН'!$F$12</f>
        <v>551.53020691999996</v>
      </c>
      <c r="F274" s="36">
        <f>SUMIFS(СВЦЭМ!$H$34:$H$777,СВЦЭМ!$A$34:$A$777,$A274,СВЦЭМ!$B$34:$B$777,F$260)+'СЕТ СН'!$F$12</f>
        <v>547.81873510000003</v>
      </c>
      <c r="G274" s="36">
        <f>SUMIFS(СВЦЭМ!$H$34:$H$777,СВЦЭМ!$A$34:$A$777,$A274,СВЦЭМ!$B$34:$B$777,G$260)+'СЕТ СН'!$F$12</f>
        <v>537.53872793999994</v>
      </c>
      <c r="H274" s="36">
        <f>SUMIFS(СВЦЭМ!$H$34:$H$777,СВЦЭМ!$A$34:$A$777,$A274,СВЦЭМ!$B$34:$B$777,H$260)+'СЕТ СН'!$F$12</f>
        <v>538.41034706999994</v>
      </c>
      <c r="I274" s="36">
        <f>SUMIFS(СВЦЭМ!$H$34:$H$777,СВЦЭМ!$A$34:$A$777,$A274,СВЦЭМ!$B$34:$B$777,I$260)+'СЕТ СН'!$F$12</f>
        <v>505.32528067999999</v>
      </c>
      <c r="J274" s="36">
        <f>SUMIFS(СВЦЭМ!$H$34:$H$777,СВЦЭМ!$A$34:$A$777,$A274,СВЦЭМ!$B$34:$B$777,J$260)+'СЕТ СН'!$F$12</f>
        <v>486.27902632000001</v>
      </c>
      <c r="K274" s="36">
        <f>SUMIFS(СВЦЭМ!$H$34:$H$777,СВЦЭМ!$A$34:$A$777,$A274,СВЦЭМ!$B$34:$B$777,K$260)+'СЕТ СН'!$F$12</f>
        <v>488.73111334999999</v>
      </c>
      <c r="L274" s="36">
        <f>SUMIFS(СВЦЭМ!$H$34:$H$777,СВЦЭМ!$A$34:$A$777,$A274,СВЦЭМ!$B$34:$B$777,L$260)+'СЕТ СН'!$F$12</f>
        <v>446.02288750000002</v>
      </c>
      <c r="M274" s="36">
        <f>SUMIFS(СВЦЭМ!$H$34:$H$777,СВЦЭМ!$A$34:$A$777,$A274,СВЦЭМ!$B$34:$B$777,M$260)+'СЕТ СН'!$F$12</f>
        <v>411.37082342999997</v>
      </c>
      <c r="N274" s="36">
        <f>SUMIFS(СВЦЭМ!$H$34:$H$777,СВЦЭМ!$A$34:$A$777,$A274,СВЦЭМ!$B$34:$B$777,N$260)+'СЕТ СН'!$F$12</f>
        <v>346.61974911999999</v>
      </c>
      <c r="O274" s="36">
        <f>SUMIFS(СВЦЭМ!$H$34:$H$777,СВЦЭМ!$A$34:$A$777,$A274,СВЦЭМ!$B$34:$B$777,O$260)+'СЕТ СН'!$F$12</f>
        <v>301.33567624</v>
      </c>
      <c r="P274" s="36">
        <f>SUMIFS(СВЦЭМ!$H$34:$H$777,СВЦЭМ!$A$34:$A$777,$A274,СВЦЭМ!$B$34:$B$777,P$260)+'СЕТ СН'!$F$12</f>
        <v>301.40474318000003</v>
      </c>
      <c r="Q274" s="36">
        <f>SUMIFS(СВЦЭМ!$H$34:$H$777,СВЦЭМ!$A$34:$A$777,$A274,СВЦЭМ!$B$34:$B$777,Q$260)+'СЕТ СН'!$F$12</f>
        <v>306.51184103000003</v>
      </c>
      <c r="R274" s="36">
        <f>SUMIFS(СВЦЭМ!$H$34:$H$777,СВЦЭМ!$A$34:$A$777,$A274,СВЦЭМ!$B$34:$B$777,R$260)+'СЕТ СН'!$F$12</f>
        <v>302.54778730999999</v>
      </c>
      <c r="S274" s="36">
        <f>SUMIFS(СВЦЭМ!$H$34:$H$777,СВЦЭМ!$A$34:$A$777,$A274,СВЦЭМ!$B$34:$B$777,S$260)+'СЕТ СН'!$F$12</f>
        <v>312.04924075999998</v>
      </c>
      <c r="T274" s="36">
        <f>SUMIFS(СВЦЭМ!$H$34:$H$777,СВЦЭМ!$A$34:$A$777,$A274,СВЦЭМ!$B$34:$B$777,T$260)+'СЕТ СН'!$F$12</f>
        <v>312.34423658999998</v>
      </c>
      <c r="U274" s="36">
        <f>SUMIFS(СВЦЭМ!$H$34:$H$777,СВЦЭМ!$A$34:$A$777,$A274,СВЦЭМ!$B$34:$B$777,U$260)+'СЕТ СН'!$F$12</f>
        <v>305.08407750999999</v>
      </c>
      <c r="V274" s="36">
        <f>SUMIFS(СВЦЭМ!$H$34:$H$777,СВЦЭМ!$A$34:$A$777,$A274,СВЦЭМ!$B$34:$B$777,V$260)+'СЕТ СН'!$F$12</f>
        <v>292.71042004999998</v>
      </c>
      <c r="W274" s="36">
        <f>SUMIFS(СВЦЭМ!$H$34:$H$777,СВЦЭМ!$A$34:$A$777,$A274,СВЦЭМ!$B$34:$B$777,W$260)+'СЕТ СН'!$F$12</f>
        <v>268.01695008000002</v>
      </c>
      <c r="X274" s="36">
        <f>SUMIFS(СВЦЭМ!$H$34:$H$777,СВЦЭМ!$A$34:$A$777,$A274,СВЦЭМ!$B$34:$B$777,X$260)+'СЕТ СН'!$F$12</f>
        <v>290.65670096000002</v>
      </c>
      <c r="Y274" s="36">
        <f>SUMIFS(СВЦЭМ!$H$34:$H$777,СВЦЭМ!$A$34:$A$777,$A274,СВЦЭМ!$B$34:$B$777,Y$260)+'СЕТ СН'!$F$12</f>
        <v>342.97842799</v>
      </c>
    </row>
    <row r="275" spans="1:25" ht="15.75" x14ac:dyDescent="0.2">
      <c r="A275" s="35">
        <f t="shared" si="7"/>
        <v>43358</v>
      </c>
      <c r="B275" s="36">
        <f>SUMIFS(СВЦЭМ!$H$34:$H$777,СВЦЭМ!$A$34:$A$777,$A275,СВЦЭМ!$B$34:$B$777,B$260)+'СЕТ СН'!$F$12</f>
        <v>429.62954452999998</v>
      </c>
      <c r="C275" s="36">
        <f>SUMIFS(СВЦЭМ!$H$34:$H$777,СВЦЭМ!$A$34:$A$777,$A275,СВЦЭМ!$B$34:$B$777,C$260)+'СЕТ СН'!$F$12</f>
        <v>464.31177445999998</v>
      </c>
      <c r="D275" s="36">
        <f>SUMIFS(СВЦЭМ!$H$34:$H$777,СВЦЭМ!$A$34:$A$777,$A275,СВЦЭМ!$B$34:$B$777,D$260)+'СЕТ СН'!$F$12</f>
        <v>514.40292351000005</v>
      </c>
      <c r="E275" s="36">
        <f>SUMIFS(СВЦЭМ!$H$34:$H$777,СВЦЭМ!$A$34:$A$777,$A275,СВЦЭМ!$B$34:$B$777,E$260)+'СЕТ СН'!$F$12</f>
        <v>562.43949600999997</v>
      </c>
      <c r="F275" s="36">
        <f>SUMIFS(СВЦЭМ!$H$34:$H$777,СВЦЭМ!$A$34:$A$777,$A275,СВЦЭМ!$B$34:$B$777,F$260)+'СЕТ СН'!$F$12</f>
        <v>556.66185511000003</v>
      </c>
      <c r="G275" s="36">
        <f>SUMIFS(СВЦЭМ!$H$34:$H$777,СВЦЭМ!$A$34:$A$777,$A275,СВЦЭМ!$B$34:$B$777,G$260)+'СЕТ СН'!$F$12</f>
        <v>547.24429487999998</v>
      </c>
      <c r="H275" s="36">
        <f>SUMIFS(СВЦЭМ!$H$34:$H$777,СВЦЭМ!$A$34:$A$777,$A275,СВЦЭМ!$B$34:$B$777,H$260)+'СЕТ СН'!$F$12</f>
        <v>550.34619480000003</v>
      </c>
      <c r="I275" s="36">
        <f>SUMIFS(СВЦЭМ!$H$34:$H$777,СВЦЭМ!$A$34:$A$777,$A275,СВЦЭМ!$B$34:$B$777,I$260)+'СЕТ СН'!$F$12</f>
        <v>512.30580003</v>
      </c>
      <c r="J275" s="36">
        <f>SUMIFS(СВЦЭМ!$H$34:$H$777,СВЦЭМ!$A$34:$A$777,$A275,СВЦЭМ!$B$34:$B$777,J$260)+'СЕТ СН'!$F$12</f>
        <v>489.66256399000002</v>
      </c>
      <c r="K275" s="36">
        <f>SUMIFS(СВЦЭМ!$H$34:$H$777,СВЦЭМ!$A$34:$A$777,$A275,СВЦЭМ!$B$34:$B$777,K$260)+'СЕТ СН'!$F$12</f>
        <v>472.95694689999999</v>
      </c>
      <c r="L275" s="36">
        <f>SUMIFS(СВЦЭМ!$H$34:$H$777,СВЦЭМ!$A$34:$A$777,$A275,СВЦЭМ!$B$34:$B$777,L$260)+'СЕТ СН'!$F$12</f>
        <v>435.50658812</v>
      </c>
      <c r="M275" s="36">
        <f>SUMIFS(СВЦЭМ!$H$34:$H$777,СВЦЭМ!$A$34:$A$777,$A275,СВЦЭМ!$B$34:$B$777,M$260)+'СЕТ СН'!$F$12</f>
        <v>398.15647249</v>
      </c>
      <c r="N275" s="36">
        <f>SUMIFS(СВЦЭМ!$H$34:$H$777,СВЦЭМ!$A$34:$A$777,$A275,СВЦЭМ!$B$34:$B$777,N$260)+'СЕТ СН'!$F$12</f>
        <v>344.73475428</v>
      </c>
      <c r="O275" s="36">
        <f>SUMIFS(СВЦЭМ!$H$34:$H$777,СВЦЭМ!$A$34:$A$777,$A275,СВЦЭМ!$B$34:$B$777,O$260)+'СЕТ СН'!$F$12</f>
        <v>301.64667212000001</v>
      </c>
      <c r="P275" s="36">
        <f>SUMIFS(СВЦЭМ!$H$34:$H$777,СВЦЭМ!$A$34:$A$777,$A275,СВЦЭМ!$B$34:$B$777,P$260)+'СЕТ СН'!$F$12</f>
        <v>304.11852655000001</v>
      </c>
      <c r="Q275" s="36">
        <f>SUMIFS(СВЦЭМ!$H$34:$H$777,СВЦЭМ!$A$34:$A$777,$A275,СВЦЭМ!$B$34:$B$777,Q$260)+'СЕТ СН'!$F$12</f>
        <v>302.28850198999999</v>
      </c>
      <c r="R275" s="36">
        <f>SUMIFS(СВЦЭМ!$H$34:$H$777,СВЦЭМ!$A$34:$A$777,$A275,СВЦЭМ!$B$34:$B$777,R$260)+'СЕТ СН'!$F$12</f>
        <v>296.98899518000002</v>
      </c>
      <c r="S275" s="36">
        <f>SUMIFS(СВЦЭМ!$H$34:$H$777,СВЦЭМ!$A$34:$A$777,$A275,СВЦЭМ!$B$34:$B$777,S$260)+'СЕТ СН'!$F$12</f>
        <v>296.60954649000001</v>
      </c>
      <c r="T275" s="36">
        <f>SUMIFS(СВЦЭМ!$H$34:$H$777,СВЦЭМ!$A$34:$A$777,$A275,СВЦЭМ!$B$34:$B$777,T$260)+'СЕТ СН'!$F$12</f>
        <v>300.53721200000001</v>
      </c>
      <c r="U275" s="36">
        <f>SUMIFS(СВЦЭМ!$H$34:$H$777,СВЦЭМ!$A$34:$A$777,$A275,СВЦЭМ!$B$34:$B$777,U$260)+'СЕТ СН'!$F$12</f>
        <v>294.24264653</v>
      </c>
      <c r="V275" s="36">
        <f>SUMIFS(СВЦЭМ!$H$34:$H$777,СВЦЭМ!$A$34:$A$777,$A275,СВЦЭМ!$B$34:$B$777,V$260)+'СЕТ СН'!$F$12</f>
        <v>284.19173717000001</v>
      </c>
      <c r="W275" s="36">
        <f>SUMIFS(СВЦЭМ!$H$34:$H$777,СВЦЭМ!$A$34:$A$777,$A275,СВЦЭМ!$B$34:$B$777,W$260)+'СЕТ СН'!$F$12</f>
        <v>288.77326486999999</v>
      </c>
      <c r="X275" s="36">
        <f>SUMIFS(СВЦЭМ!$H$34:$H$777,СВЦЭМ!$A$34:$A$777,$A275,СВЦЭМ!$B$34:$B$777,X$260)+'СЕТ СН'!$F$12</f>
        <v>306.23669267000002</v>
      </c>
      <c r="Y275" s="36">
        <f>SUMIFS(СВЦЭМ!$H$34:$H$777,СВЦЭМ!$A$34:$A$777,$A275,СВЦЭМ!$B$34:$B$777,Y$260)+'СЕТ СН'!$F$12</f>
        <v>364.47618034999999</v>
      </c>
    </row>
    <row r="276" spans="1:25" ht="15.75" x14ac:dyDescent="0.2">
      <c r="A276" s="35">
        <f t="shared" si="7"/>
        <v>43359</v>
      </c>
      <c r="B276" s="36">
        <f>SUMIFS(СВЦЭМ!$H$34:$H$777,СВЦЭМ!$A$34:$A$777,$A276,СВЦЭМ!$B$34:$B$777,B$260)+'СЕТ СН'!$F$12</f>
        <v>436.92191106000001</v>
      </c>
      <c r="C276" s="36">
        <f>SUMIFS(СВЦЭМ!$H$34:$H$777,СВЦЭМ!$A$34:$A$777,$A276,СВЦЭМ!$B$34:$B$777,C$260)+'СЕТ СН'!$F$12</f>
        <v>477.18987915999998</v>
      </c>
      <c r="D276" s="36">
        <f>SUMIFS(СВЦЭМ!$H$34:$H$777,СВЦЭМ!$A$34:$A$777,$A276,СВЦЭМ!$B$34:$B$777,D$260)+'СЕТ СН'!$F$12</f>
        <v>519.84813955000004</v>
      </c>
      <c r="E276" s="36">
        <f>SUMIFS(СВЦЭМ!$H$34:$H$777,СВЦЭМ!$A$34:$A$777,$A276,СВЦЭМ!$B$34:$B$777,E$260)+'СЕТ СН'!$F$12</f>
        <v>563.15974071000005</v>
      </c>
      <c r="F276" s="36">
        <f>SUMIFS(СВЦЭМ!$H$34:$H$777,СВЦЭМ!$A$34:$A$777,$A276,СВЦЭМ!$B$34:$B$777,F$260)+'СЕТ СН'!$F$12</f>
        <v>552.58045256000003</v>
      </c>
      <c r="G276" s="36">
        <f>SUMIFS(СВЦЭМ!$H$34:$H$777,СВЦЭМ!$A$34:$A$777,$A276,СВЦЭМ!$B$34:$B$777,G$260)+'СЕТ СН'!$F$12</f>
        <v>554.42736534999995</v>
      </c>
      <c r="H276" s="36">
        <f>SUMIFS(СВЦЭМ!$H$34:$H$777,СВЦЭМ!$A$34:$A$777,$A276,СВЦЭМ!$B$34:$B$777,H$260)+'СЕТ СН'!$F$12</f>
        <v>542.74917727000002</v>
      </c>
      <c r="I276" s="36">
        <f>SUMIFS(СВЦЭМ!$H$34:$H$777,СВЦЭМ!$A$34:$A$777,$A276,СВЦЭМ!$B$34:$B$777,I$260)+'СЕТ СН'!$F$12</f>
        <v>502.43430812000003</v>
      </c>
      <c r="J276" s="36">
        <f>SUMIFS(СВЦЭМ!$H$34:$H$777,СВЦЭМ!$A$34:$A$777,$A276,СВЦЭМ!$B$34:$B$777,J$260)+'СЕТ СН'!$F$12</f>
        <v>490.45229663999999</v>
      </c>
      <c r="K276" s="36">
        <f>SUMIFS(СВЦЭМ!$H$34:$H$777,СВЦЭМ!$A$34:$A$777,$A276,СВЦЭМ!$B$34:$B$777,K$260)+'СЕТ СН'!$F$12</f>
        <v>475.14398690000002</v>
      </c>
      <c r="L276" s="36">
        <f>SUMIFS(СВЦЭМ!$H$34:$H$777,СВЦЭМ!$A$34:$A$777,$A276,СВЦЭМ!$B$34:$B$777,L$260)+'СЕТ СН'!$F$12</f>
        <v>428.8457578</v>
      </c>
      <c r="M276" s="36">
        <f>SUMIFS(СВЦЭМ!$H$34:$H$777,СВЦЭМ!$A$34:$A$777,$A276,СВЦЭМ!$B$34:$B$777,M$260)+'СЕТ СН'!$F$12</f>
        <v>398.51230944000002</v>
      </c>
      <c r="N276" s="36">
        <f>SUMIFS(СВЦЭМ!$H$34:$H$777,СВЦЭМ!$A$34:$A$777,$A276,СВЦЭМ!$B$34:$B$777,N$260)+'СЕТ СН'!$F$12</f>
        <v>350.36374623</v>
      </c>
      <c r="O276" s="36">
        <f>SUMIFS(СВЦЭМ!$H$34:$H$777,СВЦЭМ!$A$34:$A$777,$A276,СВЦЭМ!$B$34:$B$777,O$260)+'СЕТ СН'!$F$12</f>
        <v>305.09648207999999</v>
      </c>
      <c r="P276" s="36">
        <f>SUMIFS(СВЦЭМ!$H$34:$H$777,СВЦЭМ!$A$34:$A$777,$A276,СВЦЭМ!$B$34:$B$777,P$260)+'СЕТ СН'!$F$12</f>
        <v>307.71241384000001</v>
      </c>
      <c r="Q276" s="36">
        <f>SUMIFS(СВЦЭМ!$H$34:$H$777,СВЦЭМ!$A$34:$A$777,$A276,СВЦЭМ!$B$34:$B$777,Q$260)+'СЕТ СН'!$F$12</f>
        <v>309.44423021</v>
      </c>
      <c r="R276" s="36">
        <f>SUMIFS(СВЦЭМ!$H$34:$H$777,СВЦЭМ!$A$34:$A$777,$A276,СВЦЭМ!$B$34:$B$777,R$260)+'СЕТ СН'!$F$12</f>
        <v>301.15139362000002</v>
      </c>
      <c r="S276" s="36">
        <f>SUMIFS(СВЦЭМ!$H$34:$H$777,СВЦЭМ!$A$34:$A$777,$A276,СВЦЭМ!$B$34:$B$777,S$260)+'СЕТ СН'!$F$12</f>
        <v>297.75061565999999</v>
      </c>
      <c r="T276" s="36">
        <f>SUMIFS(СВЦЭМ!$H$34:$H$777,СВЦЭМ!$A$34:$A$777,$A276,СВЦЭМ!$B$34:$B$777,T$260)+'СЕТ СН'!$F$12</f>
        <v>299.76416548999998</v>
      </c>
      <c r="U276" s="36">
        <f>SUMIFS(СВЦЭМ!$H$34:$H$777,СВЦЭМ!$A$34:$A$777,$A276,СВЦЭМ!$B$34:$B$777,U$260)+'СЕТ СН'!$F$12</f>
        <v>281.70353778999998</v>
      </c>
      <c r="V276" s="36">
        <f>SUMIFS(СВЦЭМ!$H$34:$H$777,СВЦЭМ!$A$34:$A$777,$A276,СВЦЭМ!$B$34:$B$777,V$260)+'СЕТ СН'!$F$12</f>
        <v>269.96625576999998</v>
      </c>
      <c r="W276" s="36">
        <f>SUMIFS(СВЦЭМ!$H$34:$H$777,СВЦЭМ!$A$34:$A$777,$A276,СВЦЭМ!$B$34:$B$777,W$260)+'СЕТ СН'!$F$12</f>
        <v>272.12577407999999</v>
      </c>
      <c r="X276" s="36">
        <f>SUMIFS(СВЦЭМ!$H$34:$H$777,СВЦЭМ!$A$34:$A$777,$A276,СВЦЭМ!$B$34:$B$777,X$260)+'СЕТ СН'!$F$12</f>
        <v>291.41848778999997</v>
      </c>
      <c r="Y276" s="36">
        <f>SUMIFS(СВЦЭМ!$H$34:$H$777,СВЦЭМ!$A$34:$A$777,$A276,СВЦЭМ!$B$34:$B$777,Y$260)+'СЕТ СН'!$F$12</f>
        <v>346.02152694</v>
      </c>
    </row>
    <row r="277" spans="1:25" ht="15.75" x14ac:dyDescent="0.2">
      <c r="A277" s="35">
        <f t="shared" si="7"/>
        <v>43360</v>
      </c>
      <c r="B277" s="36">
        <f>SUMIFS(СВЦЭМ!$H$34:$H$777,СВЦЭМ!$A$34:$A$777,$A277,СВЦЭМ!$B$34:$B$777,B$260)+'СЕТ СН'!$F$12</f>
        <v>430.48944076999999</v>
      </c>
      <c r="C277" s="36">
        <f>SUMIFS(СВЦЭМ!$H$34:$H$777,СВЦЭМ!$A$34:$A$777,$A277,СВЦЭМ!$B$34:$B$777,C$260)+'СЕТ СН'!$F$12</f>
        <v>473.30806869000003</v>
      </c>
      <c r="D277" s="36">
        <f>SUMIFS(СВЦЭМ!$H$34:$H$777,СВЦЭМ!$A$34:$A$777,$A277,СВЦЭМ!$B$34:$B$777,D$260)+'СЕТ СН'!$F$12</f>
        <v>527.75407441000004</v>
      </c>
      <c r="E277" s="36">
        <f>SUMIFS(СВЦЭМ!$H$34:$H$777,СВЦЭМ!$A$34:$A$777,$A277,СВЦЭМ!$B$34:$B$777,E$260)+'СЕТ СН'!$F$12</f>
        <v>551.71749643999999</v>
      </c>
      <c r="F277" s="36">
        <f>SUMIFS(СВЦЭМ!$H$34:$H$777,СВЦЭМ!$A$34:$A$777,$A277,СВЦЭМ!$B$34:$B$777,F$260)+'СЕТ СН'!$F$12</f>
        <v>542.23300022000001</v>
      </c>
      <c r="G277" s="36">
        <f>SUMIFS(СВЦЭМ!$H$34:$H$777,СВЦЭМ!$A$34:$A$777,$A277,СВЦЭМ!$B$34:$B$777,G$260)+'СЕТ СН'!$F$12</f>
        <v>550.59176812999999</v>
      </c>
      <c r="H277" s="36">
        <f>SUMIFS(СВЦЭМ!$H$34:$H$777,СВЦЭМ!$A$34:$A$777,$A277,СВЦЭМ!$B$34:$B$777,H$260)+'СЕТ СН'!$F$12</f>
        <v>555.27037930999995</v>
      </c>
      <c r="I277" s="36">
        <f>SUMIFS(СВЦЭМ!$H$34:$H$777,СВЦЭМ!$A$34:$A$777,$A277,СВЦЭМ!$B$34:$B$777,I$260)+'СЕТ СН'!$F$12</f>
        <v>525.77666024999996</v>
      </c>
      <c r="J277" s="36">
        <f>SUMIFS(СВЦЭМ!$H$34:$H$777,СВЦЭМ!$A$34:$A$777,$A277,СВЦЭМ!$B$34:$B$777,J$260)+'СЕТ СН'!$F$12</f>
        <v>506.12217457000003</v>
      </c>
      <c r="K277" s="36">
        <f>SUMIFS(СВЦЭМ!$H$34:$H$777,СВЦЭМ!$A$34:$A$777,$A277,СВЦЭМ!$B$34:$B$777,K$260)+'СЕТ СН'!$F$12</f>
        <v>485.62819103999999</v>
      </c>
      <c r="L277" s="36">
        <f>SUMIFS(СВЦЭМ!$H$34:$H$777,СВЦЭМ!$A$34:$A$777,$A277,СВЦЭМ!$B$34:$B$777,L$260)+'СЕТ СН'!$F$12</f>
        <v>447.44310521</v>
      </c>
      <c r="M277" s="36">
        <f>SUMIFS(СВЦЭМ!$H$34:$H$777,СВЦЭМ!$A$34:$A$777,$A277,СВЦЭМ!$B$34:$B$777,M$260)+'СЕТ СН'!$F$12</f>
        <v>416.26931134</v>
      </c>
      <c r="N277" s="36">
        <f>SUMIFS(СВЦЭМ!$H$34:$H$777,СВЦЭМ!$A$34:$A$777,$A277,СВЦЭМ!$B$34:$B$777,N$260)+'СЕТ СН'!$F$12</f>
        <v>356.19471815000003</v>
      </c>
      <c r="O277" s="36">
        <f>SUMIFS(СВЦЭМ!$H$34:$H$777,СВЦЭМ!$A$34:$A$777,$A277,СВЦЭМ!$B$34:$B$777,O$260)+'СЕТ СН'!$F$12</f>
        <v>314.0593973</v>
      </c>
      <c r="P277" s="36">
        <f>SUMIFS(СВЦЭМ!$H$34:$H$777,СВЦЭМ!$A$34:$A$777,$A277,СВЦЭМ!$B$34:$B$777,P$260)+'СЕТ СН'!$F$12</f>
        <v>309.58385342000003</v>
      </c>
      <c r="Q277" s="36">
        <f>SUMIFS(СВЦЭМ!$H$34:$H$777,СВЦЭМ!$A$34:$A$777,$A277,СВЦЭМ!$B$34:$B$777,Q$260)+'СЕТ СН'!$F$12</f>
        <v>311.00865163999998</v>
      </c>
      <c r="R277" s="36">
        <f>SUMIFS(СВЦЭМ!$H$34:$H$777,СВЦЭМ!$A$34:$A$777,$A277,СВЦЭМ!$B$34:$B$777,R$260)+'СЕТ СН'!$F$12</f>
        <v>307.61893042000003</v>
      </c>
      <c r="S277" s="36">
        <f>SUMIFS(СВЦЭМ!$H$34:$H$777,СВЦЭМ!$A$34:$A$777,$A277,СВЦЭМ!$B$34:$B$777,S$260)+'СЕТ СН'!$F$12</f>
        <v>307.09102411999999</v>
      </c>
      <c r="T277" s="36">
        <f>SUMIFS(СВЦЭМ!$H$34:$H$777,СВЦЭМ!$A$34:$A$777,$A277,СВЦЭМ!$B$34:$B$777,T$260)+'СЕТ СН'!$F$12</f>
        <v>304.36925678</v>
      </c>
      <c r="U277" s="36">
        <f>SUMIFS(СВЦЭМ!$H$34:$H$777,СВЦЭМ!$A$34:$A$777,$A277,СВЦЭМ!$B$34:$B$777,U$260)+'СЕТ СН'!$F$12</f>
        <v>295.54922979999998</v>
      </c>
      <c r="V277" s="36">
        <f>SUMIFS(СВЦЭМ!$H$34:$H$777,СВЦЭМ!$A$34:$A$777,$A277,СВЦЭМ!$B$34:$B$777,V$260)+'СЕТ СН'!$F$12</f>
        <v>275.93428226999998</v>
      </c>
      <c r="W277" s="36">
        <f>SUMIFS(СВЦЭМ!$H$34:$H$777,СВЦЭМ!$A$34:$A$777,$A277,СВЦЭМ!$B$34:$B$777,W$260)+'СЕТ СН'!$F$12</f>
        <v>282.49855542</v>
      </c>
      <c r="X277" s="36">
        <f>SUMIFS(СВЦЭМ!$H$34:$H$777,СВЦЭМ!$A$34:$A$777,$A277,СВЦЭМ!$B$34:$B$777,X$260)+'СЕТ СН'!$F$12</f>
        <v>297.98158608</v>
      </c>
      <c r="Y277" s="36">
        <f>SUMIFS(СВЦЭМ!$H$34:$H$777,СВЦЭМ!$A$34:$A$777,$A277,СВЦЭМ!$B$34:$B$777,Y$260)+'СЕТ СН'!$F$12</f>
        <v>345.23323893000003</v>
      </c>
    </row>
    <row r="278" spans="1:25" ht="15.75" x14ac:dyDescent="0.2">
      <c r="A278" s="35">
        <f t="shared" si="7"/>
        <v>43361</v>
      </c>
      <c r="B278" s="36">
        <f>SUMIFS(СВЦЭМ!$H$34:$H$777,СВЦЭМ!$A$34:$A$777,$A278,СВЦЭМ!$B$34:$B$777,B$260)+'СЕТ СН'!$F$12</f>
        <v>435.61547761000003</v>
      </c>
      <c r="C278" s="36">
        <f>SUMIFS(СВЦЭМ!$H$34:$H$777,СВЦЭМ!$A$34:$A$777,$A278,СВЦЭМ!$B$34:$B$777,C$260)+'СЕТ СН'!$F$12</f>
        <v>508.43561612000002</v>
      </c>
      <c r="D278" s="36">
        <f>SUMIFS(СВЦЭМ!$H$34:$H$777,СВЦЭМ!$A$34:$A$777,$A278,СВЦЭМ!$B$34:$B$777,D$260)+'СЕТ СН'!$F$12</f>
        <v>538.08772871999997</v>
      </c>
      <c r="E278" s="36">
        <f>SUMIFS(СВЦЭМ!$H$34:$H$777,СВЦЭМ!$A$34:$A$777,$A278,СВЦЭМ!$B$34:$B$777,E$260)+'СЕТ СН'!$F$12</f>
        <v>566.62367534999998</v>
      </c>
      <c r="F278" s="36">
        <f>SUMIFS(СВЦЭМ!$H$34:$H$777,СВЦЭМ!$A$34:$A$777,$A278,СВЦЭМ!$B$34:$B$777,F$260)+'СЕТ СН'!$F$12</f>
        <v>566.09391457000004</v>
      </c>
      <c r="G278" s="36">
        <f>SUMIFS(СВЦЭМ!$H$34:$H$777,СВЦЭМ!$A$34:$A$777,$A278,СВЦЭМ!$B$34:$B$777,G$260)+'СЕТ СН'!$F$12</f>
        <v>565.34396470000002</v>
      </c>
      <c r="H278" s="36">
        <f>SUMIFS(СВЦЭМ!$H$34:$H$777,СВЦЭМ!$A$34:$A$777,$A278,СВЦЭМ!$B$34:$B$777,H$260)+'СЕТ СН'!$F$12</f>
        <v>560.73976016999995</v>
      </c>
      <c r="I278" s="36">
        <f>SUMIFS(СВЦЭМ!$H$34:$H$777,СВЦЭМ!$A$34:$A$777,$A278,СВЦЭМ!$B$34:$B$777,I$260)+'СЕТ СН'!$F$12</f>
        <v>505.04215478999998</v>
      </c>
      <c r="J278" s="36">
        <f>SUMIFS(СВЦЭМ!$H$34:$H$777,СВЦЭМ!$A$34:$A$777,$A278,СВЦЭМ!$B$34:$B$777,J$260)+'СЕТ СН'!$F$12</f>
        <v>466.91488608999998</v>
      </c>
      <c r="K278" s="36">
        <f>SUMIFS(СВЦЭМ!$H$34:$H$777,СВЦЭМ!$A$34:$A$777,$A278,СВЦЭМ!$B$34:$B$777,K$260)+'СЕТ СН'!$F$12</f>
        <v>467.80421445000002</v>
      </c>
      <c r="L278" s="36">
        <f>SUMIFS(СВЦЭМ!$H$34:$H$777,СВЦЭМ!$A$34:$A$777,$A278,СВЦЭМ!$B$34:$B$777,L$260)+'СЕТ СН'!$F$12</f>
        <v>439.17104044000001</v>
      </c>
      <c r="M278" s="36">
        <f>SUMIFS(СВЦЭМ!$H$34:$H$777,СВЦЭМ!$A$34:$A$777,$A278,СВЦЭМ!$B$34:$B$777,M$260)+'СЕТ СН'!$F$12</f>
        <v>397.31821938000002</v>
      </c>
      <c r="N278" s="36">
        <f>SUMIFS(СВЦЭМ!$H$34:$H$777,СВЦЭМ!$A$34:$A$777,$A278,СВЦЭМ!$B$34:$B$777,N$260)+'СЕТ СН'!$F$12</f>
        <v>344.18270640999998</v>
      </c>
      <c r="O278" s="36">
        <f>SUMIFS(СВЦЭМ!$H$34:$H$777,СВЦЭМ!$A$34:$A$777,$A278,СВЦЭМ!$B$34:$B$777,O$260)+'СЕТ СН'!$F$12</f>
        <v>292.01830761999997</v>
      </c>
      <c r="P278" s="36">
        <f>SUMIFS(СВЦЭМ!$H$34:$H$777,СВЦЭМ!$A$34:$A$777,$A278,СВЦЭМ!$B$34:$B$777,P$260)+'СЕТ СН'!$F$12</f>
        <v>297.45739837000002</v>
      </c>
      <c r="Q278" s="36">
        <f>SUMIFS(СВЦЭМ!$H$34:$H$777,СВЦЭМ!$A$34:$A$777,$A278,СВЦЭМ!$B$34:$B$777,Q$260)+'СЕТ СН'!$F$12</f>
        <v>301.79218988000002</v>
      </c>
      <c r="R278" s="36">
        <f>SUMIFS(СВЦЭМ!$H$34:$H$777,СВЦЭМ!$A$34:$A$777,$A278,СВЦЭМ!$B$34:$B$777,R$260)+'СЕТ СН'!$F$12</f>
        <v>311.55624518000002</v>
      </c>
      <c r="S278" s="36">
        <f>SUMIFS(СВЦЭМ!$H$34:$H$777,СВЦЭМ!$A$34:$A$777,$A278,СВЦЭМ!$B$34:$B$777,S$260)+'СЕТ СН'!$F$12</f>
        <v>322.85631015000001</v>
      </c>
      <c r="T278" s="36">
        <f>SUMIFS(СВЦЭМ!$H$34:$H$777,СВЦЭМ!$A$34:$A$777,$A278,СВЦЭМ!$B$34:$B$777,T$260)+'СЕТ СН'!$F$12</f>
        <v>324.65874509999998</v>
      </c>
      <c r="U278" s="36">
        <f>SUMIFS(СВЦЭМ!$H$34:$H$777,СВЦЭМ!$A$34:$A$777,$A278,СВЦЭМ!$B$34:$B$777,U$260)+'СЕТ СН'!$F$12</f>
        <v>322.79654147000002</v>
      </c>
      <c r="V278" s="36">
        <f>SUMIFS(СВЦЭМ!$H$34:$H$777,СВЦЭМ!$A$34:$A$777,$A278,СВЦЭМ!$B$34:$B$777,V$260)+'СЕТ СН'!$F$12</f>
        <v>322.10844802999998</v>
      </c>
      <c r="W278" s="36">
        <f>SUMIFS(СВЦЭМ!$H$34:$H$777,СВЦЭМ!$A$34:$A$777,$A278,СВЦЭМ!$B$34:$B$777,W$260)+'СЕТ СН'!$F$12</f>
        <v>323.92699112000003</v>
      </c>
      <c r="X278" s="36">
        <f>SUMIFS(СВЦЭМ!$H$34:$H$777,СВЦЭМ!$A$34:$A$777,$A278,СВЦЭМ!$B$34:$B$777,X$260)+'СЕТ СН'!$F$12</f>
        <v>305.5417309</v>
      </c>
      <c r="Y278" s="36">
        <f>SUMIFS(СВЦЭМ!$H$34:$H$777,СВЦЭМ!$A$34:$A$777,$A278,СВЦЭМ!$B$34:$B$777,Y$260)+'СЕТ СН'!$F$12</f>
        <v>354.07890715000002</v>
      </c>
    </row>
    <row r="279" spans="1:25" ht="15.75" x14ac:dyDescent="0.2">
      <c r="A279" s="35">
        <f t="shared" si="7"/>
        <v>43362</v>
      </c>
      <c r="B279" s="36">
        <f>SUMIFS(СВЦЭМ!$H$34:$H$777,СВЦЭМ!$A$34:$A$777,$A279,СВЦЭМ!$B$34:$B$777,B$260)+'СЕТ СН'!$F$12</f>
        <v>383.97927892000001</v>
      </c>
      <c r="C279" s="36">
        <f>SUMIFS(СВЦЭМ!$H$34:$H$777,СВЦЭМ!$A$34:$A$777,$A279,СВЦЭМ!$B$34:$B$777,C$260)+'СЕТ СН'!$F$12</f>
        <v>462.88428235999999</v>
      </c>
      <c r="D279" s="36">
        <f>SUMIFS(СВЦЭМ!$H$34:$H$777,СВЦЭМ!$A$34:$A$777,$A279,СВЦЭМ!$B$34:$B$777,D$260)+'СЕТ СН'!$F$12</f>
        <v>519.82361586000002</v>
      </c>
      <c r="E279" s="36">
        <f>SUMIFS(СВЦЭМ!$H$34:$H$777,СВЦЭМ!$A$34:$A$777,$A279,СВЦЭМ!$B$34:$B$777,E$260)+'СЕТ СН'!$F$12</f>
        <v>556.40769494999995</v>
      </c>
      <c r="F279" s="36">
        <f>SUMIFS(СВЦЭМ!$H$34:$H$777,СВЦЭМ!$A$34:$A$777,$A279,СВЦЭМ!$B$34:$B$777,F$260)+'СЕТ СН'!$F$12</f>
        <v>554.54237985999998</v>
      </c>
      <c r="G279" s="36">
        <f>SUMIFS(СВЦЭМ!$H$34:$H$777,СВЦЭМ!$A$34:$A$777,$A279,СВЦЭМ!$B$34:$B$777,G$260)+'СЕТ СН'!$F$12</f>
        <v>563.56194259999995</v>
      </c>
      <c r="H279" s="36">
        <f>SUMIFS(СВЦЭМ!$H$34:$H$777,СВЦЭМ!$A$34:$A$777,$A279,СВЦЭМ!$B$34:$B$777,H$260)+'СЕТ СН'!$F$12</f>
        <v>535.93078740999999</v>
      </c>
      <c r="I279" s="36">
        <f>SUMIFS(СВЦЭМ!$H$34:$H$777,СВЦЭМ!$A$34:$A$777,$A279,СВЦЭМ!$B$34:$B$777,I$260)+'СЕТ СН'!$F$12</f>
        <v>479.97819344999999</v>
      </c>
      <c r="J279" s="36">
        <f>SUMIFS(СВЦЭМ!$H$34:$H$777,СВЦЭМ!$A$34:$A$777,$A279,СВЦЭМ!$B$34:$B$777,J$260)+'СЕТ СН'!$F$12</f>
        <v>483.78577910000001</v>
      </c>
      <c r="K279" s="36">
        <f>SUMIFS(СВЦЭМ!$H$34:$H$777,СВЦЭМ!$A$34:$A$777,$A279,СВЦЭМ!$B$34:$B$777,K$260)+'СЕТ СН'!$F$12</f>
        <v>469.15379329000001</v>
      </c>
      <c r="L279" s="36">
        <f>SUMIFS(СВЦЭМ!$H$34:$H$777,СВЦЭМ!$A$34:$A$777,$A279,СВЦЭМ!$B$34:$B$777,L$260)+'СЕТ СН'!$F$12</f>
        <v>429.96277837999997</v>
      </c>
      <c r="M279" s="36">
        <f>SUMIFS(СВЦЭМ!$H$34:$H$777,СВЦЭМ!$A$34:$A$777,$A279,СВЦЭМ!$B$34:$B$777,M$260)+'СЕТ СН'!$F$12</f>
        <v>395.94773049000003</v>
      </c>
      <c r="N279" s="36">
        <f>SUMIFS(СВЦЭМ!$H$34:$H$777,СВЦЭМ!$A$34:$A$777,$A279,СВЦЭМ!$B$34:$B$777,N$260)+'СЕТ СН'!$F$12</f>
        <v>352.83102774999998</v>
      </c>
      <c r="O279" s="36">
        <f>SUMIFS(СВЦЭМ!$H$34:$H$777,СВЦЭМ!$A$34:$A$777,$A279,СВЦЭМ!$B$34:$B$777,O$260)+'СЕТ СН'!$F$12</f>
        <v>324.11936914</v>
      </c>
      <c r="P279" s="36">
        <f>SUMIFS(СВЦЭМ!$H$34:$H$777,СВЦЭМ!$A$34:$A$777,$A279,СВЦЭМ!$B$34:$B$777,P$260)+'СЕТ СН'!$F$12</f>
        <v>324.27278079000001</v>
      </c>
      <c r="Q279" s="36">
        <f>SUMIFS(СВЦЭМ!$H$34:$H$777,СВЦЭМ!$A$34:$A$777,$A279,СВЦЭМ!$B$34:$B$777,Q$260)+'СЕТ СН'!$F$12</f>
        <v>323.87066331</v>
      </c>
      <c r="R279" s="36">
        <f>SUMIFS(СВЦЭМ!$H$34:$H$777,СВЦЭМ!$A$34:$A$777,$A279,СВЦЭМ!$B$34:$B$777,R$260)+'СЕТ СН'!$F$12</f>
        <v>323.93938109999999</v>
      </c>
      <c r="S279" s="36">
        <f>SUMIFS(СВЦЭМ!$H$34:$H$777,СВЦЭМ!$A$34:$A$777,$A279,СВЦЭМ!$B$34:$B$777,S$260)+'СЕТ СН'!$F$12</f>
        <v>323.45898460000001</v>
      </c>
      <c r="T279" s="36">
        <f>SUMIFS(СВЦЭМ!$H$34:$H$777,СВЦЭМ!$A$34:$A$777,$A279,СВЦЭМ!$B$34:$B$777,T$260)+'СЕТ СН'!$F$12</f>
        <v>308.97113991999998</v>
      </c>
      <c r="U279" s="36">
        <f>SUMIFS(СВЦЭМ!$H$34:$H$777,СВЦЭМ!$A$34:$A$777,$A279,СВЦЭМ!$B$34:$B$777,U$260)+'СЕТ СН'!$F$12</f>
        <v>321.28139190000002</v>
      </c>
      <c r="V279" s="36">
        <f>SUMIFS(СВЦЭМ!$H$34:$H$777,СВЦЭМ!$A$34:$A$777,$A279,СВЦЭМ!$B$34:$B$777,V$260)+'СЕТ СН'!$F$12</f>
        <v>328.35250287999997</v>
      </c>
      <c r="W279" s="36">
        <f>SUMIFS(СВЦЭМ!$H$34:$H$777,СВЦЭМ!$A$34:$A$777,$A279,СВЦЭМ!$B$34:$B$777,W$260)+'СЕТ СН'!$F$12</f>
        <v>322.75442996999999</v>
      </c>
      <c r="X279" s="36">
        <f>SUMIFS(СВЦЭМ!$H$34:$H$777,СВЦЭМ!$A$34:$A$777,$A279,СВЦЭМ!$B$34:$B$777,X$260)+'СЕТ СН'!$F$12</f>
        <v>288.18932118999999</v>
      </c>
      <c r="Y279" s="36">
        <f>SUMIFS(СВЦЭМ!$H$34:$H$777,СВЦЭМ!$A$34:$A$777,$A279,СВЦЭМ!$B$34:$B$777,Y$260)+'СЕТ СН'!$F$12</f>
        <v>306.97440021</v>
      </c>
    </row>
    <row r="280" spans="1:25" ht="15.75" x14ac:dyDescent="0.2">
      <c r="A280" s="35">
        <f t="shared" si="7"/>
        <v>43363</v>
      </c>
      <c r="B280" s="36">
        <f>SUMIFS(СВЦЭМ!$H$34:$H$777,СВЦЭМ!$A$34:$A$777,$A280,СВЦЭМ!$B$34:$B$777,B$260)+'СЕТ СН'!$F$12</f>
        <v>445.68847627000002</v>
      </c>
      <c r="C280" s="36">
        <f>SUMIFS(СВЦЭМ!$H$34:$H$777,СВЦЭМ!$A$34:$A$777,$A280,СВЦЭМ!$B$34:$B$777,C$260)+'СЕТ СН'!$F$12</f>
        <v>523.59795528999996</v>
      </c>
      <c r="D280" s="36">
        <f>SUMIFS(СВЦЭМ!$H$34:$H$777,СВЦЭМ!$A$34:$A$777,$A280,СВЦЭМ!$B$34:$B$777,D$260)+'СЕТ СН'!$F$12</f>
        <v>525.25958863999995</v>
      </c>
      <c r="E280" s="36">
        <f>SUMIFS(СВЦЭМ!$H$34:$H$777,СВЦЭМ!$A$34:$A$777,$A280,СВЦЭМ!$B$34:$B$777,E$260)+'СЕТ СН'!$F$12</f>
        <v>552.53966366999998</v>
      </c>
      <c r="F280" s="36">
        <f>SUMIFS(СВЦЭМ!$H$34:$H$777,СВЦЭМ!$A$34:$A$777,$A280,СВЦЭМ!$B$34:$B$777,F$260)+'СЕТ СН'!$F$12</f>
        <v>551.45140857000001</v>
      </c>
      <c r="G280" s="36">
        <f>SUMIFS(СВЦЭМ!$H$34:$H$777,СВЦЭМ!$A$34:$A$777,$A280,СВЦЭМ!$B$34:$B$777,G$260)+'СЕТ СН'!$F$12</f>
        <v>553.59264807</v>
      </c>
      <c r="H280" s="36">
        <f>SUMIFS(СВЦЭМ!$H$34:$H$777,СВЦЭМ!$A$34:$A$777,$A280,СВЦЭМ!$B$34:$B$777,H$260)+'СЕТ СН'!$F$12</f>
        <v>551.26737495999998</v>
      </c>
      <c r="I280" s="36">
        <f>SUMIFS(СВЦЭМ!$H$34:$H$777,СВЦЭМ!$A$34:$A$777,$A280,СВЦЭМ!$B$34:$B$777,I$260)+'СЕТ СН'!$F$12</f>
        <v>521.36123315999998</v>
      </c>
      <c r="J280" s="36">
        <f>SUMIFS(СВЦЭМ!$H$34:$H$777,СВЦЭМ!$A$34:$A$777,$A280,СВЦЭМ!$B$34:$B$777,J$260)+'СЕТ СН'!$F$12</f>
        <v>490.28348369000003</v>
      </c>
      <c r="K280" s="36">
        <f>SUMIFS(СВЦЭМ!$H$34:$H$777,СВЦЭМ!$A$34:$A$777,$A280,СВЦЭМ!$B$34:$B$777,K$260)+'СЕТ СН'!$F$12</f>
        <v>467.56845042999998</v>
      </c>
      <c r="L280" s="36">
        <f>SUMIFS(СВЦЭМ!$H$34:$H$777,СВЦЭМ!$A$34:$A$777,$A280,СВЦЭМ!$B$34:$B$777,L$260)+'СЕТ СН'!$F$12</f>
        <v>415.37973513999998</v>
      </c>
      <c r="M280" s="36">
        <f>SUMIFS(СВЦЭМ!$H$34:$H$777,СВЦЭМ!$A$34:$A$777,$A280,СВЦЭМ!$B$34:$B$777,M$260)+'СЕТ СН'!$F$12</f>
        <v>377.76232966999999</v>
      </c>
      <c r="N280" s="36">
        <f>SUMIFS(СВЦЭМ!$H$34:$H$777,СВЦЭМ!$A$34:$A$777,$A280,СВЦЭМ!$B$34:$B$777,N$260)+'СЕТ СН'!$F$12</f>
        <v>335.78538589999999</v>
      </c>
      <c r="O280" s="36">
        <f>SUMIFS(СВЦЭМ!$H$34:$H$777,СВЦЭМ!$A$34:$A$777,$A280,СВЦЭМ!$B$34:$B$777,O$260)+'СЕТ СН'!$F$12</f>
        <v>306.23072923000001</v>
      </c>
      <c r="P280" s="36">
        <f>SUMIFS(СВЦЭМ!$H$34:$H$777,СВЦЭМ!$A$34:$A$777,$A280,СВЦЭМ!$B$34:$B$777,P$260)+'СЕТ СН'!$F$12</f>
        <v>299.21163926000003</v>
      </c>
      <c r="Q280" s="36">
        <f>SUMIFS(СВЦЭМ!$H$34:$H$777,СВЦЭМ!$A$34:$A$777,$A280,СВЦЭМ!$B$34:$B$777,Q$260)+'СЕТ СН'!$F$12</f>
        <v>302.92960404000002</v>
      </c>
      <c r="R280" s="36">
        <f>SUMIFS(СВЦЭМ!$H$34:$H$777,СВЦЭМ!$A$34:$A$777,$A280,СВЦЭМ!$B$34:$B$777,R$260)+'СЕТ СН'!$F$12</f>
        <v>298.13294597999999</v>
      </c>
      <c r="S280" s="36">
        <f>SUMIFS(СВЦЭМ!$H$34:$H$777,СВЦЭМ!$A$34:$A$777,$A280,СВЦЭМ!$B$34:$B$777,S$260)+'СЕТ СН'!$F$12</f>
        <v>299.94379709999998</v>
      </c>
      <c r="T280" s="36">
        <f>SUMIFS(СВЦЭМ!$H$34:$H$777,СВЦЭМ!$A$34:$A$777,$A280,СВЦЭМ!$B$34:$B$777,T$260)+'СЕТ СН'!$F$12</f>
        <v>307.29747178999997</v>
      </c>
      <c r="U280" s="36">
        <f>SUMIFS(СВЦЭМ!$H$34:$H$777,СВЦЭМ!$A$34:$A$777,$A280,СВЦЭМ!$B$34:$B$777,U$260)+'СЕТ СН'!$F$12</f>
        <v>320.49160754000002</v>
      </c>
      <c r="V280" s="36">
        <f>SUMIFS(СВЦЭМ!$H$34:$H$777,СВЦЭМ!$A$34:$A$777,$A280,СВЦЭМ!$B$34:$B$777,V$260)+'СЕТ СН'!$F$12</f>
        <v>326.24079513999999</v>
      </c>
      <c r="W280" s="36">
        <f>SUMIFS(СВЦЭМ!$H$34:$H$777,СВЦЭМ!$A$34:$A$777,$A280,СВЦЭМ!$B$34:$B$777,W$260)+'СЕТ СН'!$F$12</f>
        <v>321.89531371999999</v>
      </c>
      <c r="X280" s="36">
        <f>SUMIFS(СВЦЭМ!$H$34:$H$777,СВЦЭМ!$A$34:$A$777,$A280,СВЦЭМ!$B$34:$B$777,X$260)+'СЕТ СН'!$F$12</f>
        <v>294.70869978000002</v>
      </c>
      <c r="Y280" s="36">
        <f>SUMIFS(СВЦЭМ!$H$34:$H$777,СВЦЭМ!$A$34:$A$777,$A280,СВЦЭМ!$B$34:$B$777,Y$260)+'СЕТ СН'!$F$12</f>
        <v>342.31467892000001</v>
      </c>
    </row>
    <row r="281" spans="1:25" ht="15.75" x14ac:dyDescent="0.2">
      <c r="A281" s="35">
        <f t="shared" si="7"/>
        <v>43364</v>
      </c>
      <c r="B281" s="36">
        <f>SUMIFS(СВЦЭМ!$H$34:$H$777,СВЦЭМ!$A$34:$A$777,$A281,СВЦЭМ!$B$34:$B$777,B$260)+'СЕТ СН'!$F$12</f>
        <v>338.60150748000001</v>
      </c>
      <c r="C281" s="36">
        <f>SUMIFS(СВЦЭМ!$H$34:$H$777,СВЦЭМ!$A$34:$A$777,$A281,СВЦЭМ!$B$34:$B$777,C$260)+'СЕТ СН'!$F$12</f>
        <v>409.82260535</v>
      </c>
      <c r="D281" s="36">
        <f>SUMIFS(СВЦЭМ!$H$34:$H$777,СВЦЭМ!$A$34:$A$777,$A281,СВЦЭМ!$B$34:$B$777,D$260)+'СЕТ СН'!$F$12</f>
        <v>462.24474464000002</v>
      </c>
      <c r="E281" s="36">
        <f>SUMIFS(СВЦЭМ!$H$34:$H$777,СВЦЭМ!$A$34:$A$777,$A281,СВЦЭМ!$B$34:$B$777,E$260)+'СЕТ СН'!$F$12</f>
        <v>504.38940736000001</v>
      </c>
      <c r="F281" s="36">
        <f>SUMIFS(СВЦЭМ!$H$34:$H$777,СВЦЭМ!$A$34:$A$777,$A281,СВЦЭМ!$B$34:$B$777,F$260)+'СЕТ СН'!$F$12</f>
        <v>509.96022255999998</v>
      </c>
      <c r="G281" s="36">
        <f>SUMIFS(СВЦЭМ!$H$34:$H$777,СВЦЭМ!$A$34:$A$777,$A281,СВЦЭМ!$B$34:$B$777,G$260)+'СЕТ СН'!$F$12</f>
        <v>500.45746968999998</v>
      </c>
      <c r="H281" s="36">
        <f>SUMIFS(СВЦЭМ!$H$34:$H$777,СВЦЭМ!$A$34:$A$777,$A281,СВЦЭМ!$B$34:$B$777,H$260)+'СЕТ СН'!$F$12</f>
        <v>481.83658964</v>
      </c>
      <c r="I281" s="36">
        <f>SUMIFS(СВЦЭМ!$H$34:$H$777,СВЦЭМ!$A$34:$A$777,$A281,СВЦЭМ!$B$34:$B$777,I$260)+'СЕТ СН'!$F$12</f>
        <v>441.37578719999999</v>
      </c>
      <c r="J281" s="36">
        <f>SUMIFS(СВЦЭМ!$H$34:$H$777,СВЦЭМ!$A$34:$A$777,$A281,СВЦЭМ!$B$34:$B$777,J$260)+'СЕТ СН'!$F$12</f>
        <v>413.72672516</v>
      </c>
      <c r="K281" s="36">
        <f>SUMIFS(СВЦЭМ!$H$34:$H$777,СВЦЭМ!$A$34:$A$777,$A281,СВЦЭМ!$B$34:$B$777,K$260)+'СЕТ СН'!$F$12</f>
        <v>397.39391060000003</v>
      </c>
      <c r="L281" s="36">
        <f>SUMIFS(СВЦЭМ!$H$34:$H$777,СВЦЭМ!$A$34:$A$777,$A281,СВЦЭМ!$B$34:$B$777,L$260)+'СЕТ СН'!$F$12</f>
        <v>352.39178342999998</v>
      </c>
      <c r="M281" s="36">
        <f>SUMIFS(СВЦЭМ!$H$34:$H$777,СВЦЭМ!$A$34:$A$777,$A281,СВЦЭМ!$B$34:$B$777,M$260)+'СЕТ СН'!$F$12</f>
        <v>319.20958619999999</v>
      </c>
      <c r="N281" s="36">
        <f>SUMIFS(СВЦЭМ!$H$34:$H$777,СВЦЭМ!$A$34:$A$777,$A281,СВЦЭМ!$B$34:$B$777,N$260)+'СЕТ СН'!$F$12</f>
        <v>264.23736157000002</v>
      </c>
      <c r="O281" s="36">
        <f>SUMIFS(СВЦЭМ!$H$34:$H$777,СВЦЭМ!$A$34:$A$777,$A281,СВЦЭМ!$B$34:$B$777,O$260)+'СЕТ СН'!$F$12</f>
        <v>235.83984196</v>
      </c>
      <c r="P281" s="36">
        <f>SUMIFS(СВЦЭМ!$H$34:$H$777,СВЦЭМ!$A$34:$A$777,$A281,СВЦЭМ!$B$34:$B$777,P$260)+'СЕТ СН'!$F$12</f>
        <v>228.95466694000001</v>
      </c>
      <c r="Q281" s="36">
        <f>SUMIFS(СВЦЭМ!$H$34:$H$777,СВЦЭМ!$A$34:$A$777,$A281,СВЦЭМ!$B$34:$B$777,Q$260)+'СЕТ СН'!$F$12</f>
        <v>231.63391147999999</v>
      </c>
      <c r="R281" s="36">
        <f>SUMIFS(СВЦЭМ!$H$34:$H$777,СВЦЭМ!$A$34:$A$777,$A281,СВЦЭМ!$B$34:$B$777,R$260)+'СЕТ СН'!$F$12</f>
        <v>232.78271581000001</v>
      </c>
      <c r="S281" s="36">
        <f>SUMIFS(СВЦЭМ!$H$34:$H$777,СВЦЭМ!$A$34:$A$777,$A281,СВЦЭМ!$B$34:$B$777,S$260)+'СЕТ СН'!$F$12</f>
        <v>234.77250991</v>
      </c>
      <c r="T281" s="36">
        <f>SUMIFS(СВЦЭМ!$H$34:$H$777,СВЦЭМ!$A$34:$A$777,$A281,СВЦЭМ!$B$34:$B$777,T$260)+'СЕТ СН'!$F$12</f>
        <v>239.64249537000001</v>
      </c>
      <c r="U281" s="36">
        <f>SUMIFS(СВЦЭМ!$H$34:$H$777,СВЦЭМ!$A$34:$A$777,$A281,СВЦЭМ!$B$34:$B$777,U$260)+'СЕТ СН'!$F$12</f>
        <v>255.71714502</v>
      </c>
      <c r="V281" s="36">
        <f>SUMIFS(СВЦЭМ!$H$34:$H$777,СВЦЭМ!$A$34:$A$777,$A281,СВЦЭМ!$B$34:$B$777,V$260)+'СЕТ СН'!$F$12</f>
        <v>262.58163402000002</v>
      </c>
      <c r="W281" s="36">
        <f>SUMIFS(СВЦЭМ!$H$34:$H$777,СВЦЭМ!$A$34:$A$777,$A281,СВЦЭМ!$B$34:$B$777,W$260)+'СЕТ СН'!$F$12</f>
        <v>254.62411689000001</v>
      </c>
      <c r="X281" s="36">
        <f>SUMIFS(СВЦЭМ!$H$34:$H$777,СВЦЭМ!$A$34:$A$777,$A281,СВЦЭМ!$B$34:$B$777,X$260)+'СЕТ СН'!$F$12</f>
        <v>240.97544288</v>
      </c>
      <c r="Y281" s="36">
        <f>SUMIFS(СВЦЭМ!$H$34:$H$777,СВЦЭМ!$A$34:$A$777,$A281,СВЦЭМ!$B$34:$B$777,Y$260)+'СЕТ СН'!$F$12</f>
        <v>257.72337791000001</v>
      </c>
    </row>
    <row r="282" spans="1:25" ht="15.75" x14ac:dyDescent="0.2">
      <c r="A282" s="35">
        <f t="shared" si="7"/>
        <v>43365</v>
      </c>
      <c r="B282" s="36">
        <f>SUMIFS(СВЦЭМ!$H$34:$H$777,СВЦЭМ!$A$34:$A$777,$A282,СВЦЭМ!$B$34:$B$777,B$260)+'СЕТ СН'!$F$12</f>
        <v>332.02400021</v>
      </c>
      <c r="C282" s="36">
        <f>SUMIFS(СВЦЭМ!$H$34:$H$777,СВЦЭМ!$A$34:$A$777,$A282,СВЦЭМ!$B$34:$B$777,C$260)+'СЕТ СН'!$F$12</f>
        <v>399.56082253</v>
      </c>
      <c r="D282" s="36">
        <f>SUMIFS(СВЦЭМ!$H$34:$H$777,СВЦЭМ!$A$34:$A$777,$A282,СВЦЭМ!$B$34:$B$777,D$260)+'СЕТ СН'!$F$12</f>
        <v>446.52756505999997</v>
      </c>
      <c r="E282" s="36">
        <f>SUMIFS(СВЦЭМ!$H$34:$H$777,СВЦЭМ!$A$34:$A$777,$A282,СВЦЭМ!$B$34:$B$777,E$260)+'СЕТ СН'!$F$12</f>
        <v>485.47798189000002</v>
      </c>
      <c r="F282" s="36">
        <f>SUMIFS(СВЦЭМ!$H$34:$H$777,СВЦЭМ!$A$34:$A$777,$A282,СВЦЭМ!$B$34:$B$777,F$260)+'СЕТ СН'!$F$12</f>
        <v>486.04506326000001</v>
      </c>
      <c r="G282" s="36">
        <f>SUMIFS(СВЦЭМ!$H$34:$H$777,СВЦЭМ!$A$34:$A$777,$A282,СВЦЭМ!$B$34:$B$777,G$260)+'СЕТ СН'!$F$12</f>
        <v>482.3247288</v>
      </c>
      <c r="H282" s="36">
        <f>SUMIFS(СВЦЭМ!$H$34:$H$777,СВЦЭМ!$A$34:$A$777,$A282,СВЦЭМ!$B$34:$B$777,H$260)+'СЕТ СН'!$F$12</f>
        <v>470.66296906000002</v>
      </c>
      <c r="I282" s="36">
        <f>SUMIFS(СВЦЭМ!$H$34:$H$777,СВЦЭМ!$A$34:$A$777,$A282,СВЦЭМ!$B$34:$B$777,I$260)+'СЕТ СН'!$F$12</f>
        <v>438.64998142000002</v>
      </c>
      <c r="J282" s="36">
        <f>SUMIFS(СВЦЭМ!$H$34:$H$777,СВЦЭМ!$A$34:$A$777,$A282,СВЦЭМ!$B$34:$B$777,J$260)+'СЕТ СН'!$F$12</f>
        <v>417.83815184999997</v>
      </c>
      <c r="K282" s="36">
        <f>SUMIFS(СВЦЭМ!$H$34:$H$777,СВЦЭМ!$A$34:$A$777,$A282,СВЦЭМ!$B$34:$B$777,K$260)+'СЕТ СН'!$F$12</f>
        <v>395.32400885999999</v>
      </c>
      <c r="L282" s="36">
        <f>SUMIFS(СВЦЭМ!$H$34:$H$777,СВЦЭМ!$A$34:$A$777,$A282,СВЦЭМ!$B$34:$B$777,L$260)+'СЕТ СН'!$F$12</f>
        <v>358.38681027000001</v>
      </c>
      <c r="M282" s="36">
        <f>SUMIFS(СВЦЭМ!$H$34:$H$777,СВЦЭМ!$A$34:$A$777,$A282,СВЦЭМ!$B$34:$B$777,M$260)+'СЕТ СН'!$F$12</f>
        <v>308.74141394999998</v>
      </c>
      <c r="N282" s="36">
        <f>SUMIFS(СВЦЭМ!$H$34:$H$777,СВЦЭМ!$A$34:$A$777,$A282,СВЦЭМ!$B$34:$B$777,N$260)+'СЕТ СН'!$F$12</f>
        <v>266.75852198000001</v>
      </c>
      <c r="O282" s="36">
        <f>SUMIFS(СВЦЭМ!$H$34:$H$777,СВЦЭМ!$A$34:$A$777,$A282,СВЦЭМ!$B$34:$B$777,O$260)+'СЕТ СН'!$F$12</f>
        <v>229.60418071999999</v>
      </c>
      <c r="P282" s="36">
        <f>SUMIFS(СВЦЭМ!$H$34:$H$777,СВЦЭМ!$A$34:$A$777,$A282,СВЦЭМ!$B$34:$B$777,P$260)+'СЕТ СН'!$F$12</f>
        <v>233.35269804999999</v>
      </c>
      <c r="Q282" s="36">
        <f>SUMIFS(СВЦЭМ!$H$34:$H$777,СВЦЭМ!$A$34:$A$777,$A282,СВЦЭМ!$B$34:$B$777,Q$260)+'СЕТ СН'!$F$12</f>
        <v>236.13563970999999</v>
      </c>
      <c r="R282" s="36">
        <f>SUMIFS(СВЦЭМ!$H$34:$H$777,СВЦЭМ!$A$34:$A$777,$A282,СВЦЭМ!$B$34:$B$777,R$260)+'СЕТ СН'!$F$12</f>
        <v>233.68481077999999</v>
      </c>
      <c r="S282" s="36">
        <f>SUMIFS(СВЦЭМ!$H$34:$H$777,СВЦЭМ!$A$34:$A$777,$A282,СВЦЭМ!$B$34:$B$777,S$260)+'СЕТ СН'!$F$12</f>
        <v>239.37613805999999</v>
      </c>
      <c r="T282" s="36">
        <f>SUMIFS(СВЦЭМ!$H$34:$H$777,СВЦЭМ!$A$34:$A$777,$A282,СВЦЭМ!$B$34:$B$777,T$260)+'СЕТ СН'!$F$12</f>
        <v>242.29163348</v>
      </c>
      <c r="U282" s="36">
        <f>SUMIFS(СВЦЭМ!$H$34:$H$777,СВЦЭМ!$A$34:$A$777,$A282,СВЦЭМ!$B$34:$B$777,U$260)+'СЕТ СН'!$F$12</f>
        <v>255.22579798000001</v>
      </c>
      <c r="V282" s="36">
        <f>SUMIFS(СВЦЭМ!$H$34:$H$777,СВЦЭМ!$A$34:$A$777,$A282,СВЦЭМ!$B$34:$B$777,V$260)+'СЕТ СН'!$F$12</f>
        <v>258.81350685000001</v>
      </c>
      <c r="W282" s="36">
        <f>SUMIFS(СВЦЭМ!$H$34:$H$777,СВЦЭМ!$A$34:$A$777,$A282,СВЦЭМ!$B$34:$B$777,W$260)+'СЕТ СН'!$F$12</f>
        <v>245.70300388999999</v>
      </c>
      <c r="X282" s="36">
        <f>SUMIFS(СВЦЭМ!$H$34:$H$777,СВЦЭМ!$A$34:$A$777,$A282,СВЦЭМ!$B$34:$B$777,X$260)+'СЕТ СН'!$F$12</f>
        <v>227.22912640000001</v>
      </c>
      <c r="Y282" s="36">
        <f>SUMIFS(СВЦЭМ!$H$34:$H$777,СВЦЭМ!$A$34:$A$777,$A282,СВЦЭМ!$B$34:$B$777,Y$260)+'СЕТ СН'!$F$12</f>
        <v>255.96613053999999</v>
      </c>
    </row>
    <row r="283" spans="1:25" ht="15.75" x14ac:dyDescent="0.2">
      <c r="A283" s="35">
        <f t="shared" si="7"/>
        <v>43366</v>
      </c>
      <c r="B283" s="36">
        <f>SUMIFS(СВЦЭМ!$H$34:$H$777,СВЦЭМ!$A$34:$A$777,$A283,СВЦЭМ!$B$34:$B$777,B$260)+'СЕТ СН'!$F$12</f>
        <v>332.91148497</v>
      </c>
      <c r="C283" s="36">
        <f>SUMIFS(СВЦЭМ!$H$34:$H$777,СВЦЭМ!$A$34:$A$777,$A283,СВЦЭМ!$B$34:$B$777,C$260)+'СЕТ СН'!$F$12</f>
        <v>413.06634953000002</v>
      </c>
      <c r="D283" s="36">
        <f>SUMIFS(СВЦЭМ!$H$34:$H$777,СВЦЭМ!$A$34:$A$777,$A283,СВЦЭМ!$B$34:$B$777,D$260)+'СЕТ СН'!$F$12</f>
        <v>473.93996348000002</v>
      </c>
      <c r="E283" s="36">
        <f>SUMIFS(СВЦЭМ!$H$34:$H$777,СВЦЭМ!$A$34:$A$777,$A283,СВЦЭМ!$B$34:$B$777,E$260)+'СЕТ СН'!$F$12</f>
        <v>518.03655690999994</v>
      </c>
      <c r="F283" s="36">
        <f>SUMIFS(СВЦЭМ!$H$34:$H$777,СВЦЭМ!$A$34:$A$777,$A283,СВЦЭМ!$B$34:$B$777,F$260)+'СЕТ СН'!$F$12</f>
        <v>529.52516791999994</v>
      </c>
      <c r="G283" s="36">
        <f>SUMIFS(СВЦЭМ!$H$34:$H$777,СВЦЭМ!$A$34:$A$777,$A283,СВЦЭМ!$B$34:$B$777,G$260)+'СЕТ СН'!$F$12</f>
        <v>516.14486847000001</v>
      </c>
      <c r="H283" s="36">
        <f>SUMIFS(СВЦЭМ!$H$34:$H$777,СВЦЭМ!$A$34:$A$777,$A283,СВЦЭМ!$B$34:$B$777,H$260)+'СЕТ СН'!$F$12</f>
        <v>508.32669331</v>
      </c>
      <c r="I283" s="36">
        <f>SUMIFS(СВЦЭМ!$H$34:$H$777,СВЦЭМ!$A$34:$A$777,$A283,СВЦЭМ!$B$34:$B$777,I$260)+'СЕТ СН'!$F$12</f>
        <v>477.72291095999998</v>
      </c>
      <c r="J283" s="36">
        <f>SUMIFS(СВЦЭМ!$H$34:$H$777,СВЦЭМ!$A$34:$A$777,$A283,СВЦЭМ!$B$34:$B$777,J$260)+'СЕТ СН'!$F$12</f>
        <v>438.50242491</v>
      </c>
      <c r="K283" s="36">
        <f>SUMIFS(СВЦЭМ!$H$34:$H$777,СВЦЭМ!$A$34:$A$777,$A283,СВЦЭМ!$B$34:$B$777,K$260)+'СЕТ СН'!$F$12</f>
        <v>399.74385724000001</v>
      </c>
      <c r="L283" s="36">
        <f>SUMIFS(СВЦЭМ!$H$34:$H$777,СВЦЭМ!$A$34:$A$777,$A283,СВЦЭМ!$B$34:$B$777,L$260)+'СЕТ СН'!$F$12</f>
        <v>346.86428033999999</v>
      </c>
      <c r="M283" s="36">
        <f>SUMIFS(СВЦЭМ!$H$34:$H$777,СВЦЭМ!$A$34:$A$777,$A283,СВЦЭМ!$B$34:$B$777,M$260)+'СЕТ СН'!$F$12</f>
        <v>303.40670369999998</v>
      </c>
      <c r="N283" s="36">
        <f>SUMIFS(СВЦЭМ!$H$34:$H$777,СВЦЭМ!$A$34:$A$777,$A283,СВЦЭМ!$B$34:$B$777,N$260)+'СЕТ СН'!$F$12</f>
        <v>262.45942495999998</v>
      </c>
      <c r="O283" s="36">
        <f>SUMIFS(СВЦЭМ!$H$34:$H$777,СВЦЭМ!$A$34:$A$777,$A283,СВЦЭМ!$B$34:$B$777,O$260)+'СЕТ СН'!$F$12</f>
        <v>240.27855385999999</v>
      </c>
      <c r="P283" s="36">
        <f>SUMIFS(СВЦЭМ!$H$34:$H$777,СВЦЭМ!$A$34:$A$777,$A283,СВЦЭМ!$B$34:$B$777,P$260)+'СЕТ СН'!$F$12</f>
        <v>235.23942051</v>
      </c>
      <c r="Q283" s="36">
        <f>SUMIFS(СВЦЭМ!$H$34:$H$777,СВЦЭМ!$A$34:$A$777,$A283,СВЦЭМ!$B$34:$B$777,Q$260)+'СЕТ СН'!$F$12</f>
        <v>231.68899838999999</v>
      </c>
      <c r="R283" s="36">
        <f>SUMIFS(СВЦЭМ!$H$34:$H$777,СВЦЭМ!$A$34:$A$777,$A283,СВЦЭМ!$B$34:$B$777,R$260)+'СЕТ СН'!$F$12</f>
        <v>232.02565423999999</v>
      </c>
      <c r="S283" s="36">
        <f>SUMIFS(СВЦЭМ!$H$34:$H$777,СВЦЭМ!$A$34:$A$777,$A283,СВЦЭМ!$B$34:$B$777,S$260)+'СЕТ СН'!$F$12</f>
        <v>236.72918884000001</v>
      </c>
      <c r="T283" s="36">
        <f>SUMIFS(СВЦЭМ!$H$34:$H$777,СВЦЭМ!$A$34:$A$777,$A283,СВЦЭМ!$B$34:$B$777,T$260)+'СЕТ СН'!$F$12</f>
        <v>242.04304187</v>
      </c>
      <c r="U283" s="36">
        <f>SUMIFS(СВЦЭМ!$H$34:$H$777,СВЦЭМ!$A$34:$A$777,$A283,СВЦЭМ!$B$34:$B$777,U$260)+'СЕТ СН'!$F$12</f>
        <v>250.52001566000001</v>
      </c>
      <c r="V283" s="36">
        <f>SUMIFS(СВЦЭМ!$H$34:$H$777,СВЦЭМ!$A$34:$A$777,$A283,СВЦЭМ!$B$34:$B$777,V$260)+'СЕТ СН'!$F$12</f>
        <v>269.37074991999998</v>
      </c>
      <c r="W283" s="36">
        <f>SUMIFS(СВЦЭМ!$H$34:$H$777,СВЦЭМ!$A$34:$A$777,$A283,СВЦЭМ!$B$34:$B$777,W$260)+'СЕТ СН'!$F$12</f>
        <v>261.24203069999999</v>
      </c>
      <c r="X283" s="36">
        <f>SUMIFS(СВЦЭМ!$H$34:$H$777,СВЦЭМ!$A$34:$A$777,$A283,СВЦЭМ!$B$34:$B$777,X$260)+'СЕТ СН'!$F$12</f>
        <v>243.81304942</v>
      </c>
      <c r="Y283" s="36">
        <f>SUMIFS(СВЦЭМ!$H$34:$H$777,СВЦЭМ!$A$34:$A$777,$A283,СВЦЭМ!$B$34:$B$777,Y$260)+'СЕТ СН'!$F$12</f>
        <v>268.28225191000001</v>
      </c>
    </row>
    <row r="284" spans="1:25" ht="15.75" x14ac:dyDescent="0.2">
      <c r="A284" s="35">
        <f t="shared" si="7"/>
        <v>43367</v>
      </c>
      <c r="B284" s="36">
        <f>SUMIFS(СВЦЭМ!$H$34:$H$777,СВЦЭМ!$A$34:$A$777,$A284,СВЦЭМ!$B$34:$B$777,B$260)+'СЕТ СН'!$F$12</f>
        <v>324.41539003000003</v>
      </c>
      <c r="C284" s="36">
        <f>SUMIFS(СВЦЭМ!$H$34:$H$777,СВЦЭМ!$A$34:$A$777,$A284,СВЦЭМ!$B$34:$B$777,C$260)+'СЕТ СН'!$F$12</f>
        <v>407.61592681000002</v>
      </c>
      <c r="D284" s="36">
        <f>SUMIFS(СВЦЭМ!$H$34:$H$777,СВЦЭМ!$A$34:$A$777,$A284,СВЦЭМ!$B$34:$B$777,D$260)+'СЕТ СН'!$F$12</f>
        <v>465.74528000999999</v>
      </c>
      <c r="E284" s="36">
        <f>SUMIFS(СВЦЭМ!$H$34:$H$777,СВЦЭМ!$A$34:$A$777,$A284,СВЦЭМ!$B$34:$B$777,E$260)+'СЕТ СН'!$F$12</f>
        <v>506.77288176000002</v>
      </c>
      <c r="F284" s="36">
        <f>SUMIFS(СВЦЭМ!$H$34:$H$777,СВЦЭМ!$A$34:$A$777,$A284,СВЦЭМ!$B$34:$B$777,F$260)+'СЕТ СН'!$F$12</f>
        <v>501.37527397999997</v>
      </c>
      <c r="G284" s="36">
        <f>SUMIFS(СВЦЭМ!$H$34:$H$777,СВЦЭМ!$A$34:$A$777,$A284,СВЦЭМ!$B$34:$B$777,G$260)+'СЕТ СН'!$F$12</f>
        <v>487.85043542</v>
      </c>
      <c r="H284" s="36">
        <f>SUMIFS(СВЦЭМ!$H$34:$H$777,СВЦЭМ!$A$34:$A$777,$A284,СВЦЭМ!$B$34:$B$777,H$260)+'СЕТ СН'!$F$12</f>
        <v>461.43514945999999</v>
      </c>
      <c r="I284" s="36">
        <f>SUMIFS(СВЦЭМ!$H$34:$H$777,СВЦЭМ!$A$34:$A$777,$A284,СВЦЭМ!$B$34:$B$777,I$260)+'СЕТ СН'!$F$12</f>
        <v>446.35367896000002</v>
      </c>
      <c r="J284" s="36">
        <f>SUMIFS(СВЦЭМ!$H$34:$H$777,СВЦЭМ!$A$34:$A$777,$A284,СВЦЭМ!$B$34:$B$777,J$260)+'СЕТ СН'!$F$12</f>
        <v>457.71919423999998</v>
      </c>
      <c r="K284" s="36">
        <f>SUMIFS(СВЦЭМ!$H$34:$H$777,СВЦЭМ!$A$34:$A$777,$A284,СВЦЭМ!$B$34:$B$777,K$260)+'СЕТ СН'!$F$12</f>
        <v>448.40372201000002</v>
      </c>
      <c r="L284" s="36">
        <f>SUMIFS(СВЦЭМ!$H$34:$H$777,СВЦЭМ!$A$34:$A$777,$A284,СВЦЭМ!$B$34:$B$777,L$260)+'СЕТ СН'!$F$12</f>
        <v>410.11465621000002</v>
      </c>
      <c r="M284" s="36">
        <f>SUMIFS(СВЦЭМ!$H$34:$H$777,СВЦЭМ!$A$34:$A$777,$A284,СВЦЭМ!$B$34:$B$777,M$260)+'СЕТ СН'!$F$12</f>
        <v>367.70218017000002</v>
      </c>
      <c r="N284" s="36">
        <f>SUMIFS(СВЦЭМ!$H$34:$H$777,СВЦЭМ!$A$34:$A$777,$A284,СВЦЭМ!$B$34:$B$777,N$260)+'СЕТ СН'!$F$12</f>
        <v>310.86630718999999</v>
      </c>
      <c r="O284" s="36">
        <f>SUMIFS(СВЦЭМ!$H$34:$H$777,СВЦЭМ!$A$34:$A$777,$A284,СВЦЭМ!$B$34:$B$777,O$260)+'СЕТ СН'!$F$12</f>
        <v>262.83600525999998</v>
      </c>
      <c r="P284" s="36">
        <f>SUMIFS(СВЦЭМ!$H$34:$H$777,СВЦЭМ!$A$34:$A$777,$A284,СВЦЭМ!$B$34:$B$777,P$260)+'СЕТ СН'!$F$12</f>
        <v>256.64251134</v>
      </c>
      <c r="Q284" s="36">
        <f>SUMIFS(СВЦЭМ!$H$34:$H$777,СВЦЭМ!$A$34:$A$777,$A284,СВЦЭМ!$B$34:$B$777,Q$260)+'СЕТ СН'!$F$12</f>
        <v>255.24436209000001</v>
      </c>
      <c r="R284" s="36">
        <f>SUMIFS(СВЦЭМ!$H$34:$H$777,СВЦЭМ!$A$34:$A$777,$A284,СВЦЭМ!$B$34:$B$777,R$260)+'СЕТ СН'!$F$12</f>
        <v>254.40355522999999</v>
      </c>
      <c r="S284" s="36">
        <f>SUMIFS(СВЦЭМ!$H$34:$H$777,СВЦЭМ!$A$34:$A$777,$A284,СВЦЭМ!$B$34:$B$777,S$260)+'СЕТ СН'!$F$12</f>
        <v>258.32117682000001</v>
      </c>
      <c r="T284" s="36">
        <f>SUMIFS(СВЦЭМ!$H$34:$H$777,СВЦЭМ!$A$34:$A$777,$A284,СВЦЭМ!$B$34:$B$777,T$260)+'СЕТ СН'!$F$12</f>
        <v>263.64691689</v>
      </c>
      <c r="U284" s="36">
        <f>SUMIFS(СВЦЭМ!$H$34:$H$777,СВЦЭМ!$A$34:$A$777,$A284,СВЦЭМ!$B$34:$B$777,U$260)+'СЕТ СН'!$F$12</f>
        <v>274.64527512000001</v>
      </c>
      <c r="V284" s="36">
        <f>SUMIFS(СВЦЭМ!$H$34:$H$777,СВЦЭМ!$A$34:$A$777,$A284,СВЦЭМ!$B$34:$B$777,V$260)+'СЕТ СН'!$F$12</f>
        <v>277.65381015000003</v>
      </c>
      <c r="W284" s="36">
        <f>SUMIFS(СВЦЭМ!$H$34:$H$777,СВЦЭМ!$A$34:$A$777,$A284,СВЦЭМ!$B$34:$B$777,W$260)+'СЕТ СН'!$F$12</f>
        <v>268.26498233000001</v>
      </c>
      <c r="X284" s="36">
        <f>SUMIFS(СВЦЭМ!$H$34:$H$777,СВЦЭМ!$A$34:$A$777,$A284,СВЦЭМ!$B$34:$B$777,X$260)+'СЕТ СН'!$F$12</f>
        <v>252.80421959</v>
      </c>
      <c r="Y284" s="36">
        <f>SUMIFS(СВЦЭМ!$H$34:$H$777,СВЦЭМ!$A$34:$A$777,$A284,СВЦЭМ!$B$34:$B$777,Y$260)+'СЕТ СН'!$F$12</f>
        <v>271.42362874000003</v>
      </c>
    </row>
    <row r="285" spans="1:25" ht="15.75" x14ac:dyDescent="0.2">
      <c r="A285" s="35">
        <f t="shared" si="7"/>
        <v>43368</v>
      </c>
      <c r="B285" s="36">
        <f>SUMIFS(СВЦЭМ!$H$34:$H$777,СВЦЭМ!$A$34:$A$777,$A285,СВЦЭМ!$B$34:$B$777,B$260)+'СЕТ СН'!$F$12</f>
        <v>350.56511360000002</v>
      </c>
      <c r="C285" s="36">
        <f>SUMIFS(СВЦЭМ!$H$34:$H$777,СВЦЭМ!$A$34:$A$777,$A285,СВЦЭМ!$B$34:$B$777,C$260)+'СЕТ СН'!$F$12</f>
        <v>433.18582655</v>
      </c>
      <c r="D285" s="36">
        <f>SUMIFS(СВЦЭМ!$H$34:$H$777,СВЦЭМ!$A$34:$A$777,$A285,СВЦЭМ!$B$34:$B$777,D$260)+'СЕТ СН'!$F$12</f>
        <v>484.15948150000003</v>
      </c>
      <c r="E285" s="36">
        <f>SUMIFS(СВЦЭМ!$H$34:$H$777,СВЦЭМ!$A$34:$A$777,$A285,СВЦЭМ!$B$34:$B$777,E$260)+'СЕТ СН'!$F$12</f>
        <v>527.70737208000003</v>
      </c>
      <c r="F285" s="36">
        <f>SUMIFS(СВЦЭМ!$H$34:$H$777,СВЦЭМ!$A$34:$A$777,$A285,СВЦЭМ!$B$34:$B$777,F$260)+'СЕТ СН'!$F$12</f>
        <v>526.46955527</v>
      </c>
      <c r="G285" s="36">
        <f>SUMIFS(СВЦЭМ!$H$34:$H$777,СВЦЭМ!$A$34:$A$777,$A285,СВЦЭМ!$B$34:$B$777,G$260)+'СЕТ СН'!$F$12</f>
        <v>511.02748145999999</v>
      </c>
      <c r="H285" s="36">
        <f>SUMIFS(СВЦЭМ!$H$34:$H$777,СВЦЭМ!$A$34:$A$777,$A285,СВЦЭМ!$B$34:$B$777,H$260)+'СЕТ СН'!$F$12</f>
        <v>471.55887775000002</v>
      </c>
      <c r="I285" s="36">
        <f>SUMIFS(СВЦЭМ!$H$34:$H$777,СВЦЭМ!$A$34:$A$777,$A285,СВЦЭМ!$B$34:$B$777,I$260)+'СЕТ СН'!$F$12</f>
        <v>446.95308458</v>
      </c>
      <c r="J285" s="36">
        <f>SUMIFS(СВЦЭМ!$H$34:$H$777,СВЦЭМ!$A$34:$A$777,$A285,СВЦЭМ!$B$34:$B$777,J$260)+'СЕТ СН'!$F$12</f>
        <v>447.52105785999998</v>
      </c>
      <c r="K285" s="36">
        <f>SUMIFS(СВЦЭМ!$H$34:$H$777,СВЦЭМ!$A$34:$A$777,$A285,СВЦЭМ!$B$34:$B$777,K$260)+'СЕТ СН'!$F$12</f>
        <v>439.67449250999999</v>
      </c>
      <c r="L285" s="36">
        <f>SUMIFS(СВЦЭМ!$H$34:$H$777,СВЦЭМ!$A$34:$A$777,$A285,СВЦЭМ!$B$34:$B$777,L$260)+'СЕТ СН'!$F$12</f>
        <v>401.95308720000003</v>
      </c>
      <c r="M285" s="36">
        <f>SUMIFS(СВЦЭМ!$H$34:$H$777,СВЦЭМ!$A$34:$A$777,$A285,СВЦЭМ!$B$34:$B$777,M$260)+'СЕТ СН'!$F$12</f>
        <v>361.59141856000002</v>
      </c>
      <c r="N285" s="36">
        <f>SUMIFS(СВЦЭМ!$H$34:$H$777,СВЦЭМ!$A$34:$A$777,$A285,СВЦЭМ!$B$34:$B$777,N$260)+'СЕТ СН'!$F$12</f>
        <v>311.65613058000002</v>
      </c>
      <c r="O285" s="36">
        <f>SUMIFS(СВЦЭМ!$H$34:$H$777,СВЦЭМ!$A$34:$A$777,$A285,СВЦЭМ!$B$34:$B$777,O$260)+'СЕТ СН'!$F$12</f>
        <v>276.35118537</v>
      </c>
      <c r="P285" s="36">
        <f>SUMIFS(СВЦЭМ!$H$34:$H$777,СВЦЭМ!$A$34:$A$777,$A285,СВЦЭМ!$B$34:$B$777,P$260)+'СЕТ СН'!$F$12</f>
        <v>272.33529169000002</v>
      </c>
      <c r="Q285" s="36">
        <f>SUMIFS(СВЦЭМ!$H$34:$H$777,СВЦЭМ!$A$34:$A$777,$A285,СВЦЭМ!$B$34:$B$777,Q$260)+'СЕТ СН'!$F$12</f>
        <v>268.26052206999998</v>
      </c>
      <c r="R285" s="36">
        <f>SUMIFS(СВЦЭМ!$H$34:$H$777,СВЦЭМ!$A$34:$A$777,$A285,СВЦЭМ!$B$34:$B$777,R$260)+'СЕТ СН'!$F$12</f>
        <v>262.44390499000002</v>
      </c>
      <c r="S285" s="36">
        <f>SUMIFS(СВЦЭМ!$H$34:$H$777,СВЦЭМ!$A$34:$A$777,$A285,СВЦЭМ!$B$34:$B$777,S$260)+'СЕТ СН'!$F$12</f>
        <v>265.67183432000002</v>
      </c>
      <c r="T285" s="36">
        <f>SUMIFS(СВЦЭМ!$H$34:$H$777,СВЦЭМ!$A$34:$A$777,$A285,СВЦЭМ!$B$34:$B$777,T$260)+'СЕТ СН'!$F$12</f>
        <v>269.34424503000002</v>
      </c>
      <c r="U285" s="36">
        <f>SUMIFS(СВЦЭМ!$H$34:$H$777,СВЦЭМ!$A$34:$A$777,$A285,СВЦЭМ!$B$34:$B$777,U$260)+'СЕТ СН'!$F$12</f>
        <v>272.41302944</v>
      </c>
      <c r="V285" s="36">
        <f>SUMIFS(СВЦЭМ!$H$34:$H$777,СВЦЭМ!$A$34:$A$777,$A285,СВЦЭМ!$B$34:$B$777,V$260)+'СЕТ СН'!$F$12</f>
        <v>274.79273969000002</v>
      </c>
      <c r="W285" s="36">
        <f>SUMIFS(СВЦЭМ!$H$34:$H$777,СВЦЭМ!$A$34:$A$777,$A285,СВЦЭМ!$B$34:$B$777,W$260)+'СЕТ СН'!$F$12</f>
        <v>272.57945824000001</v>
      </c>
      <c r="X285" s="36">
        <f>SUMIFS(СВЦЭМ!$H$34:$H$777,СВЦЭМ!$A$34:$A$777,$A285,СВЦЭМ!$B$34:$B$777,X$260)+'СЕТ СН'!$F$12</f>
        <v>255.01059824999999</v>
      </c>
      <c r="Y285" s="36">
        <f>SUMIFS(СВЦЭМ!$H$34:$H$777,СВЦЭМ!$A$34:$A$777,$A285,СВЦЭМ!$B$34:$B$777,Y$260)+'СЕТ СН'!$F$12</f>
        <v>284.25634364000001</v>
      </c>
    </row>
    <row r="286" spans="1:25" ht="15.75" x14ac:dyDescent="0.2">
      <c r="A286" s="35">
        <f t="shared" si="7"/>
        <v>43369</v>
      </c>
      <c r="B286" s="36">
        <f>SUMIFS(СВЦЭМ!$H$34:$H$777,СВЦЭМ!$A$34:$A$777,$A286,СВЦЭМ!$B$34:$B$777,B$260)+'СЕТ СН'!$F$12</f>
        <v>380.29416885000001</v>
      </c>
      <c r="C286" s="36">
        <f>SUMIFS(СВЦЭМ!$H$34:$H$777,СВЦЭМ!$A$34:$A$777,$A286,СВЦЭМ!$B$34:$B$777,C$260)+'СЕТ СН'!$F$12</f>
        <v>468.80703095000001</v>
      </c>
      <c r="D286" s="36">
        <f>SUMIFS(СВЦЭМ!$H$34:$H$777,СВЦЭМ!$A$34:$A$777,$A286,СВЦЭМ!$B$34:$B$777,D$260)+'СЕТ СН'!$F$12</f>
        <v>545.88408416000004</v>
      </c>
      <c r="E286" s="36">
        <f>SUMIFS(СВЦЭМ!$H$34:$H$777,СВЦЭМ!$A$34:$A$777,$A286,СВЦЭМ!$B$34:$B$777,E$260)+'СЕТ СН'!$F$12</f>
        <v>599.37662617000001</v>
      </c>
      <c r="F286" s="36">
        <f>SUMIFS(СВЦЭМ!$H$34:$H$777,СВЦЭМ!$A$34:$A$777,$A286,СВЦЭМ!$B$34:$B$777,F$260)+'СЕТ СН'!$F$12</f>
        <v>601.01175493000005</v>
      </c>
      <c r="G286" s="36">
        <f>SUMIFS(СВЦЭМ!$H$34:$H$777,СВЦЭМ!$A$34:$A$777,$A286,СВЦЭМ!$B$34:$B$777,G$260)+'СЕТ СН'!$F$12</f>
        <v>588.11887303000003</v>
      </c>
      <c r="H286" s="36">
        <f>SUMIFS(СВЦЭМ!$H$34:$H$777,СВЦЭМ!$A$34:$A$777,$A286,СВЦЭМ!$B$34:$B$777,H$260)+'СЕТ СН'!$F$12</f>
        <v>536.81964406999998</v>
      </c>
      <c r="I286" s="36">
        <f>SUMIFS(СВЦЭМ!$H$34:$H$777,СВЦЭМ!$A$34:$A$777,$A286,СВЦЭМ!$B$34:$B$777,I$260)+'СЕТ СН'!$F$12</f>
        <v>491.24432897000003</v>
      </c>
      <c r="J286" s="36">
        <f>SUMIFS(СВЦЭМ!$H$34:$H$777,СВЦЭМ!$A$34:$A$777,$A286,СВЦЭМ!$B$34:$B$777,J$260)+'СЕТ СН'!$F$12</f>
        <v>484.05458905</v>
      </c>
      <c r="K286" s="36">
        <f>SUMIFS(СВЦЭМ!$H$34:$H$777,СВЦЭМ!$A$34:$A$777,$A286,СВЦЭМ!$B$34:$B$777,K$260)+'СЕТ СН'!$F$12</f>
        <v>476.19330179999997</v>
      </c>
      <c r="L286" s="36">
        <f>SUMIFS(СВЦЭМ!$H$34:$H$777,СВЦЭМ!$A$34:$A$777,$A286,СВЦЭМ!$B$34:$B$777,L$260)+'СЕТ СН'!$F$12</f>
        <v>437.91788279999997</v>
      </c>
      <c r="M286" s="36">
        <f>SUMIFS(СВЦЭМ!$H$34:$H$777,СВЦЭМ!$A$34:$A$777,$A286,СВЦЭМ!$B$34:$B$777,M$260)+'СЕТ СН'!$F$12</f>
        <v>403.75099383000003</v>
      </c>
      <c r="N286" s="36">
        <f>SUMIFS(СВЦЭМ!$H$34:$H$777,СВЦЭМ!$A$34:$A$777,$A286,СВЦЭМ!$B$34:$B$777,N$260)+'СЕТ СН'!$F$12</f>
        <v>346.03537697000002</v>
      </c>
      <c r="O286" s="36">
        <f>SUMIFS(СВЦЭМ!$H$34:$H$777,СВЦЭМ!$A$34:$A$777,$A286,СВЦЭМ!$B$34:$B$777,O$260)+'СЕТ СН'!$F$12</f>
        <v>296.81645570000001</v>
      </c>
      <c r="P286" s="36">
        <f>SUMIFS(СВЦЭМ!$H$34:$H$777,СВЦЭМ!$A$34:$A$777,$A286,СВЦЭМ!$B$34:$B$777,P$260)+'СЕТ СН'!$F$12</f>
        <v>294.85750924000001</v>
      </c>
      <c r="Q286" s="36">
        <f>SUMIFS(СВЦЭМ!$H$34:$H$777,СВЦЭМ!$A$34:$A$777,$A286,СВЦЭМ!$B$34:$B$777,Q$260)+'СЕТ СН'!$F$12</f>
        <v>299.26344091999999</v>
      </c>
      <c r="R286" s="36">
        <f>SUMIFS(СВЦЭМ!$H$34:$H$777,СВЦЭМ!$A$34:$A$777,$A286,СВЦЭМ!$B$34:$B$777,R$260)+'СЕТ СН'!$F$12</f>
        <v>300.63834045999999</v>
      </c>
      <c r="S286" s="36">
        <f>SUMIFS(СВЦЭМ!$H$34:$H$777,СВЦЭМ!$A$34:$A$777,$A286,СВЦЭМ!$B$34:$B$777,S$260)+'СЕТ СН'!$F$12</f>
        <v>303.57678807999997</v>
      </c>
      <c r="T286" s="36">
        <f>SUMIFS(СВЦЭМ!$H$34:$H$777,СВЦЭМ!$A$34:$A$777,$A286,СВЦЭМ!$B$34:$B$777,T$260)+'СЕТ СН'!$F$12</f>
        <v>297.10183090999999</v>
      </c>
      <c r="U286" s="36">
        <f>SUMIFS(СВЦЭМ!$H$34:$H$777,СВЦЭМ!$A$34:$A$777,$A286,СВЦЭМ!$B$34:$B$777,U$260)+'СЕТ СН'!$F$12</f>
        <v>307.55189546999998</v>
      </c>
      <c r="V286" s="36">
        <f>SUMIFS(СВЦЭМ!$H$34:$H$777,СВЦЭМ!$A$34:$A$777,$A286,СВЦЭМ!$B$34:$B$777,V$260)+'СЕТ СН'!$F$12</f>
        <v>309.67131376999998</v>
      </c>
      <c r="W286" s="36">
        <f>SUMIFS(СВЦЭМ!$H$34:$H$777,СВЦЭМ!$A$34:$A$777,$A286,СВЦЭМ!$B$34:$B$777,W$260)+'СЕТ СН'!$F$12</f>
        <v>302.52010861999997</v>
      </c>
      <c r="X286" s="36">
        <f>SUMIFS(СВЦЭМ!$H$34:$H$777,СВЦЭМ!$A$34:$A$777,$A286,СВЦЭМ!$B$34:$B$777,X$260)+'СЕТ СН'!$F$12</f>
        <v>311.32768207999999</v>
      </c>
      <c r="Y286" s="36">
        <f>SUMIFS(СВЦЭМ!$H$34:$H$777,СВЦЭМ!$A$34:$A$777,$A286,СВЦЭМ!$B$34:$B$777,Y$260)+'СЕТ СН'!$F$12</f>
        <v>333.08847845000003</v>
      </c>
    </row>
    <row r="287" spans="1:25" ht="15.75" x14ac:dyDescent="0.2">
      <c r="A287" s="35">
        <f t="shared" si="7"/>
        <v>43370</v>
      </c>
      <c r="B287" s="36">
        <f>SUMIFS(СВЦЭМ!$H$34:$H$777,СВЦЭМ!$A$34:$A$777,$A287,СВЦЭМ!$B$34:$B$777,B$260)+'СЕТ СН'!$F$12</f>
        <v>387.73593897000001</v>
      </c>
      <c r="C287" s="36">
        <f>SUMIFS(СВЦЭМ!$H$34:$H$777,СВЦЭМ!$A$34:$A$777,$A287,СВЦЭМ!$B$34:$B$777,C$260)+'СЕТ СН'!$F$12</f>
        <v>492.50943495000001</v>
      </c>
      <c r="D287" s="36">
        <f>SUMIFS(СВЦЭМ!$H$34:$H$777,СВЦЭМ!$A$34:$A$777,$A287,СВЦЭМ!$B$34:$B$777,D$260)+'СЕТ СН'!$F$12</f>
        <v>549.91144065000003</v>
      </c>
      <c r="E287" s="36">
        <f>SUMIFS(СВЦЭМ!$H$34:$H$777,СВЦЭМ!$A$34:$A$777,$A287,СВЦЭМ!$B$34:$B$777,E$260)+'СЕТ СН'!$F$12</f>
        <v>603.61967718999995</v>
      </c>
      <c r="F287" s="36">
        <f>SUMIFS(СВЦЭМ!$H$34:$H$777,СВЦЭМ!$A$34:$A$777,$A287,СВЦЭМ!$B$34:$B$777,F$260)+'СЕТ СН'!$F$12</f>
        <v>602.21526133999998</v>
      </c>
      <c r="G287" s="36">
        <f>SUMIFS(СВЦЭМ!$H$34:$H$777,СВЦЭМ!$A$34:$A$777,$A287,СВЦЭМ!$B$34:$B$777,G$260)+'СЕТ СН'!$F$12</f>
        <v>593.38282799000001</v>
      </c>
      <c r="H287" s="36">
        <f>SUMIFS(СВЦЭМ!$H$34:$H$777,СВЦЭМ!$A$34:$A$777,$A287,СВЦЭМ!$B$34:$B$777,H$260)+'СЕТ СН'!$F$12</f>
        <v>546.06272722999995</v>
      </c>
      <c r="I287" s="36">
        <f>SUMIFS(СВЦЭМ!$H$34:$H$777,СВЦЭМ!$A$34:$A$777,$A287,СВЦЭМ!$B$34:$B$777,I$260)+'СЕТ СН'!$F$12</f>
        <v>488.07208078000002</v>
      </c>
      <c r="J287" s="36">
        <f>SUMIFS(СВЦЭМ!$H$34:$H$777,СВЦЭМ!$A$34:$A$777,$A287,СВЦЭМ!$B$34:$B$777,J$260)+'СЕТ СН'!$F$12</f>
        <v>488.92066550999999</v>
      </c>
      <c r="K287" s="36">
        <f>SUMIFS(СВЦЭМ!$H$34:$H$777,СВЦЭМ!$A$34:$A$777,$A287,СВЦЭМ!$B$34:$B$777,K$260)+'СЕТ СН'!$F$12</f>
        <v>479.71823697000002</v>
      </c>
      <c r="L287" s="36">
        <f>SUMIFS(СВЦЭМ!$H$34:$H$777,СВЦЭМ!$A$34:$A$777,$A287,СВЦЭМ!$B$34:$B$777,L$260)+'СЕТ СН'!$F$12</f>
        <v>440.33291459999998</v>
      </c>
      <c r="M287" s="36">
        <f>SUMIFS(СВЦЭМ!$H$34:$H$777,СВЦЭМ!$A$34:$A$777,$A287,СВЦЭМ!$B$34:$B$777,M$260)+'СЕТ СН'!$F$12</f>
        <v>407.93951135999998</v>
      </c>
      <c r="N287" s="36">
        <f>SUMIFS(СВЦЭМ!$H$34:$H$777,СВЦЭМ!$A$34:$A$777,$A287,СВЦЭМ!$B$34:$B$777,N$260)+'СЕТ СН'!$F$12</f>
        <v>352.72963616999999</v>
      </c>
      <c r="O287" s="36">
        <f>SUMIFS(СВЦЭМ!$H$34:$H$777,СВЦЭМ!$A$34:$A$777,$A287,СВЦЭМ!$B$34:$B$777,O$260)+'СЕТ СН'!$F$12</f>
        <v>317.40688956999998</v>
      </c>
      <c r="P287" s="36">
        <f>SUMIFS(СВЦЭМ!$H$34:$H$777,СВЦЭМ!$A$34:$A$777,$A287,СВЦЭМ!$B$34:$B$777,P$260)+'СЕТ СН'!$F$12</f>
        <v>312.32224652000002</v>
      </c>
      <c r="Q287" s="36">
        <f>SUMIFS(СВЦЭМ!$H$34:$H$777,СВЦЭМ!$A$34:$A$777,$A287,СВЦЭМ!$B$34:$B$777,Q$260)+'СЕТ СН'!$F$12</f>
        <v>311.04538381999998</v>
      </c>
      <c r="R287" s="36">
        <f>SUMIFS(СВЦЭМ!$H$34:$H$777,СВЦЭМ!$A$34:$A$777,$A287,СВЦЭМ!$B$34:$B$777,R$260)+'СЕТ СН'!$F$12</f>
        <v>309.78983936999998</v>
      </c>
      <c r="S287" s="36">
        <f>SUMIFS(СВЦЭМ!$H$34:$H$777,СВЦЭМ!$A$34:$A$777,$A287,СВЦЭМ!$B$34:$B$777,S$260)+'СЕТ СН'!$F$12</f>
        <v>311.87594053999999</v>
      </c>
      <c r="T287" s="36">
        <f>SUMIFS(СВЦЭМ!$H$34:$H$777,СВЦЭМ!$A$34:$A$777,$A287,СВЦЭМ!$B$34:$B$777,T$260)+'СЕТ СН'!$F$12</f>
        <v>313.98426992999998</v>
      </c>
      <c r="U287" s="36">
        <f>SUMIFS(СВЦЭМ!$H$34:$H$777,СВЦЭМ!$A$34:$A$777,$A287,СВЦЭМ!$B$34:$B$777,U$260)+'СЕТ СН'!$F$12</f>
        <v>319.67196746000002</v>
      </c>
      <c r="V287" s="36">
        <f>SUMIFS(СВЦЭМ!$H$34:$H$777,СВЦЭМ!$A$34:$A$777,$A287,СВЦЭМ!$B$34:$B$777,V$260)+'СЕТ СН'!$F$12</f>
        <v>317.90386582999997</v>
      </c>
      <c r="W287" s="36">
        <f>SUMIFS(СВЦЭМ!$H$34:$H$777,СВЦЭМ!$A$34:$A$777,$A287,СВЦЭМ!$B$34:$B$777,W$260)+'СЕТ СН'!$F$12</f>
        <v>312.76637979999998</v>
      </c>
      <c r="X287" s="36">
        <f>SUMIFS(СВЦЭМ!$H$34:$H$777,СВЦЭМ!$A$34:$A$777,$A287,СВЦЭМ!$B$34:$B$777,X$260)+'СЕТ СН'!$F$12</f>
        <v>315.69565018999998</v>
      </c>
      <c r="Y287" s="36">
        <f>SUMIFS(СВЦЭМ!$H$34:$H$777,СВЦЭМ!$A$34:$A$777,$A287,СВЦЭМ!$B$34:$B$777,Y$260)+'СЕТ СН'!$F$12</f>
        <v>339.58614928999998</v>
      </c>
    </row>
    <row r="288" spans="1:25" ht="15.75" x14ac:dyDescent="0.2">
      <c r="A288" s="35">
        <f t="shared" si="7"/>
        <v>43371</v>
      </c>
      <c r="B288" s="36">
        <f>SUMIFS(СВЦЭМ!$H$34:$H$777,СВЦЭМ!$A$34:$A$777,$A288,СВЦЭМ!$B$34:$B$777,B$260)+'СЕТ СН'!$F$12</f>
        <v>400.04465873999999</v>
      </c>
      <c r="C288" s="36">
        <f>SUMIFS(СВЦЭМ!$H$34:$H$777,СВЦЭМ!$A$34:$A$777,$A288,СВЦЭМ!$B$34:$B$777,C$260)+'СЕТ СН'!$F$12</f>
        <v>489.74141462</v>
      </c>
      <c r="D288" s="36">
        <f>SUMIFS(СВЦЭМ!$H$34:$H$777,СВЦЭМ!$A$34:$A$777,$A288,СВЦЭМ!$B$34:$B$777,D$260)+'СЕТ СН'!$F$12</f>
        <v>550.20734580999999</v>
      </c>
      <c r="E288" s="36">
        <f>SUMIFS(СВЦЭМ!$H$34:$H$777,СВЦЭМ!$A$34:$A$777,$A288,СВЦЭМ!$B$34:$B$777,E$260)+'СЕТ СН'!$F$12</f>
        <v>590.59860409999999</v>
      </c>
      <c r="F288" s="36">
        <f>SUMIFS(СВЦЭМ!$H$34:$H$777,СВЦЭМ!$A$34:$A$777,$A288,СВЦЭМ!$B$34:$B$777,F$260)+'СЕТ СН'!$F$12</f>
        <v>587.15873435000003</v>
      </c>
      <c r="G288" s="36">
        <f>SUMIFS(СВЦЭМ!$H$34:$H$777,СВЦЭМ!$A$34:$A$777,$A288,СВЦЭМ!$B$34:$B$777,G$260)+'СЕТ СН'!$F$12</f>
        <v>590.96492478000005</v>
      </c>
      <c r="H288" s="36">
        <f>SUMIFS(СВЦЭМ!$H$34:$H$777,СВЦЭМ!$A$34:$A$777,$A288,СВЦЭМ!$B$34:$B$777,H$260)+'СЕТ СН'!$F$12</f>
        <v>553.43067031999999</v>
      </c>
      <c r="I288" s="36">
        <f>SUMIFS(СВЦЭМ!$H$34:$H$777,СВЦЭМ!$A$34:$A$777,$A288,СВЦЭМ!$B$34:$B$777,I$260)+'СЕТ СН'!$F$12</f>
        <v>488.46658413</v>
      </c>
      <c r="J288" s="36">
        <f>SUMIFS(СВЦЭМ!$H$34:$H$777,СВЦЭМ!$A$34:$A$777,$A288,СВЦЭМ!$B$34:$B$777,J$260)+'СЕТ СН'!$F$12</f>
        <v>484.24271369000002</v>
      </c>
      <c r="K288" s="36">
        <f>SUMIFS(СВЦЭМ!$H$34:$H$777,СВЦЭМ!$A$34:$A$777,$A288,СВЦЭМ!$B$34:$B$777,K$260)+'СЕТ СН'!$F$12</f>
        <v>477.58894069000002</v>
      </c>
      <c r="L288" s="36">
        <f>SUMIFS(СВЦЭМ!$H$34:$H$777,СВЦЭМ!$A$34:$A$777,$A288,СВЦЭМ!$B$34:$B$777,L$260)+'СЕТ СН'!$F$12</f>
        <v>446.24882155</v>
      </c>
      <c r="M288" s="36">
        <f>SUMIFS(СВЦЭМ!$H$34:$H$777,СВЦЭМ!$A$34:$A$777,$A288,СВЦЭМ!$B$34:$B$777,M$260)+'СЕТ СН'!$F$12</f>
        <v>405.13686222000001</v>
      </c>
      <c r="N288" s="36">
        <f>SUMIFS(СВЦЭМ!$H$34:$H$777,СВЦЭМ!$A$34:$A$777,$A288,СВЦЭМ!$B$34:$B$777,N$260)+'СЕТ СН'!$F$12</f>
        <v>352.18306839000002</v>
      </c>
      <c r="O288" s="36">
        <f>SUMIFS(СВЦЭМ!$H$34:$H$777,СВЦЭМ!$A$34:$A$777,$A288,СВЦЭМ!$B$34:$B$777,O$260)+'СЕТ СН'!$F$12</f>
        <v>303.89954187000001</v>
      </c>
      <c r="P288" s="36">
        <f>SUMIFS(СВЦЭМ!$H$34:$H$777,СВЦЭМ!$A$34:$A$777,$A288,СВЦЭМ!$B$34:$B$777,P$260)+'СЕТ СН'!$F$12</f>
        <v>298.05686084000001</v>
      </c>
      <c r="Q288" s="36">
        <f>SUMIFS(СВЦЭМ!$H$34:$H$777,СВЦЭМ!$A$34:$A$777,$A288,СВЦЭМ!$B$34:$B$777,Q$260)+'СЕТ СН'!$F$12</f>
        <v>302.32486516</v>
      </c>
      <c r="R288" s="36">
        <f>SUMIFS(СВЦЭМ!$H$34:$H$777,СВЦЭМ!$A$34:$A$777,$A288,СВЦЭМ!$B$34:$B$777,R$260)+'СЕТ СН'!$F$12</f>
        <v>301.30236875999998</v>
      </c>
      <c r="S288" s="36">
        <f>SUMIFS(СВЦЭМ!$H$34:$H$777,СВЦЭМ!$A$34:$A$777,$A288,СВЦЭМ!$B$34:$B$777,S$260)+'СЕТ СН'!$F$12</f>
        <v>301.00668034</v>
      </c>
      <c r="T288" s="36">
        <f>SUMIFS(СВЦЭМ!$H$34:$H$777,СВЦЭМ!$A$34:$A$777,$A288,СВЦЭМ!$B$34:$B$777,T$260)+'СЕТ СН'!$F$12</f>
        <v>301.00113207999999</v>
      </c>
      <c r="U288" s="36">
        <f>SUMIFS(СВЦЭМ!$H$34:$H$777,СВЦЭМ!$A$34:$A$777,$A288,СВЦЭМ!$B$34:$B$777,U$260)+'СЕТ СН'!$F$12</f>
        <v>312.48472076000002</v>
      </c>
      <c r="V288" s="36">
        <f>SUMIFS(СВЦЭМ!$H$34:$H$777,СВЦЭМ!$A$34:$A$777,$A288,СВЦЭМ!$B$34:$B$777,V$260)+'СЕТ СН'!$F$12</f>
        <v>306.74361633000001</v>
      </c>
      <c r="W288" s="36">
        <f>SUMIFS(СВЦЭМ!$H$34:$H$777,СВЦЭМ!$A$34:$A$777,$A288,СВЦЭМ!$B$34:$B$777,W$260)+'СЕТ СН'!$F$12</f>
        <v>297.19264971000001</v>
      </c>
      <c r="X288" s="36">
        <f>SUMIFS(СВЦЭМ!$H$34:$H$777,СВЦЭМ!$A$34:$A$777,$A288,СВЦЭМ!$B$34:$B$777,X$260)+'СЕТ СН'!$F$12</f>
        <v>292.11922270000002</v>
      </c>
      <c r="Y288" s="36">
        <f>SUMIFS(СВЦЭМ!$H$34:$H$777,СВЦЭМ!$A$34:$A$777,$A288,СВЦЭМ!$B$34:$B$777,Y$260)+'СЕТ СН'!$F$12</f>
        <v>333.35764073000001</v>
      </c>
    </row>
    <row r="289" spans="1:27" ht="15.75" x14ac:dyDescent="0.2">
      <c r="A289" s="35">
        <f t="shared" si="7"/>
        <v>43372</v>
      </c>
      <c r="B289" s="36">
        <f>SUMIFS(СВЦЭМ!$H$34:$H$777,СВЦЭМ!$A$34:$A$777,$A289,СВЦЭМ!$B$34:$B$777,B$260)+'СЕТ СН'!$F$12</f>
        <v>435.97858071000002</v>
      </c>
      <c r="C289" s="36">
        <f>SUMIFS(СВЦЭМ!$H$34:$H$777,СВЦЭМ!$A$34:$A$777,$A289,СВЦЭМ!$B$34:$B$777,C$260)+'СЕТ СН'!$F$12</f>
        <v>504.73491897000002</v>
      </c>
      <c r="D289" s="36">
        <f>SUMIFS(СВЦЭМ!$H$34:$H$777,СВЦЭМ!$A$34:$A$777,$A289,СВЦЭМ!$B$34:$B$777,D$260)+'СЕТ СН'!$F$12</f>
        <v>545.20201153999994</v>
      </c>
      <c r="E289" s="36">
        <f>SUMIFS(СВЦЭМ!$H$34:$H$777,СВЦЭМ!$A$34:$A$777,$A289,СВЦЭМ!$B$34:$B$777,E$260)+'СЕТ СН'!$F$12</f>
        <v>583.76518915999998</v>
      </c>
      <c r="F289" s="36">
        <f>SUMIFS(СВЦЭМ!$H$34:$H$777,СВЦЭМ!$A$34:$A$777,$A289,СВЦЭМ!$B$34:$B$777,F$260)+'СЕТ СН'!$F$12</f>
        <v>585.11399500000005</v>
      </c>
      <c r="G289" s="36">
        <f>SUMIFS(СВЦЭМ!$H$34:$H$777,СВЦЭМ!$A$34:$A$777,$A289,СВЦЭМ!$B$34:$B$777,G$260)+'СЕТ СН'!$F$12</f>
        <v>580.22119918999999</v>
      </c>
      <c r="H289" s="36">
        <f>SUMIFS(СВЦЭМ!$H$34:$H$777,СВЦЭМ!$A$34:$A$777,$A289,СВЦЭМ!$B$34:$B$777,H$260)+'СЕТ СН'!$F$12</f>
        <v>570.85466332999999</v>
      </c>
      <c r="I289" s="36">
        <f>SUMIFS(СВЦЭМ!$H$34:$H$777,СВЦЭМ!$A$34:$A$777,$A289,СВЦЭМ!$B$34:$B$777,I$260)+'СЕТ СН'!$F$12</f>
        <v>545.26060216999997</v>
      </c>
      <c r="J289" s="36">
        <f>SUMIFS(СВЦЭМ!$H$34:$H$777,СВЦЭМ!$A$34:$A$777,$A289,СВЦЭМ!$B$34:$B$777,J$260)+'СЕТ СН'!$F$12</f>
        <v>497.42310472999998</v>
      </c>
      <c r="K289" s="36">
        <f>SUMIFS(СВЦЭМ!$H$34:$H$777,СВЦЭМ!$A$34:$A$777,$A289,СВЦЭМ!$B$34:$B$777,K$260)+'СЕТ СН'!$F$12</f>
        <v>464.06544301999998</v>
      </c>
      <c r="L289" s="36">
        <f>SUMIFS(СВЦЭМ!$H$34:$H$777,СВЦЭМ!$A$34:$A$777,$A289,СВЦЭМ!$B$34:$B$777,L$260)+'СЕТ СН'!$F$12</f>
        <v>424.33277550999998</v>
      </c>
      <c r="M289" s="36">
        <f>SUMIFS(СВЦЭМ!$H$34:$H$777,СВЦЭМ!$A$34:$A$777,$A289,СВЦЭМ!$B$34:$B$777,M$260)+'СЕТ СН'!$F$12</f>
        <v>390.59898929000002</v>
      </c>
      <c r="N289" s="36">
        <f>SUMIFS(СВЦЭМ!$H$34:$H$777,СВЦЭМ!$A$34:$A$777,$A289,СВЦЭМ!$B$34:$B$777,N$260)+'СЕТ СН'!$F$12</f>
        <v>344.71628688999999</v>
      </c>
      <c r="O289" s="36">
        <f>SUMIFS(СВЦЭМ!$H$34:$H$777,СВЦЭМ!$A$34:$A$777,$A289,СВЦЭМ!$B$34:$B$777,O$260)+'СЕТ СН'!$F$12</f>
        <v>306.55931199999998</v>
      </c>
      <c r="P289" s="36">
        <f>SUMIFS(СВЦЭМ!$H$34:$H$777,СВЦЭМ!$A$34:$A$777,$A289,СВЦЭМ!$B$34:$B$777,P$260)+'СЕТ СН'!$F$12</f>
        <v>299.28332188000002</v>
      </c>
      <c r="Q289" s="36">
        <f>SUMIFS(СВЦЭМ!$H$34:$H$777,СВЦЭМ!$A$34:$A$777,$A289,СВЦЭМ!$B$34:$B$777,Q$260)+'СЕТ СН'!$F$12</f>
        <v>304.89002569000002</v>
      </c>
      <c r="R289" s="36">
        <f>SUMIFS(СВЦЭМ!$H$34:$H$777,СВЦЭМ!$A$34:$A$777,$A289,СВЦЭМ!$B$34:$B$777,R$260)+'СЕТ СН'!$F$12</f>
        <v>305.51814739999998</v>
      </c>
      <c r="S289" s="36">
        <f>SUMIFS(СВЦЭМ!$H$34:$H$777,СВЦЭМ!$A$34:$A$777,$A289,СВЦЭМ!$B$34:$B$777,S$260)+'СЕТ СН'!$F$12</f>
        <v>295.63686919000003</v>
      </c>
      <c r="T289" s="36">
        <f>SUMIFS(СВЦЭМ!$H$34:$H$777,СВЦЭМ!$A$34:$A$777,$A289,СВЦЭМ!$B$34:$B$777,T$260)+'СЕТ СН'!$F$12</f>
        <v>274.80695130999999</v>
      </c>
      <c r="U289" s="36">
        <f>SUMIFS(СВЦЭМ!$H$34:$H$777,СВЦЭМ!$A$34:$A$777,$A289,СВЦЭМ!$B$34:$B$777,U$260)+'СЕТ СН'!$F$12</f>
        <v>243.26074358</v>
      </c>
      <c r="V289" s="36">
        <f>SUMIFS(СВЦЭМ!$H$34:$H$777,СВЦЭМ!$A$34:$A$777,$A289,СВЦЭМ!$B$34:$B$777,V$260)+'СЕТ СН'!$F$12</f>
        <v>249.13258110000001</v>
      </c>
      <c r="W289" s="36">
        <f>SUMIFS(СВЦЭМ!$H$34:$H$777,СВЦЭМ!$A$34:$A$777,$A289,СВЦЭМ!$B$34:$B$777,W$260)+'СЕТ СН'!$F$12</f>
        <v>258.62434585</v>
      </c>
      <c r="X289" s="36">
        <f>SUMIFS(СВЦЭМ!$H$34:$H$777,СВЦЭМ!$A$34:$A$777,$A289,СВЦЭМ!$B$34:$B$777,X$260)+'СЕТ СН'!$F$12</f>
        <v>284.10816427999998</v>
      </c>
      <c r="Y289" s="36">
        <f>SUMIFS(СВЦЭМ!$H$34:$H$777,СВЦЭМ!$A$34:$A$777,$A289,СВЦЭМ!$B$34:$B$777,Y$260)+'СЕТ СН'!$F$12</f>
        <v>335.74169495000001</v>
      </c>
    </row>
    <row r="290" spans="1:27" ht="15.75" x14ac:dyDescent="0.2">
      <c r="A290" s="35">
        <f t="shared" si="7"/>
        <v>43373</v>
      </c>
      <c r="B290" s="36">
        <f>SUMIFS(СВЦЭМ!$H$34:$H$777,СВЦЭМ!$A$34:$A$777,$A290,СВЦЭМ!$B$34:$B$777,B$260)+'СЕТ СН'!$F$12</f>
        <v>425.76407487</v>
      </c>
      <c r="C290" s="36">
        <f>SUMIFS(СВЦЭМ!$H$34:$H$777,СВЦЭМ!$A$34:$A$777,$A290,СВЦЭМ!$B$34:$B$777,C$260)+'СЕТ СН'!$F$12</f>
        <v>494.71814405999999</v>
      </c>
      <c r="D290" s="36">
        <f>SUMIFS(СВЦЭМ!$H$34:$H$777,СВЦЭМ!$A$34:$A$777,$A290,СВЦЭМ!$B$34:$B$777,D$260)+'СЕТ СН'!$F$12</f>
        <v>541.62600209000004</v>
      </c>
      <c r="E290" s="36">
        <f>SUMIFS(СВЦЭМ!$H$34:$H$777,СВЦЭМ!$A$34:$A$777,$A290,СВЦЭМ!$B$34:$B$777,E$260)+'СЕТ СН'!$F$12</f>
        <v>580.86260042000004</v>
      </c>
      <c r="F290" s="36">
        <f>SUMIFS(СВЦЭМ!$H$34:$H$777,СВЦЭМ!$A$34:$A$777,$A290,СВЦЭМ!$B$34:$B$777,F$260)+'СЕТ СН'!$F$12</f>
        <v>593.17231632000005</v>
      </c>
      <c r="G290" s="36">
        <f>SUMIFS(СВЦЭМ!$H$34:$H$777,СВЦЭМ!$A$34:$A$777,$A290,СВЦЭМ!$B$34:$B$777,G$260)+'СЕТ СН'!$F$12</f>
        <v>575.95871480999995</v>
      </c>
      <c r="H290" s="36">
        <f>SUMIFS(СВЦЭМ!$H$34:$H$777,СВЦЭМ!$A$34:$A$777,$A290,СВЦЭМ!$B$34:$B$777,H$260)+'СЕТ СН'!$F$12</f>
        <v>564.80524343000002</v>
      </c>
      <c r="I290" s="36">
        <f>SUMIFS(СВЦЭМ!$H$34:$H$777,СВЦЭМ!$A$34:$A$777,$A290,СВЦЭМ!$B$34:$B$777,I$260)+'СЕТ СН'!$F$12</f>
        <v>540.62565828000004</v>
      </c>
      <c r="J290" s="36">
        <f>SUMIFS(СВЦЭМ!$H$34:$H$777,СВЦЭМ!$A$34:$A$777,$A290,СВЦЭМ!$B$34:$B$777,J$260)+'СЕТ СН'!$F$12</f>
        <v>507.97644580000002</v>
      </c>
      <c r="K290" s="36">
        <f>SUMIFS(СВЦЭМ!$H$34:$H$777,СВЦЭМ!$A$34:$A$777,$A290,СВЦЭМ!$B$34:$B$777,K$260)+'СЕТ СН'!$F$12</f>
        <v>464.06345809999999</v>
      </c>
      <c r="L290" s="36">
        <f>SUMIFS(СВЦЭМ!$H$34:$H$777,СВЦЭМ!$A$34:$A$777,$A290,СВЦЭМ!$B$34:$B$777,L$260)+'СЕТ СН'!$F$12</f>
        <v>429.65782840999998</v>
      </c>
      <c r="M290" s="36">
        <f>SUMIFS(СВЦЭМ!$H$34:$H$777,СВЦЭМ!$A$34:$A$777,$A290,СВЦЭМ!$B$34:$B$777,M$260)+'СЕТ СН'!$F$12</f>
        <v>385.96153866999998</v>
      </c>
      <c r="N290" s="36">
        <f>SUMIFS(СВЦЭМ!$H$34:$H$777,СВЦЭМ!$A$34:$A$777,$A290,СВЦЭМ!$B$34:$B$777,N$260)+'СЕТ СН'!$F$12</f>
        <v>329.50536726000001</v>
      </c>
      <c r="O290" s="36">
        <f>SUMIFS(СВЦЭМ!$H$34:$H$777,СВЦЭМ!$A$34:$A$777,$A290,СВЦЭМ!$B$34:$B$777,O$260)+'СЕТ СН'!$F$12</f>
        <v>283.25440343999998</v>
      </c>
      <c r="P290" s="36">
        <f>SUMIFS(СВЦЭМ!$H$34:$H$777,СВЦЭМ!$A$34:$A$777,$A290,СВЦЭМ!$B$34:$B$777,P$260)+'СЕТ СН'!$F$12</f>
        <v>283.30383123000001</v>
      </c>
      <c r="Q290" s="36">
        <f>SUMIFS(СВЦЭМ!$H$34:$H$777,СВЦЭМ!$A$34:$A$777,$A290,СВЦЭМ!$B$34:$B$777,Q$260)+'СЕТ СН'!$F$12</f>
        <v>286.00812129000002</v>
      </c>
      <c r="R290" s="36">
        <f>SUMIFS(СВЦЭМ!$H$34:$H$777,СВЦЭМ!$A$34:$A$777,$A290,СВЦЭМ!$B$34:$B$777,R$260)+'СЕТ СН'!$F$12</f>
        <v>280.06531102000002</v>
      </c>
      <c r="S290" s="36">
        <f>SUMIFS(СВЦЭМ!$H$34:$H$777,СВЦЭМ!$A$34:$A$777,$A290,СВЦЭМ!$B$34:$B$777,S$260)+'СЕТ СН'!$F$12</f>
        <v>274.94801307</v>
      </c>
      <c r="T290" s="36">
        <f>SUMIFS(СВЦЭМ!$H$34:$H$777,СВЦЭМ!$A$34:$A$777,$A290,СВЦЭМ!$B$34:$B$777,T$260)+'СЕТ СН'!$F$12</f>
        <v>273.91133260999999</v>
      </c>
      <c r="U290" s="36">
        <f>SUMIFS(СВЦЭМ!$H$34:$H$777,СВЦЭМ!$A$34:$A$777,$A290,СВЦЭМ!$B$34:$B$777,U$260)+'СЕТ СН'!$F$12</f>
        <v>239.79601113000001</v>
      </c>
      <c r="V290" s="36">
        <f>SUMIFS(СВЦЭМ!$H$34:$H$777,СВЦЭМ!$A$34:$A$777,$A290,СВЦЭМ!$B$34:$B$777,V$260)+'СЕТ СН'!$F$12</f>
        <v>244.38801411</v>
      </c>
      <c r="W290" s="36">
        <f>SUMIFS(СВЦЭМ!$H$34:$H$777,СВЦЭМ!$A$34:$A$777,$A290,СВЦЭМ!$B$34:$B$777,W$260)+'СЕТ СН'!$F$12</f>
        <v>247.23452259999999</v>
      </c>
      <c r="X290" s="36">
        <f>SUMIFS(СВЦЭМ!$H$34:$H$777,СВЦЭМ!$A$34:$A$777,$A290,СВЦЭМ!$B$34:$B$777,X$260)+'СЕТ СН'!$F$12</f>
        <v>279.55709533999999</v>
      </c>
      <c r="Y290" s="36">
        <f>SUMIFS(СВЦЭМ!$H$34:$H$777,СВЦЭМ!$A$34:$A$777,$A290,СВЦЭМ!$B$34:$B$777,Y$260)+'СЕТ СН'!$F$12</f>
        <v>367.00894450999999</v>
      </c>
    </row>
    <row r="291" spans="1:27" ht="15.75" hidden="1" x14ac:dyDescent="0.2">
      <c r="A291" s="35">
        <f t="shared" si="7"/>
        <v>43374</v>
      </c>
      <c r="B291" s="36">
        <f>SUMIFS(СВЦЭМ!$H$34:$H$777,СВЦЭМ!$A$34:$A$777,$A291,СВЦЭМ!$B$34:$B$777,B$260)+'СЕТ СН'!$F$12</f>
        <v>0</v>
      </c>
      <c r="C291" s="36">
        <f>SUMIFS(СВЦЭМ!$H$34:$H$777,СВЦЭМ!$A$34:$A$777,$A291,СВЦЭМ!$B$34:$B$777,C$260)+'СЕТ СН'!$F$12</f>
        <v>0</v>
      </c>
      <c r="D291" s="36">
        <f>SUMIFS(СВЦЭМ!$H$34:$H$777,СВЦЭМ!$A$34:$A$777,$A291,СВЦЭМ!$B$34:$B$777,D$260)+'СЕТ СН'!$F$12</f>
        <v>0</v>
      </c>
      <c r="E291" s="36">
        <f>SUMIFS(СВЦЭМ!$H$34:$H$777,СВЦЭМ!$A$34:$A$777,$A291,СВЦЭМ!$B$34:$B$777,E$260)+'СЕТ СН'!$F$12</f>
        <v>0</v>
      </c>
      <c r="F291" s="36">
        <f>SUMIFS(СВЦЭМ!$H$34:$H$777,СВЦЭМ!$A$34:$A$777,$A291,СВЦЭМ!$B$34:$B$777,F$260)+'СЕТ СН'!$F$12</f>
        <v>0</v>
      </c>
      <c r="G291" s="36">
        <f>SUMIFS(СВЦЭМ!$H$34:$H$777,СВЦЭМ!$A$34:$A$777,$A291,СВЦЭМ!$B$34:$B$777,G$260)+'СЕТ СН'!$F$12</f>
        <v>0</v>
      </c>
      <c r="H291" s="36">
        <f>SUMIFS(СВЦЭМ!$H$34:$H$777,СВЦЭМ!$A$34:$A$777,$A291,СВЦЭМ!$B$34:$B$777,H$260)+'СЕТ СН'!$F$12</f>
        <v>0</v>
      </c>
      <c r="I291" s="36">
        <f>SUMIFS(СВЦЭМ!$H$34:$H$777,СВЦЭМ!$A$34:$A$777,$A291,СВЦЭМ!$B$34:$B$777,I$260)+'СЕТ СН'!$F$12</f>
        <v>0</v>
      </c>
      <c r="J291" s="36">
        <f>SUMIFS(СВЦЭМ!$H$34:$H$777,СВЦЭМ!$A$34:$A$777,$A291,СВЦЭМ!$B$34:$B$777,J$260)+'СЕТ СН'!$F$12</f>
        <v>0</v>
      </c>
      <c r="K291" s="36">
        <f>SUMIFS(СВЦЭМ!$H$34:$H$777,СВЦЭМ!$A$34:$A$777,$A291,СВЦЭМ!$B$34:$B$777,K$260)+'СЕТ СН'!$F$12</f>
        <v>0</v>
      </c>
      <c r="L291" s="36">
        <f>SUMIFS(СВЦЭМ!$H$34:$H$777,СВЦЭМ!$A$34:$A$777,$A291,СВЦЭМ!$B$34:$B$777,L$260)+'СЕТ СН'!$F$12</f>
        <v>0</v>
      </c>
      <c r="M291" s="36">
        <f>SUMIFS(СВЦЭМ!$H$34:$H$777,СВЦЭМ!$A$34:$A$777,$A291,СВЦЭМ!$B$34:$B$777,M$260)+'СЕТ СН'!$F$12</f>
        <v>0</v>
      </c>
      <c r="N291" s="36">
        <f>SUMIFS(СВЦЭМ!$H$34:$H$777,СВЦЭМ!$A$34:$A$777,$A291,СВЦЭМ!$B$34:$B$777,N$260)+'СЕТ СН'!$F$12</f>
        <v>0</v>
      </c>
      <c r="O291" s="36">
        <f>SUMIFS(СВЦЭМ!$H$34:$H$777,СВЦЭМ!$A$34:$A$777,$A291,СВЦЭМ!$B$34:$B$777,O$260)+'СЕТ СН'!$F$12</f>
        <v>0</v>
      </c>
      <c r="P291" s="36">
        <f>SUMIFS(СВЦЭМ!$H$34:$H$777,СВЦЭМ!$A$34:$A$777,$A291,СВЦЭМ!$B$34:$B$777,P$260)+'СЕТ СН'!$F$12</f>
        <v>0</v>
      </c>
      <c r="Q291" s="36">
        <f>SUMIFS(СВЦЭМ!$H$34:$H$777,СВЦЭМ!$A$34:$A$777,$A291,СВЦЭМ!$B$34:$B$777,Q$260)+'СЕТ СН'!$F$12</f>
        <v>0</v>
      </c>
      <c r="R291" s="36">
        <f>SUMIFS(СВЦЭМ!$H$34:$H$777,СВЦЭМ!$A$34:$A$777,$A291,СВЦЭМ!$B$34:$B$777,R$260)+'СЕТ СН'!$F$12</f>
        <v>0</v>
      </c>
      <c r="S291" s="36">
        <f>SUMIFS(СВЦЭМ!$H$34:$H$777,СВЦЭМ!$A$34:$A$777,$A291,СВЦЭМ!$B$34:$B$777,S$260)+'СЕТ СН'!$F$12</f>
        <v>0</v>
      </c>
      <c r="T291" s="36">
        <f>SUMIFS(СВЦЭМ!$H$34:$H$777,СВЦЭМ!$A$34:$A$777,$A291,СВЦЭМ!$B$34:$B$777,T$260)+'СЕТ СН'!$F$12</f>
        <v>0</v>
      </c>
      <c r="U291" s="36">
        <f>SUMIFS(СВЦЭМ!$H$34:$H$777,СВЦЭМ!$A$34:$A$777,$A291,СВЦЭМ!$B$34:$B$777,U$260)+'СЕТ СН'!$F$12</f>
        <v>0</v>
      </c>
      <c r="V291" s="36">
        <f>SUMIFS(СВЦЭМ!$H$34:$H$777,СВЦЭМ!$A$34:$A$777,$A291,СВЦЭМ!$B$34:$B$777,V$260)+'СЕТ СН'!$F$12</f>
        <v>0</v>
      </c>
      <c r="W291" s="36">
        <f>SUMIFS(СВЦЭМ!$H$34:$H$777,СВЦЭМ!$A$34:$A$777,$A291,СВЦЭМ!$B$34:$B$777,W$260)+'СЕТ СН'!$F$12</f>
        <v>0</v>
      </c>
      <c r="X291" s="36">
        <f>SUMIFS(СВЦЭМ!$H$34:$H$777,СВЦЭМ!$A$34:$A$777,$A291,СВЦЭМ!$B$34:$B$777,X$260)+'СЕТ СН'!$F$12</f>
        <v>0</v>
      </c>
      <c r="Y291" s="36">
        <f>SUMIFS(СВЦЭМ!$H$34:$H$777,СВЦЭМ!$A$34:$A$777,$A291,СВЦЭМ!$B$34:$B$777,Y$260)+'СЕТ СН'!$F$12</f>
        <v>0</v>
      </c>
    </row>
    <row r="292" spans="1:27" ht="15.75"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6" customFormat="1" ht="12.75" customHeight="1" x14ac:dyDescent="0.2">
      <c r="A296" s="12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customHeight="1" x14ac:dyDescent="0.2">
      <c r="A297" s="35" t="str">
        <f>A261</f>
        <v>01.09.2018</v>
      </c>
      <c r="B297" s="36">
        <f>SUMIFS(СВЦЭМ!$I$34:$I$777,СВЦЭМ!$A$34:$A$777,$A297,СВЦЭМ!$B$34:$B$777,B$296)+'СЕТ СН'!$F$13</f>
        <v>0</v>
      </c>
      <c r="C297" s="36">
        <f>SUMIFS(СВЦЭМ!$I$34:$I$777,СВЦЭМ!$A$34:$A$777,$A297,СВЦЭМ!$B$34:$B$777,C$296)+'СЕТ СН'!$F$13</f>
        <v>0</v>
      </c>
      <c r="D297" s="36">
        <f>SUMIFS(СВЦЭМ!$I$34:$I$777,СВЦЭМ!$A$34:$A$777,$A297,СВЦЭМ!$B$34:$B$777,D$296)+'СЕТ СН'!$F$13</f>
        <v>0</v>
      </c>
      <c r="E297" s="36">
        <f>SUMIFS(СВЦЭМ!$I$34:$I$777,СВЦЭМ!$A$34:$A$777,$A297,СВЦЭМ!$B$34:$B$777,E$296)+'СЕТ СН'!$F$13</f>
        <v>0</v>
      </c>
      <c r="F297" s="36">
        <f>SUMIFS(СВЦЭМ!$I$34:$I$777,СВЦЭМ!$A$34:$A$777,$A297,СВЦЭМ!$B$34:$B$777,F$296)+'СЕТ СН'!$F$13</f>
        <v>0</v>
      </c>
      <c r="G297" s="36">
        <f>SUMIFS(СВЦЭМ!$I$34:$I$777,СВЦЭМ!$A$34:$A$777,$A297,СВЦЭМ!$B$34:$B$777,G$296)+'СЕТ СН'!$F$13</f>
        <v>0</v>
      </c>
      <c r="H297" s="36">
        <f>SUMIFS(СВЦЭМ!$I$34:$I$777,СВЦЭМ!$A$34:$A$777,$A297,СВЦЭМ!$B$34:$B$777,H$296)+'СЕТ СН'!$F$13</f>
        <v>0</v>
      </c>
      <c r="I297" s="36">
        <f>SUMIFS(СВЦЭМ!$I$34:$I$777,СВЦЭМ!$A$34:$A$777,$A297,СВЦЭМ!$B$34:$B$777,I$296)+'СЕТ СН'!$F$13</f>
        <v>0</v>
      </c>
      <c r="J297" s="36">
        <f>SUMIFS(СВЦЭМ!$I$34:$I$777,СВЦЭМ!$A$34:$A$777,$A297,СВЦЭМ!$B$34:$B$777,J$296)+'СЕТ СН'!$F$13</f>
        <v>0</v>
      </c>
      <c r="K297" s="36">
        <f>SUMIFS(СВЦЭМ!$I$34:$I$777,СВЦЭМ!$A$34:$A$777,$A297,СВЦЭМ!$B$34:$B$777,K$296)+'СЕТ СН'!$F$13</f>
        <v>0</v>
      </c>
      <c r="L297" s="36">
        <f>SUMIFS(СВЦЭМ!$I$34:$I$777,СВЦЭМ!$A$34:$A$777,$A297,СВЦЭМ!$B$34:$B$777,L$296)+'СЕТ СН'!$F$13</f>
        <v>0</v>
      </c>
      <c r="M297" s="36">
        <f>SUMIFS(СВЦЭМ!$I$34:$I$777,СВЦЭМ!$A$34:$A$777,$A297,СВЦЭМ!$B$34:$B$777,M$296)+'СЕТ СН'!$F$13</f>
        <v>0</v>
      </c>
      <c r="N297" s="36">
        <f>SUMIFS(СВЦЭМ!$I$34:$I$777,СВЦЭМ!$A$34:$A$777,$A297,СВЦЭМ!$B$34:$B$777,N$296)+'СЕТ СН'!$F$13</f>
        <v>0</v>
      </c>
      <c r="O297" s="36">
        <f>SUMIFS(СВЦЭМ!$I$34:$I$777,СВЦЭМ!$A$34:$A$777,$A297,СВЦЭМ!$B$34:$B$777,O$296)+'СЕТ СН'!$F$13</f>
        <v>0</v>
      </c>
      <c r="P297" s="36">
        <f>SUMIFS(СВЦЭМ!$I$34:$I$777,СВЦЭМ!$A$34:$A$777,$A297,СВЦЭМ!$B$34:$B$777,P$296)+'СЕТ СН'!$F$13</f>
        <v>0</v>
      </c>
      <c r="Q297" s="36">
        <f>SUMIFS(СВЦЭМ!$I$34:$I$777,СВЦЭМ!$A$34:$A$777,$A297,СВЦЭМ!$B$34:$B$777,Q$296)+'СЕТ СН'!$F$13</f>
        <v>0</v>
      </c>
      <c r="R297" s="36">
        <f>SUMIFS(СВЦЭМ!$I$34:$I$777,СВЦЭМ!$A$34:$A$777,$A297,СВЦЭМ!$B$34:$B$777,R$296)+'СЕТ СН'!$F$13</f>
        <v>0</v>
      </c>
      <c r="S297" s="36">
        <f>SUMIFS(СВЦЭМ!$I$34:$I$777,СВЦЭМ!$A$34:$A$777,$A297,СВЦЭМ!$B$34:$B$777,S$296)+'СЕТ СН'!$F$13</f>
        <v>0</v>
      </c>
      <c r="T297" s="36">
        <f>SUMIFS(СВЦЭМ!$I$34:$I$777,СВЦЭМ!$A$34:$A$777,$A297,СВЦЭМ!$B$34:$B$777,T$296)+'СЕТ СН'!$F$13</f>
        <v>0</v>
      </c>
      <c r="U297" s="36">
        <f>SUMIFS(СВЦЭМ!$I$34:$I$777,СВЦЭМ!$A$34:$A$777,$A297,СВЦЭМ!$B$34:$B$777,U$296)+'СЕТ СН'!$F$13</f>
        <v>0</v>
      </c>
      <c r="V297" s="36">
        <f>SUMIFS(СВЦЭМ!$I$34:$I$777,СВЦЭМ!$A$34:$A$777,$A297,СВЦЭМ!$B$34:$B$777,V$296)+'СЕТ СН'!$F$13</f>
        <v>0</v>
      </c>
      <c r="W297" s="36">
        <f>SUMIFS(СВЦЭМ!$I$34:$I$777,СВЦЭМ!$A$34:$A$777,$A297,СВЦЭМ!$B$34:$B$777,W$296)+'СЕТ СН'!$F$13</f>
        <v>0</v>
      </c>
      <c r="X297" s="36">
        <f>SUMIFS(СВЦЭМ!$I$34:$I$777,СВЦЭМ!$A$34:$A$777,$A297,СВЦЭМ!$B$34:$B$777,X$296)+'СЕТ СН'!$F$13</f>
        <v>0</v>
      </c>
      <c r="Y297" s="36">
        <f>SUMIFS(СВЦЭМ!$I$34:$I$777,СВЦЭМ!$A$34:$A$777,$A297,СВЦЭМ!$B$34:$B$777,Y$296)+'СЕТ СН'!$F$13</f>
        <v>0</v>
      </c>
      <c r="AA297" s="45"/>
    </row>
    <row r="298" spans="1:27" ht="15.75" x14ac:dyDescent="0.2">
      <c r="A298" s="35">
        <f>A297+1</f>
        <v>43345</v>
      </c>
      <c r="B298" s="36">
        <f>SUMIFS(СВЦЭМ!$I$34:$I$777,СВЦЭМ!$A$34:$A$777,$A298,СВЦЭМ!$B$34:$B$777,B$296)+'СЕТ СН'!$F$13</f>
        <v>0</v>
      </c>
      <c r="C298" s="36">
        <f>SUMIFS(СВЦЭМ!$I$34:$I$777,СВЦЭМ!$A$34:$A$777,$A298,СВЦЭМ!$B$34:$B$777,C$296)+'СЕТ СН'!$F$13</f>
        <v>0</v>
      </c>
      <c r="D298" s="36">
        <f>SUMIFS(СВЦЭМ!$I$34:$I$777,СВЦЭМ!$A$34:$A$777,$A298,СВЦЭМ!$B$34:$B$777,D$296)+'СЕТ СН'!$F$13</f>
        <v>0</v>
      </c>
      <c r="E298" s="36">
        <f>SUMIFS(СВЦЭМ!$I$34:$I$777,СВЦЭМ!$A$34:$A$777,$A298,СВЦЭМ!$B$34:$B$777,E$296)+'СЕТ СН'!$F$13</f>
        <v>0</v>
      </c>
      <c r="F298" s="36">
        <f>SUMIFS(СВЦЭМ!$I$34:$I$777,СВЦЭМ!$A$34:$A$777,$A298,СВЦЭМ!$B$34:$B$777,F$296)+'СЕТ СН'!$F$13</f>
        <v>0</v>
      </c>
      <c r="G298" s="36">
        <f>SUMIFS(СВЦЭМ!$I$34:$I$777,СВЦЭМ!$A$34:$A$777,$A298,СВЦЭМ!$B$34:$B$777,G$296)+'СЕТ СН'!$F$13</f>
        <v>0</v>
      </c>
      <c r="H298" s="36">
        <f>SUMIFS(СВЦЭМ!$I$34:$I$777,СВЦЭМ!$A$34:$A$777,$A298,СВЦЭМ!$B$34:$B$777,H$296)+'СЕТ СН'!$F$13</f>
        <v>0</v>
      </c>
      <c r="I298" s="36">
        <f>SUMIFS(СВЦЭМ!$I$34:$I$777,СВЦЭМ!$A$34:$A$777,$A298,СВЦЭМ!$B$34:$B$777,I$296)+'СЕТ СН'!$F$13</f>
        <v>0</v>
      </c>
      <c r="J298" s="36">
        <f>SUMIFS(СВЦЭМ!$I$34:$I$777,СВЦЭМ!$A$34:$A$777,$A298,СВЦЭМ!$B$34:$B$777,J$296)+'СЕТ СН'!$F$13</f>
        <v>0</v>
      </c>
      <c r="K298" s="36">
        <f>SUMIFS(СВЦЭМ!$I$34:$I$777,СВЦЭМ!$A$34:$A$777,$A298,СВЦЭМ!$B$34:$B$777,K$296)+'СЕТ СН'!$F$13</f>
        <v>0</v>
      </c>
      <c r="L298" s="36">
        <f>SUMIFS(СВЦЭМ!$I$34:$I$777,СВЦЭМ!$A$34:$A$777,$A298,СВЦЭМ!$B$34:$B$777,L$296)+'СЕТ СН'!$F$13</f>
        <v>0</v>
      </c>
      <c r="M298" s="36">
        <f>SUMIFS(СВЦЭМ!$I$34:$I$777,СВЦЭМ!$A$34:$A$777,$A298,СВЦЭМ!$B$34:$B$777,M$296)+'СЕТ СН'!$F$13</f>
        <v>0</v>
      </c>
      <c r="N298" s="36">
        <f>SUMIFS(СВЦЭМ!$I$34:$I$777,СВЦЭМ!$A$34:$A$777,$A298,СВЦЭМ!$B$34:$B$777,N$296)+'СЕТ СН'!$F$13</f>
        <v>0</v>
      </c>
      <c r="O298" s="36">
        <f>SUMIFS(СВЦЭМ!$I$34:$I$777,СВЦЭМ!$A$34:$A$777,$A298,СВЦЭМ!$B$34:$B$777,O$296)+'СЕТ СН'!$F$13</f>
        <v>0</v>
      </c>
      <c r="P298" s="36">
        <f>SUMIFS(СВЦЭМ!$I$34:$I$777,СВЦЭМ!$A$34:$A$777,$A298,СВЦЭМ!$B$34:$B$777,P$296)+'СЕТ СН'!$F$13</f>
        <v>0</v>
      </c>
      <c r="Q298" s="36">
        <f>SUMIFS(СВЦЭМ!$I$34:$I$777,СВЦЭМ!$A$34:$A$777,$A298,СВЦЭМ!$B$34:$B$777,Q$296)+'СЕТ СН'!$F$13</f>
        <v>0</v>
      </c>
      <c r="R298" s="36">
        <f>SUMIFS(СВЦЭМ!$I$34:$I$777,СВЦЭМ!$A$34:$A$777,$A298,СВЦЭМ!$B$34:$B$777,R$296)+'СЕТ СН'!$F$13</f>
        <v>0</v>
      </c>
      <c r="S298" s="36">
        <f>SUMIFS(СВЦЭМ!$I$34:$I$777,СВЦЭМ!$A$34:$A$777,$A298,СВЦЭМ!$B$34:$B$777,S$296)+'СЕТ СН'!$F$13</f>
        <v>0</v>
      </c>
      <c r="T298" s="36">
        <f>SUMIFS(СВЦЭМ!$I$34:$I$777,СВЦЭМ!$A$34:$A$777,$A298,СВЦЭМ!$B$34:$B$777,T$296)+'СЕТ СН'!$F$13</f>
        <v>0</v>
      </c>
      <c r="U298" s="36">
        <f>SUMIFS(СВЦЭМ!$I$34:$I$777,СВЦЭМ!$A$34:$A$777,$A298,СВЦЭМ!$B$34:$B$777,U$296)+'СЕТ СН'!$F$13</f>
        <v>0</v>
      </c>
      <c r="V298" s="36">
        <f>SUMIFS(СВЦЭМ!$I$34:$I$777,СВЦЭМ!$A$34:$A$777,$A298,СВЦЭМ!$B$34:$B$777,V$296)+'СЕТ СН'!$F$13</f>
        <v>0</v>
      </c>
      <c r="W298" s="36">
        <f>SUMIFS(СВЦЭМ!$I$34:$I$777,СВЦЭМ!$A$34:$A$777,$A298,СВЦЭМ!$B$34:$B$777,W$296)+'СЕТ СН'!$F$13</f>
        <v>0</v>
      </c>
      <c r="X298" s="36">
        <f>SUMIFS(СВЦЭМ!$I$34:$I$777,СВЦЭМ!$A$34:$A$777,$A298,СВЦЭМ!$B$34:$B$777,X$296)+'СЕТ СН'!$F$13</f>
        <v>0</v>
      </c>
      <c r="Y298" s="36">
        <f>SUMIFS(СВЦЭМ!$I$34:$I$777,СВЦЭМ!$A$34:$A$777,$A298,СВЦЭМ!$B$34:$B$777,Y$296)+'СЕТ СН'!$F$13</f>
        <v>0</v>
      </c>
    </row>
    <row r="299" spans="1:27" ht="15.75" x14ac:dyDescent="0.2">
      <c r="A299" s="35">
        <f t="shared" ref="A299:A327" si="8">A298+1</f>
        <v>43346</v>
      </c>
      <c r="B299" s="36">
        <f>SUMIFS(СВЦЭМ!$I$34:$I$777,СВЦЭМ!$A$34:$A$777,$A299,СВЦЭМ!$B$34:$B$777,B$296)+'СЕТ СН'!$F$13</f>
        <v>0</v>
      </c>
      <c r="C299" s="36">
        <f>SUMIFS(СВЦЭМ!$I$34:$I$777,СВЦЭМ!$A$34:$A$777,$A299,СВЦЭМ!$B$34:$B$777,C$296)+'СЕТ СН'!$F$13</f>
        <v>0</v>
      </c>
      <c r="D299" s="36">
        <f>SUMIFS(СВЦЭМ!$I$34:$I$777,СВЦЭМ!$A$34:$A$777,$A299,СВЦЭМ!$B$34:$B$777,D$296)+'СЕТ СН'!$F$13</f>
        <v>0</v>
      </c>
      <c r="E299" s="36">
        <f>SUMIFS(СВЦЭМ!$I$34:$I$777,СВЦЭМ!$A$34:$A$777,$A299,СВЦЭМ!$B$34:$B$777,E$296)+'СЕТ СН'!$F$13</f>
        <v>0</v>
      </c>
      <c r="F299" s="36">
        <f>SUMIFS(СВЦЭМ!$I$34:$I$777,СВЦЭМ!$A$34:$A$777,$A299,СВЦЭМ!$B$34:$B$777,F$296)+'СЕТ СН'!$F$13</f>
        <v>0</v>
      </c>
      <c r="G299" s="36">
        <f>SUMIFS(СВЦЭМ!$I$34:$I$777,СВЦЭМ!$A$34:$A$777,$A299,СВЦЭМ!$B$34:$B$777,G$296)+'СЕТ СН'!$F$13</f>
        <v>0</v>
      </c>
      <c r="H299" s="36">
        <f>SUMIFS(СВЦЭМ!$I$34:$I$777,СВЦЭМ!$A$34:$A$777,$A299,СВЦЭМ!$B$34:$B$777,H$296)+'СЕТ СН'!$F$13</f>
        <v>0</v>
      </c>
      <c r="I299" s="36">
        <f>SUMIFS(СВЦЭМ!$I$34:$I$777,СВЦЭМ!$A$34:$A$777,$A299,СВЦЭМ!$B$34:$B$777,I$296)+'СЕТ СН'!$F$13</f>
        <v>0</v>
      </c>
      <c r="J299" s="36">
        <f>SUMIFS(СВЦЭМ!$I$34:$I$777,СВЦЭМ!$A$34:$A$777,$A299,СВЦЭМ!$B$34:$B$777,J$296)+'СЕТ СН'!$F$13</f>
        <v>0</v>
      </c>
      <c r="K299" s="36">
        <f>SUMIFS(СВЦЭМ!$I$34:$I$777,СВЦЭМ!$A$34:$A$777,$A299,СВЦЭМ!$B$34:$B$777,K$296)+'СЕТ СН'!$F$13</f>
        <v>0</v>
      </c>
      <c r="L299" s="36">
        <f>SUMIFS(СВЦЭМ!$I$34:$I$777,СВЦЭМ!$A$34:$A$777,$A299,СВЦЭМ!$B$34:$B$777,L$296)+'СЕТ СН'!$F$13</f>
        <v>0</v>
      </c>
      <c r="M299" s="36">
        <f>SUMIFS(СВЦЭМ!$I$34:$I$777,СВЦЭМ!$A$34:$A$777,$A299,СВЦЭМ!$B$34:$B$777,M$296)+'СЕТ СН'!$F$13</f>
        <v>0</v>
      </c>
      <c r="N299" s="36">
        <f>SUMIFS(СВЦЭМ!$I$34:$I$777,СВЦЭМ!$A$34:$A$777,$A299,СВЦЭМ!$B$34:$B$777,N$296)+'СЕТ СН'!$F$13</f>
        <v>0</v>
      </c>
      <c r="O299" s="36">
        <f>SUMIFS(СВЦЭМ!$I$34:$I$777,СВЦЭМ!$A$34:$A$777,$A299,СВЦЭМ!$B$34:$B$777,O$296)+'СЕТ СН'!$F$13</f>
        <v>0</v>
      </c>
      <c r="P299" s="36">
        <f>SUMIFS(СВЦЭМ!$I$34:$I$777,СВЦЭМ!$A$34:$A$777,$A299,СВЦЭМ!$B$34:$B$777,P$296)+'СЕТ СН'!$F$13</f>
        <v>0</v>
      </c>
      <c r="Q299" s="36">
        <f>SUMIFS(СВЦЭМ!$I$34:$I$777,СВЦЭМ!$A$34:$A$777,$A299,СВЦЭМ!$B$34:$B$777,Q$296)+'СЕТ СН'!$F$13</f>
        <v>0</v>
      </c>
      <c r="R299" s="36">
        <f>SUMIFS(СВЦЭМ!$I$34:$I$777,СВЦЭМ!$A$34:$A$777,$A299,СВЦЭМ!$B$34:$B$777,R$296)+'СЕТ СН'!$F$13</f>
        <v>0</v>
      </c>
      <c r="S299" s="36">
        <f>SUMIFS(СВЦЭМ!$I$34:$I$777,СВЦЭМ!$A$34:$A$777,$A299,СВЦЭМ!$B$34:$B$777,S$296)+'СЕТ СН'!$F$13</f>
        <v>0</v>
      </c>
      <c r="T299" s="36">
        <f>SUMIFS(СВЦЭМ!$I$34:$I$777,СВЦЭМ!$A$34:$A$777,$A299,СВЦЭМ!$B$34:$B$777,T$296)+'СЕТ СН'!$F$13</f>
        <v>0</v>
      </c>
      <c r="U299" s="36">
        <f>SUMIFS(СВЦЭМ!$I$34:$I$777,СВЦЭМ!$A$34:$A$777,$A299,СВЦЭМ!$B$34:$B$777,U$296)+'СЕТ СН'!$F$13</f>
        <v>0</v>
      </c>
      <c r="V299" s="36">
        <f>SUMIFS(СВЦЭМ!$I$34:$I$777,СВЦЭМ!$A$34:$A$777,$A299,СВЦЭМ!$B$34:$B$777,V$296)+'СЕТ СН'!$F$13</f>
        <v>0</v>
      </c>
      <c r="W299" s="36">
        <f>SUMIFS(СВЦЭМ!$I$34:$I$777,СВЦЭМ!$A$34:$A$777,$A299,СВЦЭМ!$B$34:$B$777,W$296)+'СЕТ СН'!$F$13</f>
        <v>0</v>
      </c>
      <c r="X299" s="36">
        <f>SUMIFS(СВЦЭМ!$I$34:$I$777,СВЦЭМ!$A$34:$A$777,$A299,СВЦЭМ!$B$34:$B$777,X$296)+'СЕТ СН'!$F$13</f>
        <v>0</v>
      </c>
      <c r="Y299" s="36">
        <f>SUMIFS(СВЦЭМ!$I$34:$I$777,СВЦЭМ!$A$34:$A$777,$A299,СВЦЭМ!$B$34:$B$777,Y$296)+'СЕТ СН'!$F$13</f>
        <v>0</v>
      </c>
    </row>
    <row r="300" spans="1:27" ht="15.75" x14ac:dyDescent="0.2">
      <c r="A300" s="35">
        <f t="shared" si="8"/>
        <v>43347</v>
      </c>
      <c r="B300" s="36">
        <f>SUMIFS(СВЦЭМ!$I$34:$I$777,СВЦЭМ!$A$34:$A$777,$A300,СВЦЭМ!$B$34:$B$777,B$296)+'СЕТ СН'!$F$13</f>
        <v>0</v>
      </c>
      <c r="C300" s="36">
        <f>SUMIFS(СВЦЭМ!$I$34:$I$777,СВЦЭМ!$A$34:$A$777,$A300,СВЦЭМ!$B$34:$B$777,C$296)+'СЕТ СН'!$F$13</f>
        <v>0</v>
      </c>
      <c r="D300" s="36">
        <f>SUMIFS(СВЦЭМ!$I$34:$I$777,СВЦЭМ!$A$34:$A$777,$A300,СВЦЭМ!$B$34:$B$777,D$296)+'СЕТ СН'!$F$13</f>
        <v>0</v>
      </c>
      <c r="E300" s="36">
        <f>SUMIFS(СВЦЭМ!$I$34:$I$777,СВЦЭМ!$A$34:$A$777,$A300,СВЦЭМ!$B$34:$B$777,E$296)+'СЕТ СН'!$F$13</f>
        <v>0</v>
      </c>
      <c r="F300" s="36">
        <f>SUMIFS(СВЦЭМ!$I$34:$I$777,СВЦЭМ!$A$34:$A$777,$A300,СВЦЭМ!$B$34:$B$777,F$296)+'СЕТ СН'!$F$13</f>
        <v>0</v>
      </c>
      <c r="G300" s="36">
        <f>SUMIFS(СВЦЭМ!$I$34:$I$777,СВЦЭМ!$A$34:$A$777,$A300,СВЦЭМ!$B$34:$B$777,G$296)+'СЕТ СН'!$F$13</f>
        <v>0</v>
      </c>
      <c r="H300" s="36">
        <f>SUMIFS(СВЦЭМ!$I$34:$I$777,СВЦЭМ!$A$34:$A$777,$A300,СВЦЭМ!$B$34:$B$777,H$296)+'СЕТ СН'!$F$13</f>
        <v>0</v>
      </c>
      <c r="I300" s="36">
        <f>SUMIFS(СВЦЭМ!$I$34:$I$777,СВЦЭМ!$A$34:$A$777,$A300,СВЦЭМ!$B$34:$B$777,I$296)+'СЕТ СН'!$F$13</f>
        <v>0</v>
      </c>
      <c r="J300" s="36">
        <f>SUMIFS(СВЦЭМ!$I$34:$I$777,СВЦЭМ!$A$34:$A$777,$A300,СВЦЭМ!$B$34:$B$777,J$296)+'СЕТ СН'!$F$13</f>
        <v>0</v>
      </c>
      <c r="K300" s="36">
        <f>SUMIFS(СВЦЭМ!$I$34:$I$777,СВЦЭМ!$A$34:$A$777,$A300,СВЦЭМ!$B$34:$B$777,K$296)+'СЕТ СН'!$F$13</f>
        <v>0</v>
      </c>
      <c r="L300" s="36">
        <f>SUMIFS(СВЦЭМ!$I$34:$I$777,СВЦЭМ!$A$34:$A$777,$A300,СВЦЭМ!$B$34:$B$777,L$296)+'СЕТ СН'!$F$13</f>
        <v>0</v>
      </c>
      <c r="M300" s="36">
        <f>SUMIFS(СВЦЭМ!$I$34:$I$777,СВЦЭМ!$A$34:$A$777,$A300,СВЦЭМ!$B$34:$B$777,M$296)+'СЕТ СН'!$F$13</f>
        <v>0</v>
      </c>
      <c r="N300" s="36">
        <f>SUMIFS(СВЦЭМ!$I$34:$I$777,СВЦЭМ!$A$34:$A$777,$A300,СВЦЭМ!$B$34:$B$777,N$296)+'СЕТ СН'!$F$13</f>
        <v>0</v>
      </c>
      <c r="O300" s="36">
        <f>SUMIFS(СВЦЭМ!$I$34:$I$777,СВЦЭМ!$A$34:$A$777,$A300,СВЦЭМ!$B$34:$B$777,O$296)+'СЕТ СН'!$F$13</f>
        <v>0</v>
      </c>
      <c r="P300" s="36">
        <f>SUMIFS(СВЦЭМ!$I$34:$I$777,СВЦЭМ!$A$34:$A$777,$A300,СВЦЭМ!$B$34:$B$777,P$296)+'СЕТ СН'!$F$13</f>
        <v>0</v>
      </c>
      <c r="Q300" s="36">
        <f>SUMIFS(СВЦЭМ!$I$34:$I$777,СВЦЭМ!$A$34:$A$777,$A300,СВЦЭМ!$B$34:$B$777,Q$296)+'СЕТ СН'!$F$13</f>
        <v>0</v>
      </c>
      <c r="R300" s="36">
        <f>SUMIFS(СВЦЭМ!$I$34:$I$777,СВЦЭМ!$A$34:$A$777,$A300,СВЦЭМ!$B$34:$B$777,R$296)+'СЕТ СН'!$F$13</f>
        <v>0</v>
      </c>
      <c r="S300" s="36">
        <f>SUMIFS(СВЦЭМ!$I$34:$I$777,СВЦЭМ!$A$34:$A$777,$A300,СВЦЭМ!$B$34:$B$777,S$296)+'СЕТ СН'!$F$13</f>
        <v>0</v>
      </c>
      <c r="T300" s="36">
        <f>SUMIFS(СВЦЭМ!$I$34:$I$777,СВЦЭМ!$A$34:$A$777,$A300,СВЦЭМ!$B$34:$B$777,T$296)+'СЕТ СН'!$F$13</f>
        <v>0</v>
      </c>
      <c r="U300" s="36">
        <f>SUMIFS(СВЦЭМ!$I$34:$I$777,СВЦЭМ!$A$34:$A$777,$A300,СВЦЭМ!$B$34:$B$777,U$296)+'СЕТ СН'!$F$13</f>
        <v>0</v>
      </c>
      <c r="V300" s="36">
        <f>SUMIFS(СВЦЭМ!$I$34:$I$777,СВЦЭМ!$A$34:$A$777,$A300,СВЦЭМ!$B$34:$B$777,V$296)+'СЕТ СН'!$F$13</f>
        <v>0</v>
      </c>
      <c r="W300" s="36">
        <f>SUMIFS(СВЦЭМ!$I$34:$I$777,СВЦЭМ!$A$34:$A$777,$A300,СВЦЭМ!$B$34:$B$777,W$296)+'СЕТ СН'!$F$13</f>
        <v>0</v>
      </c>
      <c r="X300" s="36">
        <f>SUMIFS(СВЦЭМ!$I$34:$I$777,СВЦЭМ!$A$34:$A$777,$A300,СВЦЭМ!$B$34:$B$777,X$296)+'СЕТ СН'!$F$13</f>
        <v>0</v>
      </c>
      <c r="Y300" s="36">
        <f>SUMIFS(СВЦЭМ!$I$34:$I$777,СВЦЭМ!$A$34:$A$777,$A300,СВЦЭМ!$B$34:$B$777,Y$296)+'СЕТ СН'!$F$13</f>
        <v>0</v>
      </c>
    </row>
    <row r="301" spans="1:27" ht="15.75" x14ac:dyDescent="0.2">
      <c r="A301" s="35">
        <f t="shared" si="8"/>
        <v>43348</v>
      </c>
      <c r="B301" s="36">
        <f>SUMIFS(СВЦЭМ!$I$34:$I$777,СВЦЭМ!$A$34:$A$777,$A301,СВЦЭМ!$B$34:$B$777,B$296)+'СЕТ СН'!$F$13</f>
        <v>0</v>
      </c>
      <c r="C301" s="36">
        <f>SUMIFS(СВЦЭМ!$I$34:$I$777,СВЦЭМ!$A$34:$A$777,$A301,СВЦЭМ!$B$34:$B$777,C$296)+'СЕТ СН'!$F$13</f>
        <v>0</v>
      </c>
      <c r="D301" s="36">
        <f>SUMIFS(СВЦЭМ!$I$34:$I$777,СВЦЭМ!$A$34:$A$777,$A301,СВЦЭМ!$B$34:$B$777,D$296)+'СЕТ СН'!$F$13</f>
        <v>0</v>
      </c>
      <c r="E301" s="36">
        <f>SUMIFS(СВЦЭМ!$I$34:$I$777,СВЦЭМ!$A$34:$A$777,$A301,СВЦЭМ!$B$34:$B$777,E$296)+'СЕТ СН'!$F$13</f>
        <v>0</v>
      </c>
      <c r="F301" s="36">
        <f>SUMIFS(СВЦЭМ!$I$34:$I$777,СВЦЭМ!$A$34:$A$777,$A301,СВЦЭМ!$B$34:$B$777,F$296)+'СЕТ СН'!$F$13</f>
        <v>0</v>
      </c>
      <c r="G301" s="36">
        <f>SUMIFS(СВЦЭМ!$I$34:$I$777,СВЦЭМ!$A$34:$A$777,$A301,СВЦЭМ!$B$34:$B$777,G$296)+'СЕТ СН'!$F$13</f>
        <v>0</v>
      </c>
      <c r="H301" s="36">
        <f>SUMIFS(СВЦЭМ!$I$34:$I$777,СВЦЭМ!$A$34:$A$777,$A301,СВЦЭМ!$B$34:$B$777,H$296)+'СЕТ СН'!$F$13</f>
        <v>0</v>
      </c>
      <c r="I301" s="36">
        <f>SUMIFS(СВЦЭМ!$I$34:$I$777,СВЦЭМ!$A$34:$A$777,$A301,СВЦЭМ!$B$34:$B$777,I$296)+'СЕТ СН'!$F$13</f>
        <v>0</v>
      </c>
      <c r="J301" s="36">
        <f>SUMIFS(СВЦЭМ!$I$34:$I$777,СВЦЭМ!$A$34:$A$777,$A301,СВЦЭМ!$B$34:$B$777,J$296)+'СЕТ СН'!$F$13</f>
        <v>0</v>
      </c>
      <c r="K301" s="36">
        <f>SUMIFS(СВЦЭМ!$I$34:$I$777,СВЦЭМ!$A$34:$A$777,$A301,СВЦЭМ!$B$34:$B$777,K$296)+'СЕТ СН'!$F$13</f>
        <v>0</v>
      </c>
      <c r="L301" s="36">
        <f>SUMIFS(СВЦЭМ!$I$34:$I$777,СВЦЭМ!$A$34:$A$777,$A301,СВЦЭМ!$B$34:$B$777,L$296)+'СЕТ СН'!$F$13</f>
        <v>0</v>
      </c>
      <c r="M301" s="36">
        <f>SUMIFS(СВЦЭМ!$I$34:$I$777,СВЦЭМ!$A$34:$A$777,$A301,СВЦЭМ!$B$34:$B$777,M$296)+'СЕТ СН'!$F$13</f>
        <v>0</v>
      </c>
      <c r="N301" s="36">
        <f>SUMIFS(СВЦЭМ!$I$34:$I$777,СВЦЭМ!$A$34:$A$777,$A301,СВЦЭМ!$B$34:$B$777,N$296)+'СЕТ СН'!$F$13</f>
        <v>0</v>
      </c>
      <c r="O301" s="36">
        <f>SUMIFS(СВЦЭМ!$I$34:$I$777,СВЦЭМ!$A$34:$A$777,$A301,СВЦЭМ!$B$34:$B$777,O$296)+'СЕТ СН'!$F$13</f>
        <v>0</v>
      </c>
      <c r="P301" s="36">
        <f>SUMIFS(СВЦЭМ!$I$34:$I$777,СВЦЭМ!$A$34:$A$777,$A301,СВЦЭМ!$B$34:$B$777,P$296)+'СЕТ СН'!$F$13</f>
        <v>0</v>
      </c>
      <c r="Q301" s="36">
        <f>SUMIFS(СВЦЭМ!$I$34:$I$777,СВЦЭМ!$A$34:$A$777,$A301,СВЦЭМ!$B$34:$B$777,Q$296)+'СЕТ СН'!$F$13</f>
        <v>0</v>
      </c>
      <c r="R301" s="36">
        <f>SUMIFS(СВЦЭМ!$I$34:$I$777,СВЦЭМ!$A$34:$A$777,$A301,СВЦЭМ!$B$34:$B$777,R$296)+'СЕТ СН'!$F$13</f>
        <v>0</v>
      </c>
      <c r="S301" s="36">
        <f>SUMIFS(СВЦЭМ!$I$34:$I$777,СВЦЭМ!$A$34:$A$777,$A301,СВЦЭМ!$B$34:$B$777,S$296)+'СЕТ СН'!$F$13</f>
        <v>0</v>
      </c>
      <c r="T301" s="36">
        <f>SUMIFS(СВЦЭМ!$I$34:$I$777,СВЦЭМ!$A$34:$A$777,$A301,СВЦЭМ!$B$34:$B$777,T$296)+'СЕТ СН'!$F$13</f>
        <v>0</v>
      </c>
      <c r="U301" s="36">
        <f>SUMIFS(СВЦЭМ!$I$34:$I$777,СВЦЭМ!$A$34:$A$777,$A301,СВЦЭМ!$B$34:$B$777,U$296)+'СЕТ СН'!$F$13</f>
        <v>0</v>
      </c>
      <c r="V301" s="36">
        <f>SUMIFS(СВЦЭМ!$I$34:$I$777,СВЦЭМ!$A$34:$A$777,$A301,СВЦЭМ!$B$34:$B$777,V$296)+'СЕТ СН'!$F$13</f>
        <v>0</v>
      </c>
      <c r="W301" s="36">
        <f>SUMIFS(СВЦЭМ!$I$34:$I$777,СВЦЭМ!$A$34:$A$777,$A301,СВЦЭМ!$B$34:$B$777,W$296)+'СЕТ СН'!$F$13</f>
        <v>0</v>
      </c>
      <c r="X301" s="36">
        <f>SUMIFS(СВЦЭМ!$I$34:$I$777,СВЦЭМ!$A$34:$A$777,$A301,СВЦЭМ!$B$34:$B$777,X$296)+'СЕТ СН'!$F$13</f>
        <v>0</v>
      </c>
      <c r="Y301" s="36">
        <f>SUMIFS(СВЦЭМ!$I$34:$I$777,СВЦЭМ!$A$34:$A$777,$A301,СВЦЭМ!$B$34:$B$777,Y$296)+'СЕТ СН'!$F$13</f>
        <v>0</v>
      </c>
    </row>
    <row r="302" spans="1:27" ht="15.75" x14ac:dyDescent="0.2">
      <c r="A302" s="35">
        <f t="shared" si="8"/>
        <v>43349</v>
      </c>
      <c r="B302" s="36">
        <f>SUMIFS(СВЦЭМ!$I$34:$I$777,СВЦЭМ!$A$34:$A$777,$A302,СВЦЭМ!$B$34:$B$777,B$296)+'СЕТ СН'!$F$13</f>
        <v>0</v>
      </c>
      <c r="C302" s="36">
        <f>SUMIFS(СВЦЭМ!$I$34:$I$777,СВЦЭМ!$A$34:$A$777,$A302,СВЦЭМ!$B$34:$B$777,C$296)+'СЕТ СН'!$F$13</f>
        <v>0</v>
      </c>
      <c r="D302" s="36">
        <f>SUMIFS(СВЦЭМ!$I$34:$I$777,СВЦЭМ!$A$34:$A$777,$A302,СВЦЭМ!$B$34:$B$777,D$296)+'СЕТ СН'!$F$13</f>
        <v>0</v>
      </c>
      <c r="E302" s="36">
        <f>SUMIFS(СВЦЭМ!$I$34:$I$777,СВЦЭМ!$A$34:$A$777,$A302,СВЦЭМ!$B$34:$B$777,E$296)+'СЕТ СН'!$F$13</f>
        <v>0</v>
      </c>
      <c r="F302" s="36">
        <f>SUMIFS(СВЦЭМ!$I$34:$I$777,СВЦЭМ!$A$34:$A$777,$A302,СВЦЭМ!$B$34:$B$777,F$296)+'СЕТ СН'!$F$13</f>
        <v>0</v>
      </c>
      <c r="G302" s="36">
        <f>SUMIFS(СВЦЭМ!$I$34:$I$777,СВЦЭМ!$A$34:$A$777,$A302,СВЦЭМ!$B$34:$B$777,G$296)+'СЕТ СН'!$F$13</f>
        <v>0</v>
      </c>
      <c r="H302" s="36">
        <f>SUMIFS(СВЦЭМ!$I$34:$I$777,СВЦЭМ!$A$34:$A$777,$A302,СВЦЭМ!$B$34:$B$777,H$296)+'СЕТ СН'!$F$13</f>
        <v>0</v>
      </c>
      <c r="I302" s="36">
        <f>SUMIFS(СВЦЭМ!$I$34:$I$777,СВЦЭМ!$A$34:$A$777,$A302,СВЦЭМ!$B$34:$B$777,I$296)+'СЕТ СН'!$F$13</f>
        <v>0</v>
      </c>
      <c r="J302" s="36">
        <f>SUMIFS(СВЦЭМ!$I$34:$I$777,СВЦЭМ!$A$34:$A$777,$A302,СВЦЭМ!$B$34:$B$777,J$296)+'СЕТ СН'!$F$13</f>
        <v>0</v>
      </c>
      <c r="K302" s="36">
        <f>SUMIFS(СВЦЭМ!$I$34:$I$777,СВЦЭМ!$A$34:$A$777,$A302,СВЦЭМ!$B$34:$B$777,K$296)+'СЕТ СН'!$F$13</f>
        <v>0</v>
      </c>
      <c r="L302" s="36">
        <f>SUMIFS(СВЦЭМ!$I$34:$I$777,СВЦЭМ!$A$34:$A$777,$A302,СВЦЭМ!$B$34:$B$777,L$296)+'СЕТ СН'!$F$13</f>
        <v>0</v>
      </c>
      <c r="M302" s="36">
        <f>SUMIFS(СВЦЭМ!$I$34:$I$777,СВЦЭМ!$A$34:$A$777,$A302,СВЦЭМ!$B$34:$B$777,M$296)+'СЕТ СН'!$F$13</f>
        <v>0</v>
      </c>
      <c r="N302" s="36">
        <f>SUMIFS(СВЦЭМ!$I$34:$I$777,СВЦЭМ!$A$34:$A$777,$A302,СВЦЭМ!$B$34:$B$777,N$296)+'СЕТ СН'!$F$13</f>
        <v>0</v>
      </c>
      <c r="O302" s="36">
        <f>SUMIFS(СВЦЭМ!$I$34:$I$777,СВЦЭМ!$A$34:$A$777,$A302,СВЦЭМ!$B$34:$B$777,O$296)+'СЕТ СН'!$F$13</f>
        <v>0</v>
      </c>
      <c r="P302" s="36">
        <f>SUMIFS(СВЦЭМ!$I$34:$I$777,СВЦЭМ!$A$34:$A$777,$A302,СВЦЭМ!$B$34:$B$777,P$296)+'СЕТ СН'!$F$13</f>
        <v>0</v>
      </c>
      <c r="Q302" s="36">
        <f>SUMIFS(СВЦЭМ!$I$34:$I$777,СВЦЭМ!$A$34:$A$777,$A302,СВЦЭМ!$B$34:$B$777,Q$296)+'СЕТ СН'!$F$13</f>
        <v>0</v>
      </c>
      <c r="R302" s="36">
        <f>SUMIFS(СВЦЭМ!$I$34:$I$777,СВЦЭМ!$A$34:$A$777,$A302,СВЦЭМ!$B$34:$B$777,R$296)+'СЕТ СН'!$F$13</f>
        <v>0</v>
      </c>
      <c r="S302" s="36">
        <f>SUMIFS(СВЦЭМ!$I$34:$I$777,СВЦЭМ!$A$34:$A$777,$A302,СВЦЭМ!$B$34:$B$777,S$296)+'СЕТ СН'!$F$13</f>
        <v>0</v>
      </c>
      <c r="T302" s="36">
        <f>SUMIFS(СВЦЭМ!$I$34:$I$777,СВЦЭМ!$A$34:$A$777,$A302,СВЦЭМ!$B$34:$B$777,T$296)+'СЕТ СН'!$F$13</f>
        <v>0</v>
      </c>
      <c r="U302" s="36">
        <f>SUMIFS(СВЦЭМ!$I$34:$I$777,СВЦЭМ!$A$34:$A$777,$A302,СВЦЭМ!$B$34:$B$777,U$296)+'СЕТ СН'!$F$13</f>
        <v>0</v>
      </c>
      <c r="V302" s="36">
        <f>SUMIFS(СВЦЭМ!$I$34:$I$777,СВЦЭМ!$A$34:$A$777,$A302,СВЦЭМ!$B$34:$B$777,V$296)+'СЕТ СН'!$F$13</f>
        <v>0</v>
      </c>
      <c r="W302" s="36">
        <f>SUMIFS(СВЦЭМ!$I$34:$I$777,СВЦЭМ!$A$34:$A$777,$A302,СВЦЭМ!$B$34:$B$777,W$296)+'СЕТ СН'!$F$13</f>
        <v>0</v>
      </c>
      <c r="X302" s="36">
        <f>SUMIFS(СВЦЭМ!$I$34:$I$777,СВЦЭМ!$A$34:$A$777,$A302,СВЦЭМ!$B$34:$B$777,X$296)+'СЕТ СН'!$F$13</f>
        <v>0</v>
      </c>
      <c r="Y302" s="36">
        <f>SUMIFS(СВЦЭМ!$I$34:$I$777,СВЦЭМ!$A$34:$A$777,$A302,СВЦЭМ!$B$34:$B$777,Y$296)+'СЕТ СН'!$F$13</f>
        <v>0</v>
      </c>
    </row>
    <row r="303" spans="1:27" ht="15.75" x14ac:dyDescent="0.2">
      <c r="A303" s="35">
        <f t="shared" si="8"/>
        <v>43350</v>
      </c>
      <c r="B303" s="36">
        <f>SUMIFS(СВЦЭМ!$I$34:$I$777,СВЦЭМ!$A$34:$A$777,$A303,СВЦЭМ!$B$34:$B$777,B$296)+'СЕТ СН'!$F$13</f>
        <v>0</v>
      </c>
      <c r="C303" s="36">
        <f>SUMIFS(СВЦЭМ!$I$34:$I$777,СВЦЭМ!$A$34:$A$777,$A303,СВЦЭМ!$B$34:$B$777,C$296)+'СЕТ СН'!$F$13</f>
        <v>0</v>
      </c>
      <c r="D303" s="36">
        <f>SUMIFS(СВЦЭМ!$I$34:$I$777,СВЦЭМ!$A$34:$A$777,$A303,СВЦЭМ!$B$34:$B$777,D$296)+'СЕТ СН'!$F$13</f>
        <v>0</v>
      </c>
      <c r="E303" s="36">
        <f>SUMIFS(СВЦЭМ!$I$34:$I$777,СВЦЭМ!$A$34:$A$777,$A303,СВЦЭМ!$B$34:$B$777,E$296)+'СЕТ СН'!$F$13</f>
        <v>0</v>
      </c>
      <c r="F303" s="36">
        <f>SUMIFS(СВЦЭМ!$I$34:$I$777,СВЦЭМ!$A$34:$A$777,$A303,СВЦЭМ!$B$34:$B$777,F$296)+'СЕТ СН'!$F$13</f>
        <v>0</v>
      </c>
      <c r="G303" s="36">
        <f>SUMIFS(СВЦЭМ!$I$34:$I$777,СВЦЭМ!$A$34:$A$777,$A303,СВЦЭМ!$B$34:$B$777,G$296)+'СЕТ СН'!$F$13</f>
        <v>0</v>
      </c>
      <c r="H303" s="36">
        <f>SUMIFS(СВЦЭМ!$I$34:$I$777,СВЦЭМ!$A$34:$A$777,$A303,СВЦЭМ!$B$34:$B$777,H$296)+'СЕТ СН'!$F$13</f>
        <v>0</v>
      </c>
      <c r="I303" s="36">
        <f>SUMIFS(СВЦЭМ!$I$34:$I$777,СВЦЭМ!$A$34:$A$777,$A303,СВЦЭМ!$B$34:$B$777,I$296)+'СЕТ СН'!$F$13</f>
        <v>0</v>
      </c>
      <c r="J303" s="36">
        <f>SUMIFS(СВЦЭМ!$I$34:$I$777,СВЦЭМ!$A$34:$A$777,$A303,СВЦЭМ!$B$34:$B$777,J$296)+'СЕТ СН'!$F$13</f>
        <v>0</v>
      </c>
      <c r="K303" s="36">
        <f>SUMIFS(СВЦЭМ!$I$34:$I$777,СВЦЭМ!$A$34:$A$777,$A303,СВЦЭМ!$B$34:$B$777,K$296)+'СЕТ СН'!$F$13</f>
        <v>0</v>
      </c>
      <c r="L303" s="36">
        <f>SUMIFS(СВЦЭМ!$I$34:$I$777,СВЦЭМ!$A$34:$A$777,$A303,СВЦЭМ!$B$34:$B$777,L$296)+'СЕТ СН'!$F$13</f>
        <v>0</v>
      </c>
      <c r="M303" s="36">
        <f>SUMIFS(СВЦЭМ!$I$34:$I$777,СВЦЭМ!$A$34:$A$777,$A303,СВЦЭМ!$B$34:$B$777,M$296)+'СЕТ СН'!$F$13</f>
        <v>0</v>
      </c>
      <c r="N303" s="36">
        <f>SUMIFS(СВЦЭМ!$I$34:$I$777,СВЦЭМ!$A$34:$A$777,$A303,СВЦЭМ!$B$34:$B$777,N$296)+'СЕТ СН'!$F$13</f>
        <v>0</v>
      </c>
      <c r="O303" s="36">
        <f>SUMIFS(СВЦЭМ!$I$34:$I$777,СВЦЭМ!$A$34:$A$777,$A303,СВЦЭМ!$B$34:$B$777,O$296)+'СЕТ СН'!$F$13</f>
        <v>0</v>
      </c>
      <c r="P303" s="36">
        <f>SUMIFS(СВЦЭМ!$I$34:$I$777,СВЦЭМ!$A$34:$A$777,$A303,СВЦЭМ!$B$34:$B$777,P$296)+'СЕТ СН'!$F$13</f>
        <v>0</v>
      </c>
      <c r="Q303" s="36">
        <f>SUMIFS(СВЦЭМ!$I$34:$I$777,СВЦЭМ!$A$34:$A$777,$A303,СВЦЭМ!$B$34:$B$777,Q$296)+'СЕТ СН'!$F$13</f>
        <v>0</v>
      </c>
      <c r="R303" s="36">
        <f>SUMIFS(СВЦЭМ!$I$34:$I$777,СВЦЭМ!$A$34:$A$777,$A303,СВЦЭМ!$B$34:$B$777,R$296)+'СЕТ СН'!$F$13</f>
        <v>0</v>
      </c>
      <c r="S303" s="36">
        <f>SUMIFS(СВЦЭМ!$I$34:$I$777,СВЦЭМ!$A$34:$A$777,$A303,СВЦЭМ!$B$34:$B$777,S$296)+'СЕТ СН'!$F$13</f>
        <v>0</v>
      </c>
      <c r="T303" s="36">
        <f>SUMIFS(СВЦЭМ!$I$34:$I$777,СВЦЭМ!$A$34:$A$777,$A303,СВЦЭМ!$B$34:$B$777,T$296)+'СЕТ СН'!$F$13</f>
        <v>0</v>
      </c>
      <c r="U303" s="36">
        <f>SUMIFS(СВЦЭМ!$I$34:$I$777,СВЦЭМ!$A$34:$A$777,$A303,СВЦЭМ!$B$34:$B$777,U$296)+'СЕТ СН'!$F$13</f>
        <v>0</v>
      </c>
      <c r="V303" s="36">
        <f>SUMIFS(СВЦЭМ!$I$34:$I$777,СВЦЭМ!$A$34:$A$777,$A303,СВЦЭМ!$B$34:$B$777,V$296)+'СЕТ СН'!$F$13</f>
        <v>0</v>
      </c>
      <c r="W303" s="36">
        <f>SUMIFS(СВЦЭМ!$I$34:$I$777,СВЦЭМ!$A$34:$A$777,$A303,СВЦЭМ!$B$34:$B$777,W$296)+'СЕТ СН'!$F$13</f>
        <v>0</v>
      </c>
      <c r="X303" s="36">
        <f>SUMIFS(СВЦЭМ!$I$34:$I$777,СВЦЭМ!$A$34:$A$777,$A303,СВЦЭМ!$B$34:$B$777,X$296)+'СЕТ СН'!$F$13</f>
        <v>0</v>
      </c>
      <c r="Y303" s="36">
        <f>SUMIFS(СВЦЭМ!$I$34:$I$777,СВЦЭМ!$A$34:$A$777,$A303,СВЦЭМ!$B$34:$B$777,Y$296)+'СЕТ СН'!$F$13</f>
        <v>0</v>
      </c>
    </row>
    <row r="304" spans="1:27" ht="15.75" x14ac:dyDescent="0.2">
      <c r="A304" s="35">
        <f t="shared" si="8"/>
        <v>43351</v>
      </c>
      <c r="B304" s="36">
        <f>SUMIFS(СВЦЭМ!$I$34:$I$777,СВЦЭМ!$A$34:$A$777,$A304,СВЦЭМ!$B$34:$B$777,B$296)+'СЕТ СН'!$F$13</f>
        <v>0</v>
      </c>
      <c r="C304" s="36">
        <f>SUMIFS(СВЦЭМ!$I$34:$I$777,СВЦЭМ!$A$34:$A$777,$A304,СВЦЭМ!$B$34:$B$777,C$296)+'СЕТ СН'!$F$13</f>
        <v>0</v>
      </c>
      <c r="D304" s="36">
        <f>SUMIFS(СВЦЭМ!$I$34:$I$777,СВЦЭМ!$A$34:$A$777,$A304,СВЦЭМ!$B$34:$B$777,D$296)+'СЕТ СН'!$F$13</f>
        <v>0</v>
      </c>
      <c r="E304" s="36">
        <f>SUMIFS(СВЦЭМ!$I$34:$I$777,СВЦЭМ!$A$34:$A$777,$A304,СВЦЭМ!$B$34:$B$777,E$296)+'СЕТ СН'!$F$13</f>
        <v>0</v>
      </c>
      <c r="F304" s="36">
        <f>SUMIFS(СВЦЭМ!$I$34:$I$777,СВЦЭМ!$A$34:$A$777,$A304,СВЦЭМ!$B$34:$B$777,F$296)+'СЕТ СН'!$F$13</f>
        <v>0</v>
      </c>
      <c r="G304" s="36">
        <f>SUMIFS(СВЦЭМ!$I$34:$I$777,СВЦЭМ!$A$34:$A$777,$A304,СВЦЭМ!$B$34:$B$777,G$296)+'СЕТ СН'!$F$13</f>
        <v>0</v>
      </c>
      <c r="H304" s="36">
        <f>SUMIFS(СВЦЭМ!$I$34:$I$777,СВЦЭМ!$A$34:$A$777,$A304,СВЦЭМ!$B$34:$B$777,H$296)+'СЕТ СН'!$F$13</f>
        <v>0</v>
      </c>
      <c r="I304" s="36">
        <f>SUMIFS(СВЦЭМ!$I$34:$I$777,СВЦЭМ!$A$34:$A$777,$A304,СВЦЭМ!$B$34:$B$777,I$296)+'СЕТ СН'!$F$13</f>
        <v>0</v>
      </c>
      <c r="J304" s="36">
        <f>SUMIFS(СВЦЭМ!$I$34:$I$777,СВЦЭМ!$A$34:$A$777,$A304,СВЦЭМ!$B$34:$B$777,J$296)+'СЕТ СН'!$F$13</f>
        <v>0</v>
      </c>
      <c r="K304" s="36">
        <f>SUMIFS(СВЦЭМ!$I$34:$I$777,СВЦЭМ!$A$34:$A$777,$A304,СВЦЭМ!$B$34:$B$777,K$296)+'СЕТ СН'!$F$13</f>
        <v>0</v>
      </c>
      <c r="L304" s="36">
        <f>SUMIFS(СВЦЭМ!$I$34:$I$777,СВЦЭМ!$A$34:$A$777,$A304,СВЦЭМ!$B$34:$B$777,L$296)+'СЕТ СН'!$F$13</f>
        <v>0</v>
      </c>
      <c r="M304" s="36">
        <f>SUMIFS(СВЦЭМ!$I$34:$I$777,СВЦЭМ!$A$34:$A$777,$A304,СВЦЭМ!$B$34:$B$777,M$296)+'СЕТ СН'!$F$13</f>
        <v>0</v>
      </c>
      <c r="N304" s="36">
        <f>SUMIFS(СВЦЭМ!$I$34:$I$777,СВЦЭМ!$A$34:$A$777,$A304,СВЦЭМ!$B$34:$B$777,N$296)+'СЕТ СН'!$F$13</f>
        <v>0</v>
      </c>
      <c r="O304" s="36">
        <f>SUMIFS(СВЦЭМ!$I$34:$I$777,СВЦЭМ!$A$34:$A$777,$A304,СВЦЭМ!$B$34:$B$777,O$296)+'СЕТ СН'!$F$13</f>
        <v>0</v>
      </c>
      <c r="P304" s="36">
        <f>SUMIFS(СВЦЭМ!$I$34:$I$777,СВЦЭМ!$A$34:$A$777,$A304,СВЦЭМ!$B$34:$B$777,P$296)+'СЕТ СН'!$F$13</f>
        <v>0</v>
      </c>
      <c r="Q304" s="36">
        <f>SUMIFS(СВЦЭМ!$I$34:$I$777,СВЦЭМ!$A$34:$A$777,$A304,СВЦЭМ!$B$34:$B$777,Q$296)+'СЕТ СН'!$F$13</f>
        <v>0</v>
      </c>
      <c r="R304" s="36">
        <f>SUMIFS(СВЦЭМ!$I$34:$I$777,СВЦЭМ!$A$34:$A$777,$A304,СВЦЭМ!$B$34:$B$777,R$296)+'СЕТ СН'!$F$13</f>
        <v>0</v>
      </c>
      <c r="S304" s="36">
        <f>SUMIFS(СВЦЭМ!$I$34:$I$777,СВЦЭМ!$A$34:$A$777,$A304,СВЦЭМ!$B$34:$B$777,S$296)+'СЕТ СН'!$F$13</f>
        <v>0</v>
      </c>
      <c r="T304" s="36">
        <f>SUMIFS(СВЦЭМ!$I$34:$I$777,СВЦЭМ!$A$34:$A$777,$A304,СВЦЭМ!$B$34:$B$777,T$296)+'СЕТ СН'!$F$13</f>
        <v>0</v>
      </c>
      <c r="U304" s="36">
        <f>SUMIFS(СВЦЭМ!$I$34:$I$777,СВЦЭМ!$A$34:$A$777,$A304,СВЦЭМ!$B$34:$B$777,U$296)+'СЕТ СН'!$F$13</f>
        <v>0</v>
      </c>
      <c r="V304" s="36">
        <f>SUMIFS(СВЦЭМ!$I$34:$I$777,СВЦЭМ!$A$34:$A$777,$A304,СВЦЭМ!$B$34:$B$777,V$296)+'СЕТ СН'!$F$13</f>
        <v>0</v>
      </c>
      <c r="W304" s="36">
        <f>SUMIFS(СВЦЭМ!$I$34:$I$777,СВЦЭМ!$A$34:$A$777,$A304,СВЦЭМ!$B$34:$B$777,W$296)+'СЕТ СН'!$F$13</f>
        <v>0</v>
      </c>
      <c r="X304" s="36">
        <f>SUMIFS(СВЦЭМ!$I$34:$I$777,СВЦЭМ!$A$34:$A$777,$A304,СВЦЭМ!$B$34:$B$777,X$296)+'СЕТ СН'!$F$13</f>
        <v>0</v>
      </c>
      <c r="Y304" s="36">
        <f>SUMIFS(СВЦЭМ!$I$34:$I$777,СВЦЭМ!$A$34:$A$777,$A304,СВЦЭМ!$B$34:$B$777,Y$296)+'СЕТ СН'!$F$13</f>
        <v>0</v>
      </c>
    </row>
    <row r="305" spans="1:25" ht="15.75" x14ac:dyDescent="0.2">
      <c r="A305" s="35">
        <f t="shared" si="8"/>
        <v>43352</v>
      </c>
      <c r="B305" s="36">
        <f>SUMIFS(СВЦЭМ!$I$34:$I$777,СВЦЭМ!$A$34:$A$777,$A305,СВЦЭМ!$B$34:$B$777,B$296)+'СЕТ СН'!$F$13</f>
        <v>0</v>
      </c>
      <c r="C305" s="36">
        <f>SUMIFS(СВЦЭМ!$I$34:$I$777,СВЦЭМ!$A$34:$A$777,$A305,СВЦЭМ!$B$34:$B$777,C$296)+'СЕТ СН'!$F$13</f>
        <v>0</v>
      </c>
      <c r="D305" s="36">
        <f>SUMIFS(СВЦЭМ!$I$34:$I$777,СВЦЭМ!$A$34:$A$777,$A305,СВЦЭМ!$B$34:$B$777,D$296)+'СЕТ СН'!$F$13</f>
        <v>0</v>
      </c>
      <c r="E305" s="36">
        <f>SUMIFS(СВЦЭМ!$I$34:$I$777,СВЦЭМ!$A$34:$A$777,$A305,СВЦЭМ!$B$34:$B$777,E$296)+'СЕТ СН'!$F$13</f>
        <v>0</v>
      </c>
      <c r="F305" s="36">
        <f>SUMIFS(СВЦЭМ!$I$34:$I$777,СВЦЭМ!$A$34:$A$777,$A305,СВЦЭМ!$B$34:$B$777,F$296)+'СЕТ СН'!$F$13</f>
        <v>0</v>
      </c>
      <c r="G305" s="36">
        <f>SUMIFS(СВЦЭМ!$I$34:$I$777,СВЦЭМ!$A$34:$A$777,$A305,СВЦЭМ!$B$34:$B$777,G$296)+'СЕТ СН'!$F$13</f>
        <v>0</v>
      </c>
      <c r="H305" s="36">
        <f>SUMIFS(СВЦЭМ!$I$34:$I$777,СВЦЭМ!$A$34:$A$777,$A305,СВЦЭМ!$B$34:$B$777,H$296)+'СЕТ СН'!$F$13</f>
        <v>0</v>
      </c>
      <c r="I305" s="36">
        <f>SUMIFS(СВЦЭМ!$I$34:$I$777,СВЦЭМ!$A$34:$A$777,$A305,СВЦЭМ!$B$34:$B$777,I$296)+'СЕТ СН'!$F$13</f>
        <v>0</v>
      </c>
      <c r="J305" s="36">
        <f>SUMIFS(СВЦЭМ!$I$34:$I$777,СВЦЭМ!$A$34:$A$777,$A305,СВЦЭМ!$B$34:$B$777,J$296)+'СЕТ СН'!$F$13</f>
        <v>0</v>
      </c>
      <c r="K305" s="36">
        <f>SUMIFS(СВЦЭМ!$I$34:$I$777,СВЦЭМ!$A$34:$A$777,$A305,СВЦЭМ!$B$34:$B$777,K$296)+'СЕТ СН'!$F$13</f>
        <v>0</v>
      </c>
      <c r="L305" s="36">
        <f>SUMIFS(СВЦЭМ!$I$34:$I$777,СВЦЭМ!$A$34:$A$777,$A305,СВЦЭМ!$B$34:$B$777,L$296)+'СЕТ СН'!$F$13</f>
        <v>0</v>
      </c>
      <c r="M305" s="36">
        <f>SUMIFS(СВЦЭМ!$I$34:$I$777,СВЦЭМ!$A$34:$A$777,$A305,СВЦЭМ!$B$34:$B$777,M$296)+'СЕТ СН'!$F$13</f>
        <v>0</v>
      </c>
      <c r="N305" s="36">
        <f>SUMIFS(СВЦЭМ!$I$34:$I$777,СВЦЭМ!$A$34:$A$777,$A305,СВЦЭМ!$B$34:$B$777,N$296)+'СЕТ СН'!$F$13</f>
        <v>0</v>
      </c>
      <c r="O305" s="36">
        <f>SUMIFS(СВЦЭМ!$I$34:$I$777,СВЦЭМ!$A$34:$A$777,$A305,СВЦЭМ!$B$34:$B$777,O$296)+'СЕТ СН'!$F$13</f>
        <v>0</v>
      </c>
      <c r="P305" s="36">
        <f>SUMIFS(СВЦЭМ!$I$34:$I$777,СВЦЭМ!$A$34:$A$777,$A305,СВЦЭМ!$B$34:$B$777,P$296)+'СЕТ СН'!$F$13</f>
        <v>0</v>
      </c>
      <c r="Q305" s="36">
        <f>SUMIFS(СВЦЭМ!$I$34:$I$777,СВЦЭМ!$A$34:$A$777,$A305,СВЦЭМ!$B$34:$B$777,Q$296)+'СЕТ СН'!$F$13</f>
        <v>0</v>
      </c>
      <c r="R305" s="36">
        <f>SUMIFS(СВЦЭМ!$I$34:$I$777,СВЦЭМ!$A$34:$A$777,$A305,СВЦЭМ!$B$34:$B$777,R$296)+'СЕТ СН'!$F$13</f>
        <v>0</v>
      </c>
      <c r="S305" s="36">
        <f>SUMIFS(СВЦЭМ!$I$34:$I$777,СВЦЭМ!$A$34:$A$777,$A305,СВЦЭМ!$B$34:$B$777,S$296)+'СЕТ СН'!$F$13</f>
        <v>0</v>
      </c>
      <c r="T305" s="36">
        <f>SUMIFS(СВЦЭМ!$I$34:$I$777,СВЦЭМ!$A$34:$A$777,$A305,СВЦЭМ!$B$34:$B$777,T$296)+'СЕТ СН'!$F$13</f>
        <v>0</v>
      </c>
      <c r="U305" s="36">
        <f>SUMIFS(СВЦЭМ!$I$34:$I$777,СВЦЭМ!$A$34:$A$777,$A305,СВЦЭМ!$B$34:$B$777,U$296)+'СЕТ СН'!$F$13</f>
        <v>0</v>
      </c>
      <c r="V305" s="36">
        <f>SUMIFS(СВЦЭМ!$I$34:$I$777,СВЦЭМ!$A$34:$A$777,$A305,СВЦЭМ!$B$34:$B$777,V$296)+'СЕТ СН'!$F$13</f>
        <v>0</v>
      </c>
      <c r="W305" s="36">
        <f>SUMIFS(СВЦЭМ!$I$34:$I$777,СВЦЭМ!$A$34:$A$777,$A305,СВЦЭМ!$B$34:$B$777,W$296)+'СЕТ СН'!$F$13</f>
        <v>0</v>
      </c>
      <c r="X305" s="36">
        <f>SUMIFS(СВЦЭМ!$I$34:$I$777,СВЦЭМ!$A$34:$A$777,$A305,СВЦЭМ!$B$34:$B$777,X$296)+'СЕТ СН'!$F$13</f>
        <v>0</v>
      </c>
      <c r="Y305" s="36">
        <f>SUMIFS(СВЦЭМ!$I$34:$I$777,СВЦЭМ!$A$34:$A$777,$A305,СВЦЭМ!$B$34:$B$777,Y$296)+'СЕТ СН'!$F$13</f>
        <v>0</v>
      </c>
    </row>
    <row r="306" spans="1:25" ht="15.75" x14ac:dyDescent="0.2">
      <c r="A306" s="35">
        <f t="shared" si="8"/>
        <v>43353</v>
      </c>
      <c r="B306" s="36">
        <f>SUMIFS(СВЦЭМ!$I$34:$I$777,СВЦЭМ!$A$34:$A$777,$A306,СВЦЭМ!$B$34:$B$777,B$296)+'СЕТ СН'!$F$13</f>
        <v>0</v>
      </c>
      <c r="C306" s="36">
        <f>SUMIFS(СВЦЭМ!$I$34:$I$777,СВЦЭМ!$A$34:$A$777,$A306,СВЦЭМ!$B$34:$B$777,C$296)+'СЕТ СН'!$F$13</f>
        <v>0</v>
      </c>
      <c r="D306" s="36">
        <f>SUMIFS(СВЦЭМ!$I$34:$I$777,СВЦЭМ!$A$34:$A$777,$A306,СВЦЭМ!$B$34:$B$777,D$296)+'СЕТ СН'!$F$13</f>
        <v>0</v>
      </c>
      <c r="E306" s="36">
        <f>SUMIFS(СВЦЭМ!$I$34:$I$777,СВЦЭМ!$A$34:$A$777,$A306,СВЦЭМ!$B$34:$B$777,E$296)+'СЕТ СН'!$F$13</f>
        <v>0</v>
      </c>
      <c r="F306" s="36">
        <f>SUMIFS(СВЦЭМ!$I$34:$I$777,СВЦЭМ!$A$34:$A$777,$A306,СВЦЭМ!$B$34:$B$777,F$296)+'СЕТ СН'!$F$13</f>
        <v>0</v>
      </c>
      <c r="G306" s="36">
        <f>SUMIFS(СВЦЭМ!$I$34:$I$777,СВЦЭМ!$A$34:$A$777,$A306,СВЦЭМ!$B$34:$B$777,G$296)+'СЕТ СН'!$F$13</f>
        <v>0</v>
      </c>
      <c r="H306" s="36">
        <f>SUMIFS(СВЦЭМ!$I$34:$I$777,СВЦЭМ!$A$34:$A$777,$A306,СВЦЭМ!$B$34:$B$777,H$296)+'СЕТ СН'!$F$13</f>
        <v>0</v>
      </c>
      <c r="I306" s="36">
        <f>SUMIFS(СВЦЭМ!$I$34:$I$777,СВЦЭМ!$A$34:$A$777,$A306,СВЦЭМ!$B$34:$B$777,I$296)+'СЕТ СН'!$F$13</f>
        <v>0</v>
      </c>
      <c r="J306" s="36">
        <f>SUMIFS(СВЦЭМ!$I$34:$I$777,СВЦЭМ!$A$34:$A$777,$A306,СВЦЭМ!$B$34:$B$777,J$296)+'СЕТ СН'!$F$13</f>
        <v>0</v>
      </c>
      <c r="K306" s="36">
        <f>SUMIFS(СВЦЭМ!$I$34:$I$777,СВЦЭМ!$A$34:$A$777,$A306,СВЦЭМ!$B$34:$B$777,K$296)+'СЕТ СН'!$F$13</f>
        <v>0</v>
      </c>
      <c r="L306" s="36">
        <f>SUMIFS(СВЦЭМ!$I$34:$I$777,СВЦЭМ!$A$34:$A$777,$A306,СВЦЭМ!$B$34:$B$777,L$296)+'СЕТ СН'!$F$13</f>
        <v>0</v>
      </c>
      <c r="M306" s="36">
        <f>SUMIFS(СВЦЭМ!$I$34:$I$777,СВЦЭМ!$A$34:$A$777,$A306,СВЦЭМ!$B$34:$B$777,M$296)+'СЕТ СН'!$F$13</f>
        <v>0</v>
      </c>
      <c r="N306" s="36">
        <f>SUMIFS(СВЦЭМ!$I$34:$I$777,СВЦЭМ!$A$34:$A$777,$A306,СВЦЭМ!$B$34:$B$777,N$296)+'СЕТ СН'!$F$13</f>
        <v>0</v>
      </c>
      <c r="O306" s="36">
        <f>SUMIFS(СВЦЭМ!$I$34:$I$777,СВЦЭМ!$A$34:$A$777,$A306,СВЦЭМ!$B$34:$B$777,O$296)+'СЕТ СН'!$F$13</f>
        <v>0</v>
      </c>
      <c r="P306" s="36">
        <f>SUMIFS(СВЦЭМ!$I$34:$I$777,СВЦЭМ!$A$34:$A$777,$A306,СВЦЭМ!$B$34:$B$777,P$296)+'СЕТ СН'!$F$13</f>
        <v>0</v>
      </c>
      <c r="Q306" s="36">
        <f>SUMIFS(СВЦЭМ!$I$34:$I$777,СВЦЭМ!$A$34:$A$777,$A306,СВЦЭМ!$B$34:$B$777,Q$296)+'СЕТ СН'!$F$13</f>
        <v>0</v>
      </c>
      <c r="R306" s="36">
        <f>SUMIFS(СВЦЭМ!$I$34:$I$777,СВЦЭМ!$A$34:$A$777,$A306,СВЦЭМ!$B$34:$B$777,R$296)+'СЕТ СН'!$F$13</f>
        <v>0</v>
      </c>
      <c r="S306" s="36">
        <f>SUMIFS(СВЦЭМ!$I$34:$I$777,СВЦЭМ!$A$34:$A$777,$A306,СВЦЭМ!$B$34:$B$777,S$296)+'СЕТ СН'!$F$13</f>
        <v>0</v>
      </c>
      <c r="T306" s="36">
        <f>SUMIFS(СВЦЭМ!$I$34:$I$777,СВЦЭМ!$A$34:$A$777,$A306,СВЦЭМ!$B$34:$B$777,T$296)+'СЕТ СН'!$F$13</f>
        <v>0</v>
      </c>
      <c r="U306" s="36">
        <f>SUMIFS(СВЦЭМ!$I$34:$I$777,СВЦЭМ!$A$34:$A$777,$A306,СВЦЭМ!$B$34:$B$777,U$296)+'СЕТ СН'!$F$13</f>
        <v>0</v>
      </c>
      <c r="V306" s="36">
        <f>SUMIFS(СВЦЭМ!$I$34:$I$777,СВЦЭМ!$A$34:$A$777,$A306,СВЦЭМ!$B$34:$B$777,V$296)+'СЕТ СН'!$F$13</f>
        <v>0</v>
      </c>
      <c r="W306" s="36">
        <f>SUMIFS(СВЦЭМ!$I$34:$I$777,СВЦЭМ!$A$34:$A$777,$A306,СВЦЭМ!$B$34:$B$777,W$296)+'СЕТ СН'!$F$13</f>
        <v>0</v>
      </c>
      <c r="X306" s="36">
        <f>SUMIFS(СВЦЭМ!$I$34:$I$777,СВЦЭМ!$A$34:$A$777,$A306,СВЦЭМ!$B$34:$B$777,X$296)+'СЕТ СН'!$F$13</f>
        <v>0</v>
      </c>
      <c r="Y306" s="36">
        <f>SUMIFS(СВЦЭМ!$I$34:$I$777,СВЦЭМ!$A$34:$A$777,$A306,СВЦЭМ!$B$34:$B$777,Y$296)+'СЕТ СН'!$F$13</f>
        <v>0</v>
      </c>
    </row>
    <row r="307" spans="1:25" ht="15.75" x14ac:dyDescent="0.2">
      <c r="A307" s="35">
        <f t="shared" si="8"/>
        <v>43354</v>
      </c>
      <c r="B307" s="36">
        <f>SUMIFS(СВЦЭМ!$I$34:$I$777,СВЦЭМ!$A$34:$A$777,$A307,СВЦЭМ!$B$34:$B$777,B$296)+'СЕТ СН'!$F$13</f>
        <v>0</v>
      </c>
      <c r="C307" s="36">
        <f>SUMIFS(СВЦЭМ!$I$34:$I$777,СВЦЭМ!$A$34:$A$777,$A307,СВЦЭМ!$B$34:$B$777,C$296)+'СЕТ СН'!$F$13</f>
        <v>0</v>
      </c>
      <c r="D307" s="36">
        <f>SUMIFS(СВЦЭМ!$I$34:$I$777,СВЦЭМ!$A$34:$A$777,$A307,СВЦЭМ!$B$34:$B$777,D$296)+'СЕТ СН'!$F$13</f>
        <v>0</v>
      </c>
      <c r="E307" s="36">
        <f>SUMIFS(СВЦЭМ!$I$34:$I$777,СВЦЭМ!$A$34:$A$777,$A307,СВЦЭМ!$B$34:$B$777,E$296)+'СЕТ СН'!$F$13</f>
        <v>0</v>
      </c>
      <c r="F307" s="36">
        <f>SUMIFS(СВЦЭМ!$I$34:$I$777,СВЦЭМ!$A$34:$A$777,$A307,СВЦЭМ!$B$34:$B$777,F$296)+'СЕТ СН'!$F$13</f>
        <v>0</v>
      </c>
      <c r="G307" s="36">
        <f>SUMIFS(СВЦЭМ!$I$34:$I$777,СВЦЭМ!$A$34:$A$777,$A307,СВЦЭМ!$B$34:$B$777,G$296)+'СЕТ СН'!$F$13</f>
        <v>0</v>
      </c>
      <c r="H307" s="36">
        <f>SUMIFS(СВЦЭМ!$I$34:$I$777,СВЦЭМ!$A$34:$A$777,$A307,СВЦЭМ!$B$34:$B$777,H$296)+'СЕТ СН'!$F$13</f>
        <v>0</v>
      </c>
      <c r="I307" s="36">
        <f>SUMIFS(СВЦЭМ!$I$34:$I$777,СВЦЭМ!$A$34:$A$777,$A307,СВЦЭМ!$B$34:$B$777,I$296)+'СЕТ СН'!$F$13</f>
        <v>0</v>
      </c>
      <c r="J307" s="36">
        <f>SUMIFS(СВЦЭМ!$I$34:$I$777,СВЦЭМ!$A$34:$A$777,$A307,СВЦЭМ!$B$34:$B$777,J$296)+'СЕТ СН'!$F$13</f>
        <v>0</v>
      </c>
      <c r="K307" s="36">
        <f>SUMIFS(СВЦЭМ!$I$34:$I$777,СВЦЭМ!$A$34:$A$777,$A307,СВЦЭМ!$B$34:$B$777,K$296)+'СЕТ СН'!$F$13</f>
        <v>0</v>
      </c>
      <c r="L307" s="36">
        <f>SUMIFS(СВЦЭМ!$I$34:$I$777,СВЦЭМ!$A$34:$A$777,$A307,СВЦЭМ!$B$34:$B$777,L$296)+'СЕТ СН'!$F$13</f>
        <v>0</v>
      </c>
      <c r="M307" s="36">
        <f>SUMIFS(СВЦЭМ!$I$34:$I$777,СВЦЭМ!$A$34:$A$777,$A307,СВЦЭМ!$B$34:$B$777,M$296)+'СЕТ СН'!$F$13</f>
        <v>0</v>
      </c>
      <c r="N307" s="36">
        <f>SUMIFS(СВЦЭМ!$I$34:$I$777,СВЦЭМ!$A$34:$A$777,$A307,СВЦЭМ!$B$34:$B$777,N$296)+'СЕТ СН'!$F$13</f>
        <v>0</v>
      </c>
      <c r="O307" s="36">
        <f>SUMIFS(СВЦЭМ!$I$34:$I$777,СВЦЭМ!$A$34:$A$777,$A307,СВЦЭМ!$B$34:$B$777,O$296)+'СЕТ СН'!$F$13</f>
        <v>0</v>
      </c>
      <c r="P307" s="36">
        <f>SUMIFS(СВЦЭМ!$I$34:$I$777,СВЦЭМ!$A$34:$A$777,$A307,СВЦЭМ!$B$34:$B$777,P$296)+'СЕТ СН'!$F$13</f>
        <v>0</v>
      </c>
      <c r="Q307" s="36">
        <f>SUMIFS(СВЦЭМ!$I$34:$I$777,СВЦЭМ!$A$34:$A$777,$A307,СВЦЭМ!$B$34:$B$777,Q$296)+'СЕТ СН'!$F$13</f>
        <v>0</v>
      </c>
      <c r="R307" s="36">
        <f>SUMIFS(СВЦЭМ!$I$34:$I$777,СВЦЭМ!$A$34:$A$777,$A307,СВЦЭМ!$B$34:$B$777,R$296)+'СЕТ СН'!$F$13</f>
        <v>0</v>
      </c>
      <c r="S307" s="36">
        <f>SUMIFS(СВЦЭМ!$I$34:$I$777,СВЦЭМ!$A$34:$A$777,$A307,СВЦЭМ!$B$34:$B$777,S$296)+'СЕТ СН'!$F$13</f>
        <v>0</v>
      </c>
      <c r="T307" s="36">
        <f>SUMIFS(СВЦЭМ!$I$34:$I$777,СВЦЭМ!$A$34:$A$777,$A307,СВЦЭМ!$B$34:$B$777,T$296)+'СЕТ СН'!$F$13</f>
        <v>0</v>
      </c>
      <c r="U307" s="36">
        <f>SUMIFS(СВЦЭМ!$I$34:$I$777,СВЦЭМ!$A$34:$A$777,$A307,СВЦЭМ!$B$34:$B$777,U$296)+'СЕТ СН'!$F$13</f>
        <v>0</v>
      </c>
      <c r="V307" s="36">
        <f>SUMIFS(СВЦЭМ!$I$34:$I$777,СВЦЭМ!$A$34:$A$777,$A307,СВЦЭМ!$B$34:$B$777,V$296)+'СЕТ СН'!$F$13</f>
        <v>0</v>
      </c>
      <c r="W307" s="36">
        <f>SUMIFS(СВЦЭМ!$I$34:$I$777,СВЦЭМ!$A$34:$A$777,$A307,СВЦЭМ!$B$34:$B$777,W$296)+'СЕТ СН'!$F$13</f>
        <v>0</v>
      </c>
      <c r="X307" s="36">
        <f>SUMIFS(СВЦЭМ!$I$34:$I$777,СВЦЭМ!$A$34:$A$777,$A307,СВЦЭМ!$B$34:$B$777,X$296)+'СЕТ СН'!$F$13</f>
        <v>0</v>
      </c>
      <c r="Y307" s="36">
        <f>SUMIFS(СВЦЭМ!$I$34:$I$777,СВЦЭМ!$A$34:$A$777,$A307,СВЦЭМ!$B$34:$B$777,Y$296)+'СЕТ СН'!$F$13</f>
        <v>0</v>
      </c>
    </row>
    <row r="308" spans="1:25" ht="15.75" x14ac:dyDescent="0.2">
      <c r="A308" s="35">
        <f t="shared" si="8"/>
        <v>43355</v>
      </c>
      <c r="B308" s="36">
        <f>SUMIFS(СВЦЭМ!$I$34:$I$777,СВЦЭМ!$A$34:$A$777,$A308,СВЦЭМ!$B$34:$B$777,B$296)+'СЕТ СН'!$F$13</f>
        <v>0</v>
      </c>
      <c r="C308" s="36">
        <f>SUMIFS(СВЦЭМ!$I$34:$I$777,СВЦЭМ!$A$34:$A$777,$A308,СВЦЭМ!$B$34:$B$777,C$296)+'СЕТ СН'!$F$13</f>
        <v>0</v>
      </c>
      <c r="D308" s="36">
        <f>SUMIFS(СВЦЭМ!$I$34:$I$777,СВЦЭМ!$A$34:$A$777,$A308,СВЦЭМ!$B$34:$B$777,D$296)+'СЕТ СН'!$F$13</f>
        <v>0</v>
      </c>
      <c r="E308" s="36">
        <f>SUMIFS(СВЦЭМ!$I$34:$I$777,СВЦЭМ!$A$34:$A$777,$A308,СВЦЭМ!$B$34:$B$777,E$296)+'СЕТ СН'!$F$13</f>
        <v>0</v>
      </c>
      <c r="F308" s="36">
        <f>SUMIFS(СВЦЭМ!$I$34:$I$777,СВЦЭМ!$A$34:$A$777,$A308,СВЦЭМ!$B$34:$B$777,F$296)+'СЕТ СН'!$F$13</f>
        <v>0</v>
      </c>
      <c r="G308" s="36">
        <f>SUMIFS(СВЦЭМ!$I$34:$I$777,СВЦЭМ!$A$34:$A$777,$A308,СВЦЭМ!$B$34:$B$777,G$296)+'СЕТ СН'!$F$13</f>
        <v>0</v>
      </c>
      <c r="H308" s="36">
        <f>SUMIFS(СВЦЭМ!$I$34:$I$777,СВЦЭМ!$A$34:$A$777,$A308,СВЦЭМ!$B$34:$B$777,H$296)+'СЕТ СН'!$F$13</f>
        <v>0</v>
      </c>
      <c r="I308" s="36">
        <f>SUMIFS(СВЦЭМ!$I$34:$I$777,СВЦЭМ!$A$34:$A$777,$A308,СВЦЭМ!$B$34:$B$777,I$296)+'СЕТ СН'!$F$13</f>
        <v>0</v>
      </c>
      <c r="J308" s="36">
        <f>SUMIFS(СВЦЭМ!$I$34:$I$777,СВЦЭМ!$A$34:$A$777,$A308,СВЦЭМ!$B$34:$B$777,J$296)+'СЕТ СН'!$F$13</f>
        <v>0</v>
      </c>
      <c r="K308" s="36">
        <f>SUMIFS(СВЦЭМ!$I$34:$I$777,СВЦЭМ!$A$34:$A$777,$A308,СВЦЭМ!$B$34:$B$777,K$296)+'СЕТ СН'!$F$13</f>
        <v>0</v>
      </c>
      <c r="L308" s="36">
        <f>SUMIFS(СВЦЭМ!$I$34:$I$777,СВЦЭМ!$A$34:$A$777,$A308,СВЦЭМ!$B$34:$B$777,L$296)+'СЕТ СН'!$F$13</f>
        <v>0</v>
      </c>
      <c r="M308" s="36">
        <f>SUMIFS(СВЦЭМ!$I$34:$I$777,СВЦЭМ!$A$34:$A$777,$A308,СВЦЭМ!$B$34:$B$777,M$296)+'СЕТ СН'!$F$13</f>
        <v>0</v>
      </c>
      <c r="N308" s="36">
        <f>SUMIFS(СВЦЭМ!$I$34:$I$777,СВЦЭМ!$A$34:$A$777,$A308,СВЦЭМ!$B$34:$B$777,N$296)+'СЕТ СН'!$F$13</f>
        <v>0</v>
      </c>
      <c r="O308" s="36">
        <f>SUMIFS(СВЦЭМ!$I$34:$I$777,СВЦЭМ!$A$34:$A$777,$A308,СВЦЭМ!$B$34:$B$777,O$296)+'СЕТ СН'!$F$13</f>
        <v>0</v>
      </c>
      <c r="P308" s="36">
        <f>SUMIFS(СВЦЭМ!$I$34:$I$777,СВЦЭМ!$A$34:$A$777,$A308,СВЦЭМ!$B$34:$B$777,P$296)+'СЕТ СН'!$F$13</f>
        <v>0</v>
      </c>
      <c r="Q308" s="36">
        <f>SUMIFS(СВЦЭМ!$I$34:$I$777,СВЦЭМ!$A$34:$A$777,$A308,СВЦЭМ!$B$34:$B$777,Q$296)+'СЕТ СН'!$F$13</f>
        <v>0</v>
      </c>
      <c r="R308" s="36">
        <f>SUMIFS(СВЦЭМ!$I$34:$I$777,СВЦЭМ!$A$34:$A$777,$A308,СВЦЭМ!$B$34:$B$777,R$296)+'СЕТ СН'!$F$13</f>
        <v>0</v>
      </c>
      <c r="S308" s="36">
        <f>SUMIFS(СВЦЭМ!$I$34:$I$777,СВЦЭМ!$A$34:$A$777,$A308,СВЦЭМ!$B$34:$B$777,S$296)+'СЕТ СН'!$F$13</f>
        <v>0</v>
      </c>
      <c r="T308" s="36">
        <f>SUMIFS(СВЦЭМ!$I$34:$I$777,СВЦЭМ!$A$34:$A$777,$A308,СВЦЭМ!$B$34:$B$777,T$296)+'СЕТ СН'!$F$13</f>
        <v>0</v>
      </c>
      <c r="U308" s="36">
        <f>SUMIFS(СВЦЭМ!$I$34:$I$777,СВЦЭМ!$A$34:$A$777,$A308,СВЦЭМ!$B$34:$B$777,U$296)+'СЕТ СН'!$F$13</f>
        <v>0</v>
      </c>
      <c r="V308" s="36">
        <f>SUMIFS(СВЦЭМ!$I$34:$I$777,СВЦЭМ!$A$34:$A$777,$A308,СВЦЭМ!$B$34:$B$777,V$296)+'СЕТ СН'!$F$13</f>
        <v>0</v>
      </c>
      <c r="W308" s="36">
        <f>SUMIFS(СВЦЭМ!$I$34:$I$777,СВЦЭМ!$A$34:$A$777,$A308,СВЦЭМ!$B$34:$B$777,W$296)+'СЕТ СН'!$F$13</f>
        <v>0</v>
      </c>
      <c r="X308" s="36">
        <f>SUMIFS(СВЦЭМ!$I$34:$I$777,СВЦЭМ!$A$34:$A$777,$A308,СВЦЭМ!$B$34:$B$777,X$296)+'СЕТ СН'!$F$13</f>
        <v>0</v>
      </c>
      <c r="Y308" s="36">
        <f>SUMIFS(СВЦЭМ!$I$34:$I$777,СВЦЭМ!$A$34:$A$777,$A308,СВЦЭМ!$B$34:$B$777,Y$296)+'СЕТ СН'!$F$13</f>
        <v>0</v>
      </c>
    </row>
    <row r="309" spans="1:25" ht="15.75" x14ac:dyDescent="0.2">
      <c r="A309" s="35">
        <f t="shared" si="8"/>
        <v>43356</v>
      </c>
      <c r="B309" s="36">
        <f>SUMIFS(СВЦЭМ!$I$34:$I$777,СВЦЭМ!$A$34:$A$777,$A309,СВЦЭМ!$B$34:$B$777,B$296)+'СЕТ СН'!$F$13</f>
        <v>0</v>
      </c>
      <c r="C309" s="36">
        <f>SUMIFS(СВЦЭМ!$I$34:$I$777,СВЦЭМ!$A$34:$A$777,$A309,СВЦЭМ!$B$34:$B$777,C$296)+'СЕТ СН'!$F$13</f>
        <v>0</v>
      </c>
      <c r="D309" s="36">
        <f>SUMIFS(СВЦЭМ!$I$34:$I$777,СВЦЭМ!$A$34:$A$777,$A309,СВЦЭМ!$B$34:$B$777,D$296)+'СЕТ СН'!$F$13</f>
        <v>0</v>
      </c>
      <c r="E309" s="36">
        <f>SUMIFS(СВЦЭМ!$I$34:$I$777,СВЦЭМ!$A$34:$A$777,$A309,СВЦЭМ!$B$34:$B$777,E$296)+'СЕТ СН'!$F$13</f>
        <v>0</v>
      </c>
      <c r="F309" s="36">
        <f>SUMIFS(СВЦЭМ!$I$34:$I$777,СВЦЭМ!$A$34:$A$777,$A309,СВЦЭМ!$B$34:$B$777,F$296)+'СЕТ СН'!$F$13</f>
        <v>0</v>
      </c>
      <c r="G309" s="36">
        <f>SUMIFS(СВЦЭМ!$I$34:$I$777,СВЦЭМ!$A$34:$A$777,$A309,СВЦЭМ!$B$34:$B$777,G$296)+'СЕТ СН'!$F$13</f>
        <v>0</v>
      </c>
      <c r="H309" s="36">
        <f>SUMIFS(СВЦЭМ!$I$34:$I$777,СВЦЭМ!$A$34:$A$777,$A309,СВЦЭМ!$B$34:$B$777,H$296)+'СЕТ СН'!$F$13</f>
        <v>0</v>
      </c>
      <c r="I309" s="36">
        <f>SUMIFS(СВЦЭМ!$I$34:$I$777,СВЦЭМ!$A$34:$A$777,$A309,СВЦЭМ!$B$34:$B$777,I$296)+'СЕТ СН'!$F$13</f>
        <v>0</v>
      </c>
      <c r="J309" s="36">
        <f>SUMIFS(СВЦЭМ!$I$34:$I$777,СВЦЭМ!$A$34:$A$777,$A309,СВЦЭМ!$B$34:$B$777,J$296)+'СЕТ СН'!$F$13</f>
        <v>0</v>
      </c>
      <c r="K309" s="36">
        <f>SUMIFS(СВЦЭМ!$I$34:$I$777,СВЦЭМ!$A$34:$A$777,$A309,СВЦЭМ!$B$34:$B$777,K$296)+'СЕТ СН'!$F$13</f>
        <v>0</v>
      </c>
      <c r="L309" s="36">
        <f>SUMIFS(СВЦЭМ!$I$34:$I$777,СВЦЭМ!$A$34:$A$777,$A309,СВЦЭМ!$B$34:$B$777,L$296)+'СЕТ СН'!$F$13</f>
        <v>0</v>
      </c>
      <c r="M309" s="36">
        <f>SUMIFS(СВЦЭМ!$I$34:$I$777,СВЦЭМ!$A$34:$A$777,$A309,СВЦЭМ!$B$34:$B$777,M$296)+'СЕТ СН'!$F$13</f>
        <v>0</v>
      </c>
      <c r="N309" s="36">
        <f>SUMIFS(СВЦЭМ!$I$34:$I$777,СВЦЭМ!$A$34:$A$777,$A309,СВЦЭМ!$B$34:$B$777,N$296)+'СЕТ СН'!$F$13</f>
        <v>0</v>
      </c>
      <c r="O309" s="36">
        <f>SUMIFS(СВЦЭМ!$I$34:$I$777,СВЦЭМ!$A$34:$A$777,$A309,СВЦЭМ!$B$34:$B$777,O$296)+'СЕТ СН'!$F$13</f>
        <v>0</v>
      </c>
      <c r="P309" s="36">
        <f>SUMIFS(СВЦЭМ!$I$34:$I$777,СВЦЭМ!$A$34:$A$777,$A309,СВЦЭМ!$B$34:$B$777,P$296)+'СЕТ СН'!$F$13</f>
        <v>0</v>
      </c>
      <c r="Q309" s="36">
        <f>SUMIFS(СВЦЭМ!$I$34:$I$777,СВЦЭМ!$A$34:$A$777,$A309,СВЦЭМ!$B$34:$B$777,Q$296)+'СЕТ СН'!$F$13</f>
        <v>0</v>
      </c>
      <c r="R309" s="36">
        <f>SUMIFS(СВЦЭМ!$I$34:$I$777,СВЦЭМ!$A$34:$A$777,$A309,СВЦЭМ!$B$34:$B$777,R$296)+'СЕТ СН'!$F$13</f>
        <v>0</v>
      </c>
      <c r="S309" s="36">
        <f>SUMIFS(СВЦЭМ!$I$34:$I$777,СВЦЭМ!$A$34:$A$777,$A309,СВЦЭМ!$B$34:$B$777,S$296)+'СЕТ СН'!$F$13</f>
        <v>0</v>
      </c>
      <c r="T309" s="36">
        <f>SUMIFS(СВЦЭМ!$I$34:$I$777,СВЦЭМ!$A$34:$A$777,$A309,СВЦЭМ!$B$34:$B$777,T$296)+'СЕТ СН'!$F$13</f>
        <v>0</v>
      </c>
      <c r="U309" s="36">
        <f>SUMIFS(СВЦЭМ!$I$34:$I$777,СВЦЭМ!$A$34:$A$777,$A309,СВЦЭМ!$B$34:$B$777,U$296)+'СЕТ СН'!$F$13</f>
        <v>0</v>
      </c>
      <c r="V309" s="36">
        <f>SUMIFS(СВЦЭМ!$I$34:$I$777,СВЦЭМ!$A$34:$A$777,$A309,СВЦЭМ!$B$34:$B$777,V$296)+'СЕТ СН'!$F$13</f>
        <v>0</v>
      </c>
      <c r="W309" s="36">
        <f>SUMIFS(СВЦЭМ!$I$34:$I$777,СВЦЭМ!$A$34:$A$777,$A309,СВЦЭМ!$B$34:$B$777,W$296)+'СЕТ СН'!$F$13</f>
        <v>0</v>
      </c>
      <c r="X309" s="36">
        <f>SUMIFS(СВЦЭМ!$I$34:$I$777,СВЦЭМ!$A$34:$A$777,$A309,СВЦЭМ!$B$34:$B$777,X$296)+'СЕТ СН'!$F$13</f>
        <v>0</v>
      </c>
      <c r="Y309" s="36">
        <f>SUMIFS(СВЦЭМ!$I$34:$I$777,СВЦЭМ!$A$34:$A$777,$A309,СВЦЭМ!$B$34:$B$777,Y$296)+'СЕТ СН'!$F$13</f>
        <v>0</v>
      </c>
    </row>
    <row r="310" spans="1:25" ht="15.75" x14ac:dyDescent="0.2">
      <c r="A310" s="35">
        <f t="shared" si="8"/>
        <v>43357</v>
      </c>
      <c r="B310" s="36">
        <f>SUMIFS(СВЦЭМ!$I$34:$I$777,СВЦЭМ!$A$34:$A$777,$A310,СВЦЭМ!$B$34:$B$777,B$296)+'СЕТ СН'!$F$13</f>
        <v>0</v>
      </c>
      <c r="C310" s="36">
        <f>SUMIFS(СВЦЭМ!$I$34:$I$777,СВЦЭМ!$A$34:$A$777,$A310,СВЦЭМ!$B$34:$B$777,C$296)+'СЕТ СН'!$F$13</f>
        <v>0</v>
      </c>
      <c r="D310" s="36">
        <f>SUMIFS(СВЦЭМ!$I$34:$I$777,СВЦЭМ!$A$34:$A$777,$A310,СВЦЭМ!$B$34:$B$777,D$296)+'СЕТ СН'!$F$13</f>
        <v>0</v>
      </c>
      <c r="E310" s="36">
        <f>SUMIFS(СВЦЭМ!$I$34:$I$777,СВЦЭМ!$A$34:$A$777,$A310,СВЦЭМ!$B$34:$B$777,E$296)+'СЕТ СН'!$F$13</f>
        <v>0</v>
      </c>
      <c r="F310" s="36">
        <f>SUMIFS(СВЦЭМ!$I$34:$I$777,СВЦЭМ!$A$34:$A$777,$A310,СВЦЭМ!$B$34:$B$777,F$296)+'СЕТ СН'!$F$13</f>
        <v>0</v>
      </c>
      <c r="G310" s="36">
        <f>SUMIFS(СВЦЭМ!$I$34:$I$777,СВЦЭМ!$A$34:$A$777,$A310,СВЦЭМ!$B$34:$B$777,G$296)+'СЕТ СН'!$F$13</f>
        <v>0</v>
      </c>
      <c r="H310" s="36">
        <f>SUMIFS(СВЦЭМ!$I$34:$I$777,СВЦЭМ!$A$34:$A$777,$A310,СВЦЭМ!$B$34:$B$777,H$296)+'СЕТ СН'!$F$13</f>
        <v>0</v>
      </c>
      <c r="I310" s="36">
        <f>SUMIFS(СВЦЭМ!$I$34:$I$777,СВЦЭМ!$A$34:$A$777,$A310,СВЦЭМ!$B$34:$B$777,I$296)+'СЕТ СН'!$F$13</f>
        <v>0</v>
      </c>
      <c r="J310" s="36">
        <f>SUMIFS(СВЦЭМ!$I$34:$I$777,СВЦЭМ!$A$34:$A$777,$A310,СВЦЭМ!$B$34:$B$777,J$296)+'СЕТ СН'!$F$13</f>
        <v>0</v>
      </c>
      <c r="K310" s="36">
        <f>SUMIFS(СВЦЭМ!$I$34:$I$777,СВЦЭМ!$A$34:$A$777,$A310,СВЦЭМ!$B$34:$B$777,K$296)+'СЕТ СН'!$F$13</f>
        <v>0</v>
      </c>
      <c r="L310" s="36">
        <f>SUMIFS(СВЦЭМ!$I$34:$I$777,СВЦЭМ!$A$34:$A$777,$A310,СВЦЭМ!$B$34:$B$777,L$296)+'СЕТ СН'!$F$13</f>
        <v>0</v>
      </c>
      <c r="M310" s="36">
        <f>SUMIFS(СВЦЭМ!$I$34:$I$777,СВЦЭМ!$A$34:$A$777,$A310,СВЦЭМ!$B$34:$B$777,M$296)+'СЕТ СН'!$F$13</f>
        <v>0</v>
      </c>
      <c r="N310" s="36">
        <f>SUMIFS(СВЦЭМ!$I$34:$I$777,СВЦЭМ!$A$34:$A$777,$A310,СВЦЭМ!$B$34:$B$777,N$296)+'СЕТ СН'!$F$13</f>
        <v>0</v>
      </c>
      <c r="O310" s="36">
        <f>SUMIFS(СВЦЭМ!$I$34:$I$777,СВЦЭМ!$A$34:$A$777,$A310,СВЦЭМ!$B$34:$B$777,O$296)+'СЕТ СН'!$F$13</f>
        <v>0</v>
      </c>
      <c r="P310" s="36">
        <f>SUMIFS(СВЦЭМ!$I$34:$I$777,СВЦЭМ!$A$34:$A$777,$A310,СВЦЭМ!$B$34:$B$777,P$296)+'СЕТ СН'!$F$13</f>
        <v>0</v>
      </c>
      <c r="Q310" s="36">
        <f>SUMIFS(СВЦЭМ!$I$34:$I$777,СВЦЭМ!$A$34:$A$777,$A310,СВЦЭМ!$B$34:$B$777,Q$296)+'СЕТ СН'!$F$13</f>
        <v>0</v>
      </c>
      <c r="R310" s="36">
        <f>SUMIFS(СВЦЭМ!$I$34:$I$777,СВЦЭМ!$A$34:$A$777,$A310,СВЦЭМ!$B$34:$B$777,R$296)+'СЕТ СН'!$F$13</f>
        <v>0</v>
      </c>
      <c r="S310" s="36">
        <f>SUMIFS(СВЦЭМ!$I$34:$I$777,СВЦЭМ!$A$34:$A$777,$A310,СВЦЭМ!$B$34:$B$777,S$296)+'СЕТ СН'!$F$13</f>
        <v>0</v>
      </c>
      <c r="T310" s="36">
        <f>SUMIFS(СВЦЭМ!$I$34:$I$777,СВЦЭМ!$A$34:$A$777,$A310,СВЦЭМ!$B$34:$B$777,T$296)+'СЕТ СН'!$F$13</f>
        <v>0</v>
      </c>
      <c r="U310" s="36">
        <f>SUMIFS(СВЦЭМ!$I$34:$I$777,СВЦЭМ!$A$34:$A$777,$A310,СВЦЭМ!$B$34:$B$777,U$296)+'СЕТ СН'!$F$13</f>
        <v>0</v>
      </c>
      <c r="V310" s="36">
        <f>SUMIFS(СВЦЭМ!$I$34:$I$777,СВЦЭМ!$A$34:$A$777,$A310,СВЦЭМ!$B$34:$B$777,V$296)+'СЕТ СН'!$F$13</f>
        <v>0</v>
      </c>
      <c r="W310" s="36">
        <f>SUMIFS(СВЦЭМ!$I$34:$I$777,СВЦЭМ!$A$34:$A$777,$A310,СВЦЭМ!$B$34:$B$777,W$296)+'СЕТ СН'!$F$13</f>
        <v>0</v>
      </c>
      <c r="X310" s="36">
        <f>SUMIFS(СВЦЭМ!$I$34:$I$777,СВЦЭМ!$A$34:$A$777,$A310,СВЦЭМ!$B$34:$B$777,X$296)+'СЕТ СН'!$F$13</f>
        <v>0</v>
      </c>
      <c r="Y310" s="36">
        <f>SUMIFS(СВЦЭМ!$I$34:$I$777,СВЦЭМ!$A$34:$A$777,$A310,СВЦЭМ!$B$34:$B$777,Y$296)+'СЕТ СН'!$F$13</f>
        <v>0</v>
      </c>
    </row>
    <row r="311" spans="1:25" ht="15.75" x14ac:dyDescent="0.2">
      <c r="A311" s="35">
        <f t="shared" si="8"/>
        <v>43358</v>
      </c>
      <c r="B311" s="36">
        <f>SUMIFS(СВЦЭМ!$I$34:$I$777,СВЦЭМ!$A$34:$A$777,$A311,СВЦЭМ!$B$34:$B$777,B$296)+'СЕТ СН'!$F$13</f>
        <v>0</v>
      </c>
      <c r="C311" s="36">
        <f>SUMIFS(СВЦЭМ!$I$34:$I$777,СВЦЭМ!$A$34:$A$777,$A311,СВЦЭМ!$B$34:$B$777,C$296)+'СЕТ СН'!$F$13</f>
        <v>0</v>
      </c>
      <c r="D311" s="36">
        <f>SUMIFS(СВЦЭМ!$I$34:$I$777,СВЦЭМ!$A$34:$A$777,$A311,СВЦЭМ!$B$34:$B$777,D$296)+'СЕТ СН'!$F$13</f>
        <v>0</v>
      </c>
      <c r="E311" s="36">
        <f>SUMIFS(СВЦЭМ!$I$34:$I$777,СВЦЭМ!$A$34:$A$777,$A311,СВЦЭМ!$B$34:$B$777,E$296)+'СЕТ СН'!$F$13</f>
        <v>0</v>
      </c>
      <c r="F311" s="36">
        <f>SUMIFS(СВЦЭМ!$I$34:$I$777,СВЦЭМ!$A$34:$A$777,$A311,СВЦЭМ!$B$34:$B$777,F$296)+'СЕТ СН'!$F$13</f>
        <v>0</v>
      </c>
      <c r="G311" s="36">
        <f>SUMIFS(СВЦЭМ!$I$34:$I$777,СВЦЭМ!$A$34:$A$777,$A311,СВЦЭМ!$B$34:$B$777,G$296)+'СЕТ СН'!$F$13</f>
        <v>0</v>
      </c>
      <c r="H311" s="36">
        <f>SUMIFS(СВЦЭМ!$I$34:$I$777,СВЦЭМ!$A$34:$A$777,$A311,СВЦЭМ!$B$34:$B$777,H$296)+'СЕТ СН'!$F$13</f>
        <v>0</v>
      </c>
      <c r="I311" s="36">
        <f>SUMIFS(СВЦЭМ!$I$34:$I$777,СВЦЭМ!$A$34:$A$777,$A311,СВЦЭМ!$B$34:$B$777,I$296)+'СЕТ СН'!$F$13</f>
        <v>0</v>
      </c>
      <c r="J311" s="36">
        <f>SUMIFS(СВЦЭМ!$I$34:$I$777,СВЦЭМ!$A$34:$A$777,$A311,СВЦЭМ!$B$34:$B$777,J$296)+'СЕТ СН'!$F$13</f>
        <v>0</v>
      </c>
      <c r="K311" s="36">
        <f>SUMIFS(СВЦЭМ!$I$34:$I$777,СВЦЭМ!$A$34:$A$777,$A311,СВЦЭМ!$B$34:$B$777,K$296)+'СЕТ СН'!$F$13</f>
        <v>0</v>
      </c>
      <c r="L311" s="36">
        <f>SUMIFS(СВЦЭМ!$I$34:$I$777,СВЦЭМ!$A$34:$A$777,$A311,СВЦЭМ!$B$34:$B$777,L$296)+'СЕТ СН'!$F$13</f>
        <v>0</v>
      </c>
      <c r="M311" s="36">
        <f>SUMIFS(СВЦЭМ!$I$34:$I$777,СВЦЭМ!$A$34:$A$777,$A311,СВЦЭМ!$B$34:$B$777,M$296)+'СЕТ СН'!$F$13</f>
        <v>0</v>
      </c>
      <c r="N311" s="36">
        <f>SUMIFS(СВЦЭМ!$I$34:$I$777,СВЦЭМ!$A$34:$A$777,$A311,СВЦЭМ!$B$34:$B$777,N$296)+'СЕТ СН'!$F$13</f>
        <v>0</v>
      </c>
      <c r="O311" s="36">
        <f>SUMIFS(СВЦЭМ!$I$34:$I$777,СВЦЭМ!$A$34:$A$777,$A311,СВЦЭМ!$B$34:$B$777,O$296)+'СЕТ СН'!$F$13</f>
        <v>0</v>
      </c>
      <c r="P311" s="36">
        <f>SUMIFS(СВЦЭМ!$I$34:$I$777,СВЦЭМ!$A$34:$A$777,$A311,СВЦЭМ!$B$34:$B$777,P$296)+'СЕТ СН'!$F$13</f>
        <v>0</v>
      </c>
      <c r="Q311" s="36">
        <f>SUMIFS(СВЦЭМ!$I$34:$I$777,СВЦЭМ!$A$34:$A$777,$A311,СВЦЭМ!$B$34:$B$777,Q$296)+'СЕТ СН'!$F$13</f>
        <v>0</v>
      </c>
      <c r="R311" s="36">
        <f>SUMIFS(СВЦЭМ!$I$34:$I$777,СВЦЭМ!$A$34:$A$777,$A311,СВЦЭМ!$B$34:$B$777,R$296)+'СЕТ СН'!$F$13</f>
        <v>0</v>
      </c>
      <c r="S311" s="36">
        <f>SUMIFS(СВЦЭМ!$I$34:$I$777,СВЦЭМ!$A$34:$A$777,$A311,СВЦЭМ!$B$34:$B$777,S$296)+'СЕТ СН'!$F$13</f>
        <v>0</v>
      </c>
      <c r="T311" s="36">
        <f>SUMIFS(СВЦЭМ!$I$34:$I$777,СВЦЭМ!$A$34:$A$777,$A311,СВЦЭМ!$B$34:$B$777,T$296)+'СЕТ СН'!$F$13</f>
        <v>0</v>
      </c>
      <c r="U311" s="36">
        <f>SUMIFS(СВЦЭМ!$I$34:$I$777,СВЦЭМ!$A$34:$A$777,$A311,СВЦЭМ!$B$34:$B$777,U$296)+'СЕТ СН'!$F$13</f>
        <v>0</v>
      </c>
      <c r="V311" s="36">
        <f>SUMIFS(СВЦЭМ!$I$34:$I$777,СВЦЭМ!$A$34:$A$777,$A311,СВЦЭМ!$B$34:$B$777,V$296)+'СЕТ СН'!$F$13</f>
        <v>0</v>
      </c>
      <c r="W311" s="36">
        <f>SUMIFS(СВЦЭМ!$I$34:$I$777,СВЦЭМ!$A$34:$A$777,$A311,СВЦЭМ!$B$34:$B$777,W$296)+'СЕТ СН'!$F$13</f>
        <v>0</v>
      </c>
      <c r="X311" s="36">
        <f>SUMIFS(СВЦЭМ!$I$34:$I$777,СВЦЭМ!$A$34:$A$777,$A311,СВЦЭМ!$B$34:$B$777,X$296)+'СЕТ СН'!$F$13</f>
        <v>0</v>
      </c>
      <c r="Y311" s="36">
        <f>SUMIFS(СВЦЭМ!$I$34:$I$777,СВЦЭМ!$A$34:$A$777,$A311,СВЦЭМ!$B$34:$B$777,Y$296)+'СЕТ СН'!$F$13</f>
        <v>0</v>
      </c>
    </row>
    <row r="312" spans="1:25" ht="15.75" x14ac:dyDescent="0.2">
      <c r="A312" s="35">
        <f t="shared" si="8"/>
        <v>43359</v>
      </c>
      <c r="B312" s="36">
        <f>SUMIFS(СВЦЭМ!$I$34:$I$777,СВЦЭМ!$A$34:$A$777,$A312,СВЦЭМ!$B$34:$B$777,B$296)+'СЕТ СН'!$F$13</f>
        <v>0</v>
      </c>
      <c r="C312" s="36">
        <f>SUMIFS(СВЦЭМ!$I$34:$I$777,СВЦЭМ!$A$34:$A$777,$A312,СВЦЭМ!$B$34:$B$777,C$296)+'СЕТ СН'!$F$13</f>
        <v>0</v>
      </c>
      <c r="D312" s="36">
        <f>SUMIFS(СВЦЭМ!$I$34:$I$777,СВЦЭМ!$A$34:$A$777,$A312,СВЦЭМ!$B$34:$B$777,D$296)+'СЕТ СН'!$F$13</f>
        <v>0</v>
      </c>
      <c r="E312" s="36">
        <f>SUMIFS(СВЦЭМ!$I$34:$I$777,СВЦЭМ!$A$34:$A$777,$A312,СВЦЭМ!$B$34:$B$777,E$296)+'СЕТ СН'!$F$13</f>
        <v>0</v>
      </c>
      <c r="F312" s="36">
        <f>SUMIFS(СВЦЭМ!$I$34:$I$777,СВЦЭМ!$A$34:$A$777,$A312,СВЦЭМ!$B$34:$B$777,F$296)+'СЕТ СН'!$F$13</f>
        <v>0</v>
      </c>
      <c r="G312" s="36">
        <f>SUMIFS(СВЦЭМ!$I$34:$I$777,СВЦЭМ!$A$34:$A$777,$A312,СВЦЭМ!$B$34:$B$777,G$296)+'СЕТ СН'!$F$13</f>
        <v>0</v>
      </c>
      <c r="H312" s="36">
        <f>SUMIFS(СВЦЭМ!$I$34:$I$777,СВЦЭМ!$A$34:$A$777,$A312,СВЦЭМ!$B$34:$B$777,H$296)+'СЕТ СН'!$F$13</f>
        <v>0</v>
      </c>
      <c r="I312" s="36">
        <f>SUMIFS(СВЦЭМ!$I$34:$I$777,СВЦЭМ!$A$34:$A$777,$A312,СВЦЭМ!$B$34:$B$777,I$296)+'СЕТ СН'!$F$13</f>
        <v>0</v>
      </c>
      <c r="J312" s="36">
        <f>SUMIFS(СВЦЭМ!$I$34:$I$777,СВЦЭМ!$A$34:$A$777,$A312,СВЦЭМ!$B$34:$B$777,J$296)+'СЕТ СН'!$F$13</f>
        <v>0</v>
      </c>
      <c r="K312" s="36">
        <f>SUMIFS(СВЦЭМ!$I$34:$I$777,СВЦЭМ!$A$34:$A$777,$A312,СВЦЭМ!$B$34:$B$777,K$296)+'СЕТ СН'!$F$13</f>
        <v>0</v>
      </c>
      <c r="L312" s="36">
        <f>SUMIFS(СВЦЭМ!$I$34:$I$777,СВЦЭМ!$A$34:$A$777,$A312,СВЦЭМ!$B$34:$B$777,L$296)+'СЕТ СН'!$F$13</f>
        <v>0</v>
      </c>
      <c r="M312" s="36">
        <f>SUMIFS(СВЦЭМ!$I$34:$I$777,СВЦЭМ!$A$34:$A$777,$A312,СВЦЭМ!$B$34:$B$777,M$296)+'СЕТ СН'!$F$13</f>
        <v>0</v>
      </c>
      <c r="N312" s="36">
        <f>SUMIFS(СВЦЭМ!$I$34:$I$777,СВЦЭМ!$A$34:$A$777,$A312,СВЦЭМ!$B$34:$B$777,N$296)+'СЕТ СН'!$F$13</f>
        <v>0</v>
      </c>
      <c r="O312" s="36">
        <f>SUMIFS(СВЦЭМ!$I$34:$I$777,СВЦЭМ!$A$34:$A$777,$A312,СВЦЭМ!$B$34:$B$777,O$296)+'СЕТ СН'!$F$13</f>
        <v>0</v>
      </c>
      <c r="P312" s="36">
        <f>SUMIFS(СВЦЭМ!$I$34:$I$777,СВЦЭМ!$A$34:$A$777,$A312,СВЦЭМ!$B$34:$B$777,P$296)+'СЕТ СН'!$F$13</f>
        <v>0</v>
      </c>
      <c r="Q312" s="36">
        <f>SUMIFS(СВЦЭМ!$I$34:$I$777,СВЦЭМ!$A$34:$A$777,$A312,СВЦЭМ!$B$34:$B$777,Q$296)+'СЕТ СН'!$F$13</f>
        <v>0</v>
      </c>
      <c r="R312" s="36">
        <f>SUMIFS(СВЦЭМ!$I$34:$I$777,СВЦЭМ!$A$34:$A$777,$A312,СВЦЭМ!$B$34:$B$777,R$296)+'СЕТ СН'!$F$13</f>
        <v>0</v>
      </c>
      <c r="S312" s="36">
        <f>SUMIFS(СВЦЭМ!$I$34:$I$777,СВЦЭМ!$A$34:$A$777,$A312,СВЦЭМ!$B$34:$B$777,S$296)+'СЕТ СН'!$F$13</f>
        <v>0</v>
      </c>
      <c r="T312" s="36">
        <f>SUMIFS(СВЦЭМ!$I$34:$I$777,СВЦЭМ!$A$34:$A$777,$A312,СВЦЭМ!$B$34:$B$777,T$296)+'СЕТ СН'!$F$13</f>
        <v>0</v>
      </c>
      <c r="U312" s="36">
        <f>SUMIFS(СВЦЭМ!$I$34:$I$777,СВЦЭМ!$A$34:$A$777,$A312,СВЦЭМ!$B$34:$B$777,U$296)+'СЕТ СН'!$F$13</f>
        <v>0</v>
      </c>
      <c r="V312" s="36">
        <f>SUMIFS(СВЦЭМ!$I$34:$I$777,СВЦЭМ!$A$34:$A$777,$A312,СВЦЭМ!$B$34:$B$777,V$296)+'СЕТ СН'!$F$13</f>
        <v>0</v>
      </c>
      <c r="W312" s="36">
        <f>SUMIFS(СВЦЭМ!$I$34:$I$777,СВЦЭМ!$A$34:$A$777,$A312,СВЦЭМ!$B$34:$B$777,W$296)+'СЕТ СН'!$F$13</f>
        <v>0</v>
      </c>
      <c r="X312" s="36">
        <f>SUMIFS(СВЦЭМ!$I$34:$I$777,СВЦЭМ!$A$34:$A$777,$A312,СВЦЭМ!$B$34:$B$777,X$296)+'СЕТ СН'!$F$13</f>
        <v>0</v>
      </c>
      <c r="Y312" s="36">
        <f>SUMIFS(СВЦЭМ!$I$34:$I$777,СВЦЭМ!$A$34:$A$777,$A312,СВЦЭМ!$B$34:$B$777,Y$296)+'СЕТ СН'!$F$13</f>
        <v>0</v>
      </c>
    </row>
    <row r="313" spans="1:25" ht="15.75" x14ac:dyDescent="0.2">
      <c r="A313" s="35">
        <f t="shared" si="8"/>
        <v>43360</v>
      </c>
      <c r="B313" s="36">
        <f>SUMIFS(СВЦЭМ!$I$34:$I$777,СВЦЭМ!$A$34:$A$777,$A313,СВЦЭМ!$B$34:$B$777,B$296)+'СЕТ СН'!$F$13</f>
        <v>0</v>
      </c>
      <c r="C313" s="36">
        <f>SUMIFS(СВЦЭМ!$I$34:$I$777,СВЦЭМ!$A$34:$A$777,$A313,СВЦЭМ!$B$34:$B$777,C$296)+'СЕТ СН'!$F$13</f>
        <v>0</v>
      </c>
      <c r="D313" s="36">
        <f>SUMIFS(СВЦЭМ!$I$34:$I$777,СВЦЭМ!$A$34:$A$777,$A313,СВЦЭМ!$B$34:$B$777,D$296)+'СЕТ СН'!$F$13</f>
        <v>0</v>
      </c>
      <c r="E313" s="36">
        <f>SUMIFS(СВЦЭМ!$I$34:$I$777,СВЦЭМ!$A$34:$A$777,$A313,СВЦЭМ!$B$34:$B$777,E$296)+'СЕТ СН'!$F$13</f>
        <v>0</v>
      </c>
      <c r="F313" s="36">
        <f>SUMIFS(СВЦЭМ!$I$34:$I$777,СВЦЭМ!$A$34:$A$777,$A313,СВЦЭМ!$B$34:$B$777,F$296)+'СЕТ СН'!$F$13</f>
        <v>0</v>
      </c>
      <c r="G313" s="36">
        <f>SUMIFS(СВЦЭМ!$I$34:$I$777,СВЦЭМ!$A$34:$A$777,$A313,СВЦЭМ!$B$34:$B$777,G$296)+'СЕТ СН'!$F$13</f>
        <v>0</v>
      </c>
      <c r="H313" s="36">
        <f>SUMIFS(СВЦЭМ!$I$34:$I$777,СВЦЭМ!$A$34:$A$777,$A313,СВЦЭМ!$B$34:$B$777,H$296)+'СЕТ СН'!$F$13</f>
        <v>0</v>
      </c>
      <c r="I313" s="36">
        <f>SUMIFS(СВЦЭМ!$I$34:$I$777,СВЦЭМ!$A$34:$A$777,$A313,СВЦЭМ!$B$34:$B$777,I$296)+'СЕТ СН'!$F$13</f>
        <v>0</v>
      </c>
      <c r="J313" s="36">
        <f>SUMIFS(СВЦЭМ!$I$34:$I$777,СВЦЭМ!$A$34:$A$777,$A313,СВЦЭМ!$B$34:$B$777,J$296)+'СЕТ СН'!$F$13</f>
        <v>0</v>
      </c>
      <c r="K313" s="36">
        <f>SUMIFS(СВЦЭМ!$I$34:$I$777,СВЦЭМ!$A$34:$A$777,$A313,СВЦЭМ!$B$34:$B$777,K$296)+'СЕТ СН'!$F$13</f>
        <v>0</v>
      </c>
      <c r="L313" s="36">
        <f>SUMIFS(СВЦЭМ!$I$34:$I$777,СВЦЭМ!$A$34:$A$777,$A313,СВЦЭМ!$B$34:$B$777,L$296)+'СЕТ СН'!$F$13</f>
        <v>0</v>
      </c>
      <c r="M313" s="36">
        <f>SUMIFS(СВЦЭМ!$I$34:$I$777,СВЦЭМ!$A$34:$A$777,$A313,СВЦЭМ!$B$34:$B$777,M$296)+'СЕТ СН'!$F$13</f>
        <v>0</v>
      </c>
      <c r="N313" s="36">
        <f>SUMIFS(СВЦЭМ!$I$34:$I$777,СВЦЭМ!$A$34:$A$777,$A313,СВЦЭМ!$B$34:$B$777,N$296)+'СЕТ СН'!$F$13</f>
        <v>0</v>
      </c>
      <c r="O313" s="36">
        <f>SUMIFS(СВЦЭМ!$I$34:$I$777,СВЦЭМ!$A$34:$A$777,$A313,СВЦЭМ!$B$34:$B$777,O$296)+'СЕТ СН'!$F$13</f>
        <v>0</v>
      </c>
      <c r="P313" s="36">
        <f>SUMIFS(СВЦЭМ!$I$34:$I$777,СВЦЭМ!$A$34:$A$777,$A313,СВЦЭМ!$B$34:$B$777,P$296)+'СЕТ СН'!$F$13</f>
        <v>0</v>
      </c>
      <c r="Q313" s="36">
        <f>SUMIFS(СВЦЭМ!$I$34:$I$777,СВЦЭМ!$A$34:$A$777,$A313,СВЦЭМ!$B$34:$B$777,Q$296)+'СЕТ СН'!$F$13</f>
        <v>0</v>
      </c>
      <c r="R313" s="36">
        <f>SUMIFS(СВЦЭМ!$I$34:$I$777,СВЦЭМ!$A$34:$A$777,$A313,СВЦЭМ!$B$34:$B$777,R$296)+'СЕТ СН'!$F$13</f>
        <v>0</v>
      </c>
      <c r="S313" s="36">
        <f>SUMIFS(СВЦЭМ!$I$34:$I$777,СВЦЭМ!$A$34:$A$777,$A313,СВЦЭМ!$B$34:$B$777,S$296)+'СЕТ СН'!$F$13</f>
        <v>0</v>
      </c>
      <c r="T313" s="36">
        <f>SUMIFS(СВЦЭМ!$I$34:$I$777,СВЦЭМ!$A$34:$A$777,$A313,СВЦЭМ!$B$34:$B$777,T$296)+'СЕТ СН'!$F$13</f>
        <v>0</v>
      </c>
      <c r="U313" s="36">
        <f>SUMIFS(СВЦЭМ!$I$34:$I$777,СВЦЭМ!$A$34:$A$777,$A313,СВЦЭМ!$B$34:$B$777,U$296)+'СЕТ СН'!$F$13</f>
        <v>0</v>
      </c>
      <c r="V313" s="36">
        <f>SUMIFS(СВЦЭМ!$I$34:$I$777,СВЦЭМ!$A$34:$A$777,$A313,СВЦЭМ!$B$34:$B$777,V$296)+'СЕТ СН'!$F$13</f>
        <v>0</v>
      </c>
      <c r="W313" s="36">
        <f>SUMIFS(СВЦЭМ!$I$34:$I$777,СВЦЭМ!$A$34:$A$777,$A313,СВЦЭМ!$B$34:$B$777,W$296)+'СЕТ СН'!$F$13</f>
        <v>0</v>
      </c>
      <c r="X313" s="36">
        <f>SUMIFS(СВЦЭМ!$I$34:$I$777,СВЦЭМ!$A$34:$A$777,$A313,СВЦЭМ!$B$34:$B$777,X$296)+'СЕТ СН'!$F$13</f>
        <v>0</v>
      </c>
      <c r="Y313" s="36">
        <f>SUMIFS(СВЦЭМ!$I$34:$I$777,СВЦЭМ!$A$34:$A$777,$A313,СВЦЭМ!$B$34:$B$777,Y$296)+'СЕТ СН'!$F$13</f>
        <v>0</v>
      </c>
    </row>
    <row r="314" spans="1:25" ht="15.75" x14ac:dyDescent="0.2">
      <c r="A314" s="35">
        <f t="shared" si="8"/>
        <v>43361</v>
      </c>
      <c r="B314" s="36">
        <f>SUMIFS(СВЦЭМ!$I$34:$I$777,СВЦЭМ!$A$34:$A$777,$A314,СВЦЭМ!$B$34:$B$777,B$296)+'СЕТ СН'!$F$13</f>
        <v>0</v>
      </c>
      <c r="C314" s="36">
        <f>SUMIFS(СВЦЭМ!$I$34:$I$777,СВЦЭМ!$A$34:$A$777,$A314,СВЦЭМ!$B$34:$B$777,C$296)+'СЕТ СН'!$F$13</f>
        <v>0</v>
      </c>
      <c r="D314" s="36">
        <f>SUMIFS(СВЦЭМ!$I$34:$I$777,СВЦЭМ!$A$34:$A$777,$A314,СВЦЭМ!$B$34:$B$777,D$296)+'СЕТ СН'!$F$13</f>
        <v>0</v>
      </c>
      <c r="E314" s="36">
        <f>SUMIFS(СВЦЭМ!$I$34:$I$777,СВЦЭМ!$A$34:$A$777,$A314,СВЦЭМ!$B$34:$B$777,E$296)+'СЕТ СН'!$F$13</f>
        <v>0</v>
      </c>
      <c r="F314" s="36">
        <f>SUMIFS(СВЦЭМ!$I$34:$I$777,СВЦЭМ!$A$34:$A$777,$A314,СВЦЭМ!$B$34:$B$777,F$296)+'СЕТ СН'!$F$13</f>
        <v>0</v>
      </c>
      <c r="G314" s="36">
        <f>SUMIFS(СВЦЭМ!$I$34:$I$777,СВЦЭМ!$A$34:$A$777,$A314,СВЦЭМ!$B$34:$B$777,G$296)+'СЕТ СН'!$F$13</f>
        <v>0</v>
      </c>
      <c r="H314" s="36">
        <f>SUMIFS(СВЦЭМ!$I$34:$I$777,СВЦЭМ!$A$34:$A$777,$A314,СВЦЭМ!$B$34:$B$777,H$296)+'СЕТ СН'!$F$13</f>
        <v>0</v>
      </c>
      <c r="I314" s="36">
        <f>SUMIFS(СВЦЭМ!$I$34:$I$777,СВЦЭМ!$A$34:$A$777,$A314,СВЦЭМ!$B$34:$B$777,I$296)+'СЕТ СН'!$F$13</f>
        <v>0</v>
      </c>
      <c r="J314" s="36">
        <f>SUMIFS(СВЦЭМ!$I$34:$I$777,СВЦЭМ!$A$34:$A$777,$A314,СВЦЭМ!$B$34:$B$777,J$296)+'СЕТ СН'!$F$13</f>
        <v>0</v>
      </c>
      <c r="K314" s="36">
        <f>SUMIFS(СВЦЭМ!$I$34:$I$777,СВЦЭМ!$A$34:$A$777,$A314,СВЦЭМ!$B$34:$B$777,K$296)+'СЕТ СН'!$F$13</f>
        <v>0</v>
      </c>
      <c r="L314" s="36">
        <f>SUMIFS(СВЦЭМ!$I$34:$I$777,СВЦЭМ!$A$34:$A$777,$A314,СВЦЭМ!$B$34:$B$777,L$296)+'СЕТ СН'!$F$13</f>
        <v>0</v>
      </c>
      <c r="M314" s="36">
        <f>SUMIFS(СВЦЭМ!$I$34:$I$777,СВЦЭМ!$A$34:$A$777,$A314,СВЦЭМ!$B$34:$B$777,M$296)+'СЕТ СН'!$F$13</f>
        <v>0</v>
      </c>
      <c r="N314" s="36">
        <f>SUMIFS(СВЦЭМ!$I$34:$I$777,СВЦЭМ!$A$34:$A$777,$A314,СВЦЭМ!$B$34:$B$777,N$296)+'СЕТ СН'!$F$13</f>
        <v>0</v>
      </c>
      <c r="O314" s="36">
        <f>SUMIFS(СВЦЭМ!$I$34:$I$777,СВЦЭМ!$A$34:$A$777,$A314,СВЦЭМ!$B$34:$B$777,O$296)+'СЕТ СН'!$F$13</f>
        <v>0</v>
      </c>
      <c r="P314" s="36">
        <f>SUMIFS(СВЦЭМ!$I$34:$I$777,СВЦЭМ!$A$34:$A$777,$A314,СВЦЭМ!$B$34:$B$777,P$296)+'СЕТ СН'!$F$13</f>
        <v>0</v>
      </c>
      <c r="Q314" s="36">
        <f>SUMIFS(СВЦЭМ!$I$34:$I$777,СВЦЭМ!$A$34:$A$777,$A314,СВЦЭМ!$B$34:$B$777,Q$296)+'СЕТ СН'!$F$13</f>
        <v>0</v>
      </c>
      <c r="R314" s="36">
        <f>SUMIFS(СВЦЭМ!$I$34:$I$777,СВЦЭМ!$A$34:$A$777,$A314,СВЦЭМ!$B$34:$B$777,R$296)+'СЕТ СН'!$F$13</f>
        <v>0</v>
      </c>
      <c r="S314" s="36">
        <f>SUMIFS(СВЦЭМ!$I$34:$I$777,СВЦЭМ!$A$34:$A$777,$A314,СВЦЭМ!$B$34:$B$777,S$296)+'СЕТ СН'!$F$13</f>
        <v>0</v>
      </c>
      <c r="T314" s="36">
        <f>SUMIFS(СВЦЭМ!$I$34:$I$777,СВЦЭМ!$A$34:$A$777,$A314,СВЦЭМ!$B$34:$B$777,T$296)+'СЕТ СН'!$F$13</f>
        <v>0</v>
      </c>
      <c r="U314" s="36">
        <f>SUMIFS(СВЦЭМ!$I$34:$I$777,СВЦЭМ!$A$34:$A$777,$A314,СВЦЭМ!$B$34:$B$777,U$296)+'СЕТ СН'!$F$13</f>
        <v>0</v>
      </c>
      <c r="V314" s="36">
        <f>SUMIFS(СВЦЭМ!$I$34:$I$777,СВЦЭМ!$A$34:$A$777,$A314,СВЦЭМ!$B$34:$B$777,V$296)+'СЕТ СН'!$F$13</f>
        <v>0</v>
      </c>
      <c r="W314" s="36">
        <f>SUMIFS(СВЦЭМ!$I$34:$I$777,СВЦЭМ!$A$34:$A$777,$A314,СВЦЭМ!$B$34:$B$777,W$296)+'СЕТ СН'!$F$13</f>
        <v>0</v>
      </c>
      <c r="X314" s="36">
        <f>SUMIFS(СВЦЭМ!$I$34:$I$777,СВЦЭМ!$A$34:$A$777,$A314,СВЦЭМ!$B$34:$B$777,X$296)+'СЕТ СН'!$F$13</f>
        <v>0</v>
      </c>
      <c r="Y314" s="36">
        <f>SUMIFS(СВЦЭМ!$I$34:$I$777,СВЦЭМ!$A$34:$A$777,$A314,СВЦЭМ!$B$34:$B$777,Y$296)+'СЕТ СН'!$F$13</f>
        <v>0</v>
      </c>
    </row>
    <row r="315" spans="1:25" ht="15.75" x14ac:dyDescent="0.2">
      <c r="A315" s="35">
        <f t="shared" si="8"/>
        <v>43362</v>
      </c>
      <c r="B315" s="36">
        <f>SUMIFS(СВЦЭМ!$I$34:$I$777,СВЦЭМ!$A$34:$A$777,$A315,СВЦЭМ!$B$34:$B$777,B$296)+'СЕТ СН'!$F$13</f>
        <v>0</v>
      </c>
      <c r="C315" s="36">
        <f>SUMIFS(СВЦЭМ!$I$34:$I$777,СВЦЭМ!$A$34:$A$777,$A315,СВЦЭМ!$B$34:$B$777,C$296)+'СЕТ СН'!$F$13</f>
        <v>0</v>
      </c>
      <c r="D315" s="36">
        <f>SUMIFS(СВЦЭМ!$I$34:$I$777,СВЦЭМ!$A$34:$A$777,$A315,СВЦЭМ!$B$34:$B$777,D$296)+'СЕТ СН'!$F$13</f>
        <v>0</v>
      </c>
      <c r="E315" s="36">
        <f>SUMIFS(СВЦЭМ!$I$34:$I$777,СВЦЭМ!$A$34:$A$777,$A315,СВЦЭМ!$B$34:$B$777,E$296)+'СЕТ СН'!$F$13</f>
        <v>0</v>
      </c>
      <c r="F315" s="36">
        <f>SUMIFS(СВЦЭМ!$I$34:$I$777,СВЦЭМ!$A$34:$A$777,$A315,СВЦЭМ!$B$34:$B$777,F$296)+'СЕТ СН'!$F$13</f>
        <v>0</v>
      </c>
      <c r="G315" s="36">
        <f>SUMIFS(СВЦЭМ!$I$34:$I$777,СВЦЭМ!$A$34:$A$777,$A315,СВЦЭМ!$B$34:$B$777,G$296)+'СЕТ СН'!$F$13</f>
        <v>0</v>
      </c>
      <c r="H315" s="36">
        <f>SUMIFS(СВЦЭМ!$I$34:$I$777,СВЦЭМ!$A$34:$A$777,$A315,СВЦЭМ!$B$34:$B$777,H$296)+'СЕТ СН'!$F$13</f>
        <v>0</v>
      </c>
      <c r="I315" s="36">
        <f>SUMIFS(СВЦЭМ!$I$34:$I$777,СВЦЭМ!$A$34:$A$777,$A315,СВЦЭМ!$B$34:$B$777,I$296)+'СЕТ СН'!$F$13</f>
        <v>0</v>
      </c>
      <c r="J315" s="36">
        <f>SUMIFS(СВЦЭМ!$I$34:$I$777,СВЦЭМ!$A$34:$A$777,$A315,СВЦЭМ!$B$34:$B$777,J$296)+'СЕТ СН'!$F$13</f>
        <v>0</v>
      </c>
      <c r="K315" s="36">
        <f>SUMIFS(СВЦЭМ!$I$34:$I$777,СВЦЭМ!$A$34:$A$777,$A315,СВЦЭМ!$B$34:$B$777,K$296)+'СЕТ СН'!$F$13</f>
        <v>0</v>
      </c>
      <c r="L315" s="36">
        <f>SUMIFS(СВЦЭМ!$I$34:$I$777,СВЦЭМ!$A$34:$A$777,$A315,СВЦЭМ!$B$34:$B$777,L$296)+'СЕТ СН'!$F$13</f>
        <v>0</v>
      </c>
      <c r="M315" s="36">
        <f>SUMIFS(СВЦЭМ!$I$34:$I$777,СВЦЭМ!$A$34:$A$777,$A315,СВЦЭМ!$B$34:$B$777,M$296)+'СЕТ СН'!$F$13</f>
        <v>0</v>
      </c>
      <c r="N315" s="36">
        <f>SUMIFS(СВЦЭМ!$I$34:$I$777,СВЦЭМ!$A$34:$A$777,$A315,СВЦЭМ!$B$34:$B$777,N$296)+'СЕТ СН'!$F$13</f>
        <v>0</v>
      </c>
      <c r="O315" s="36">
        <f>SUMIFS(СВЦЭМ!$I$34:$I$777,СВЦЭМ!$A$34:$A$777,$A315,СВЦЭМ!$B$34:$B$777,O$296)+'СЕТ СН'!$F$13</f>
        <v>0</v>
      </c>
      <c r="P315" s="36">
        <f>SUMIFS(СВЦЭМ!$I$34:$I$777,СВЦЭМ!$A$34:$A$777,$A315,СВЦЭМ!$B$34:$B$777,P$296)+'СЕТ СН'!$F$13</f>
        <v>0</v>
      </c>
      <c r="Q315" s="36">
        <f>SUMIFS(СВЦЭМ!$I$34:$I$777,СВЦЭМ!$A$34:$A$777,$A315,СВЦЭМ!$B$34:$B$777,Q$296)+'СЕТ СН'!$F$13</f>
        <v>0</v>
      </c>
      <c r="R315" s="36">
        <f>SUMIFS(СВЦЭМ!$I$34:$I$777,СВЦЭМ!$A$34:$A$777,$A315,СВЦЭМ!$B$34:$B$777,R$296)+'СЕТ СН'!$F$13</f>
        <v>0</v>
      </c>
      <c r="S315" s="36">
        <f>SUMIFS(СВЦЭМ!$I$34:$I$777,СВЦЭМ!$A$34:$A$777,$A315,СВЦЭМ!$B$34:$B$777,S$296)+'СЕТ СН'!$F$13</f>
        <v>0</v>
      </c>
      <c r="T315" s="36">
        <f>SUMIFS(СВЦЭМ!$I$34:$I$777,СВЦЭМ!$A$34:$A$777,$A315,СВЦЭМ!$B$34:$B$777,T$296)+'СЕТ СН'!$F$13</f>
        <v>0</v>
      </c>
      <c r="U315" s="36">
        <f>SUMIFS(СВЦЭМ!$I$34:$I$777,СВЦЭМ!$A$34:$A$777,$A315,СВЦЭМ!$B$34:$B$777,U$296)+'СЕТ СН'!$F$13</f>
        <v>0</v>
      </c>
      <c r="V315" s="36">
        <f>SUMIFS(СВЦЭМ!$I$34:$I$777,СВЦЭМ!$A$34:$A$777,$A315,СВЦЭМ!$B$34:$B$777,V$296)+'СЕТ СН'!$F$13</f>
        <v>0</v>
      </c>
      <c r="W315" s="36">
        <f>SUMIFS(СВЦЭМ!$I$34:$I$777,СВЦЭМ!$A$34:$A$777,$A315,СВЦЭМ!$B$34:$B$777,W$296)+'СЕТ СН'!$F$13</f>
        <v>0</v>
      </c>
      <c r="X315" s="36">
        <f>SUMIFS(СВЦЭМ!$I$34:$I$777,СВЦЭМ!$A$34:$A$777,$A315,СВЦЭМ!$B$34:$B$777,X$296)+'СЕТ СН'!$F$13</f>
        <v>0</v>
      </c>
      <c r="Y315" s="36">
        <f>SUMIFS(СВЦЭМ!$I$34:$I$777,СВЦЭМ!$A$34:$A$777,$A315,СВЦЭМ!$B$34:$B$777,Y$296)+'СЕТ СН'!$F$13</f>
        <v>0</v>
      </c>
    </row>
    <row r="316" spans="1:25" ht="15.75" x14ac:dyDescent="0.2">
      <c r="A316" s="35">
        <f t="shared" si="8"/>
        <v>43363</v>
      </c>
      <c r="B316" s="36">
        <f>SUMIFS(СВЦЭМ!$I$34:$I$777,СВЦЭМ!$A$34:$A$777,$A316,СВЦЭМ!$B$34:$B$777,B$296)+'СЕТ СН'!$F$13</f>
        <v>0</v>
      </c>
      <c r="C316" s="36">
        <f>SUMIFS(СВЦЭМ!$I$34:$I$777,СВЦЭМ!$A$34:$A$777,$A316,СВЦЭМ!$B$34:$B$777,C$296)+'СЕТ СН'!$F$13</f>
        <v>0</v>
      </c>
      <c r="D316" s="36">
        <f>SUMIFS(СВЦЭМ!$I$34:$I$777,СВЦЭМ!$A$34:$A$777,$A316,СВЦЭМ!$B$34:$B$777,D$296)+'СЕТ СН'!$F$13</f>
        <v>0</v>
      </c>
      <c r="E316" s="36">
        <f>SUMIFS(СВЦЭМ!$I$34:$I$777,СВЦЭМ!$A$34:$A$777,$A316,СВЦЭМ!$B$34:$B$777,E$296)+'СЕТ СН'!$F$13</f>
        <v>0</v>
      </c>
      <c r="F316" s="36">
        <f>SUMIFS(СВЦЭМ!$I$34:$I$777,СВЦЭМ!$A$34:$A$777,$A316,СВЦЭМ!$B$34:$B$777,F$296)+'СЕТ СН'!$F$13</f>
        <v>0</v>
      </c>
      <c r="G316" s="36">
        <f>SUMIFS(СВЦЭМ!$I$34:$I$777,СВЦЭМ!$A$34:$A$777,$A316,СВЦЭМ!$B$34:$B$777,G$296)+'СЕТ СН'!$F$13</f>
        <v>0</v>
      </c>
      <c r="H316" s="36">
        <f>SUMIFS(СВЦЭМ!$I$34:$I$777,СВЦЭМ!$A$34:$A$777,$A316,СВЦЭМ!$B$34:$B$777,H$296)+'СЕТ СН'!$F$13</f>
        <v>0</v>
      </c>
      <c r="I316" s="36">
        <f>SUMIFS(СВЦЭМ!$I$34:$I$777,СВЦЭМ!$A$34:$A$777,$A316,СВЦЭМ!$B$34:$B$777,I$296)+'СЕТ СН'!$F$13</f>
        <v>0</v>
      </c>
      <c r="J316" s="36">
        <f>SUMIFS(СВЦЭМ!$I$34:$I$777,СВЦЭМ!$A$34:$A$777,$A316,СВЦЭМ!$B$34:$B$777,J$296)+'СЕТ СН'!$F$13</f>
        <v>0</v>
      </c>
      <c r="K316" s="36">
        <f>SUMIFS(СВЦЭМ!$I$34:$I$777,СВЦЭМ!$A$34:$A$777,$A316,СВЦЭМ!$B$34:$B$777,K$296)+'СЕТ СН'!$F$13</f>
        <v>0</v>
      </c>
      <c r="L316" s="36">
        <f>SUMIFS(СВЦЭМ!$I$34:$I$777,СВЦЭМ!$A$34:$A$777,$A316,СВЦЭМ!$B$34:$B$777,L$296)+'СЕТ СН'!$F$13</f>
        <v>0</v>
      </c>
      <c r="M316" s="36">
        <f>SUMIFS(СВЦЭМ!$I$34:$I$777,СВЦЭМ!$A$34:$A$777,$A316,СВЦЭМ!$B$34:$B$777,M$296)+'СЕТ СН'!$F$13</f>
        <v>0</v>
      </c>
      <c r="N316" s="36">
        <f>SUMIFS(СВЦЭМ!$I$34:$I$777,СВЦЭМ!$A$34:$A$777,$A316,СВЦЭМ!$B$34:$B$777,N$296)+'СЕТ СН'!$F$13</f>
        <v>0</v>
      </c>
      <c r="O316" s="36">
        <f>SUMIFS(СВЦЭМ!$I$34:$I$777,СВЦЭМ!$A$34:$A$777,$A316,СВЦЭМ!$B$34:$B$777,O$296)+'СЕТ СН'!$F$13</f>
        <v>0</v>
      </c>
      <c r="P316" s="36">
        <f>SUMIFS(СВЦЭМ!$I$34:$I$777,СВЦЭМ!$A$34:$A$777,$A316,СВЦЭМ!$B$34:$B$777,P$296)+'СЕТ СН'!$F$13</f>
        <v>0</v>
      </c>
      <c r="Q316" s="36">
        <f>SUMIFS(СВЦЭМ!$I$34:$I$777,СВЦЭМ!$A$34:$A$777,$A316,СВЦЭМ!$B$34:$B$777,Q$296)+'СЕТ СН'!$F$13</f>
        <v>0</v>
      </c>
      <c r="R316" s="36">
        <f>SUMIFS(СВЦЭМ!$I$34:$I$777,СВЦЭМ!$A$34:$A$777,$A316,СВЦЭМ!$B$34:$B$777,R$296)+'СЕТ СН'!$F$13</f>
        <v>0</v>
      </c>
      <c r="S316" s="36">
        <f>SUMIFS(СВЦЭМ!$I$34:$I$777,СВЦЭМ!$A$34:$A$777,$A316,СВЦЭМ!$B$34:$B$777,S$296)+'СЕТ СН'!$F$13</f>
        <v>0</v>
      </c>
      <c r="T316" s="36">
        <f>SUMIFS(СВЦЭМ!$I$34:$I$777,СВЦЭМ!$A$34:$A$777,$A316,СВЦЭМ!$B$34:$B$777,T$296)+'СЕТ СН'!$F$13</f>
        <v>0</v>
      </c>
      <c r="U316" s="36">
        <f>SUMIFS(СВЦЭМ!$I$34:$I$777,СВЦЭМ!$A$34:$A$777,$A316,СВЦЭМ!$B$34:$B$777,U$296)+'СЕТ СН'!$F$13</f>
        <v>0</v>
      </c>
      <c r="V316" s="36">
        <f>SUMIFS(СВЦЭМ!$I$34:$I$777,СВЦЭМ!$A$34:$A$777,$A316,СВЦЭМ!$B$34:$B$777,V$296)+'СЕТ СН'!$F$13</f>
        <v>0</v>
      </c>
      <c r="W316" s="36">
        <f>SUMIFS(СВЦЭМ!$I$34:$I$777,СВЦЭМ!$A$34:$A$777,$A316,СВЦЭМ!$B$34:$B$777,W$296)+'СЕТ СН'!$F$13</f>
        <v>0</v>
      </c>
      <c r="X316" s="36">
        <f>SUMIFS(СВЦЭМ!$I$34:$I$777,СВЦЭМ!$A$34:$A$777,$A316,СВЦЭМ!$B$34:$B$777,X$296)+'СЕТ СН'!$F$13</f>
        <v>0</v>
      </c>
      <c r="Y316" s="36">
        <f>SUMIFS(СВЦЭМ!$I$34:$I$777,СВЦЭМ!$A$34:$A$777,$A316,СВЦЭМ!$B$34:$B$777,Y$296)+'СЕТ СН'!$F$13</f>
        <v>0</v>
      </c>
    </row>
    <row r="317" spans="1:25" ht="15.75" x14ac:dyDescent="0.2">
      <c r="A317" s="35">
        <f t="shared" si="8"/>
        <v>43364</v>
      </c>
      <c r="B317" s="36">
        <f>SUMIFS(СВЦЭМ!$I$34:$I$777,СВЦЭМ!$A$34:$A$777,$A317,СВЦЭМ!$B$34:$B$777,B$296)+'СЕТ СН'!$F$13</f>
        <v>0</v>
      </c>
      <c r="C317" s="36">
        <f>SUMIFS(СВЦЭМ!$I$34:$I$777,СВЦЭМ!$A$34:$A$777,$A317,СВЦЭМ!$B$34:$B$777,C$296)+'СЕТ СН'!$F$13</f>
        <v>0</v>
      </c>
      <c r="D317" s="36">
        <f>SUMIFS(СВЦЭМ!$I$34:$I$777,СВЦЭМ!$A$34:$A$777,$A317,СВЦЭМ!$B$34:$B$777,D$296)+'СЕТ СН'!$F$13</f>
        <v>0</v>
      </c>
      <c r="E317" s="36">
        <f>SUMIFS(СВЦЭМ!$I$34:$I$777,СВЦЭМ!$A$34:$A$777,$A317,СВЦЭМ!$B$34:$B$777,E$296)+'СЕТ СН'!$F$13</f>
        <v>0</v>
      </c>
      <c r="F317" s="36">
        <f>SUMIFS(СВЦЭМ!$I$34:$I$777,СВЦЭМ!$A$34:$A$777,$A317,СВЦЭМ!$B$34:$B$777,F$296)+'СЕТ СН'!$F$13</f>
        <v>0</v>
      </c>
      <c r="G317" s="36">
        <f>SUMIFS(СВЦЭМ!$I$34:$I$777,СВЦЭМ!$A$34:$A$777,$A317,СВЦЭМ!$B$34:$B$777,G$296)+'СЕТ СН'!$F$13</f>
        <v>0</v>
      </c>
      <c r="H317" s="36">
        <f>SUMIFS(СВЦЭМ!$I$34:$I$777,СВЦЭМ!$A$34:$A$777,$A317,СВЦЭМ!$B$34:$B$777,H$296)+'СЕТ СН'!$F$13</f>
        <v>0</v>
      </c>
      <c r="I317" s="36">
        <f>SUMIFS(СВЦЭМ!$I$34:$I$777,СВЦЭМ!$A$34:$A$777,$A317,СВЦЭМ!$B$34:$B$777,I$296)+'СЕТ СН'!$F$13</f>
        <v>0</v>
      </c>
      <c r="J317" s="36">
        <f>SUMIFS(СВЦЭМ!$I$34:$I$777,СВЦЭМ!$A$34:$A$777,$A317,СВЦЭМ!$B$34:$B$777,J$296)+'СЕТ СН'!$F$13</f>
        <v>0</v>
      </c>
      <c r="K317" s="36">
        <f>SUMIFS(СВЦЭМ!$I$34:$I$777,СВЦЭМ!$A$34:$A$777,$A317,СВЦЭМ!$B$34:$B$777,K$296)+'СЕТ СН'!$F$13</f>
        <v>0</v>
      </c>
      <c r="L317" s="36">
        <f>SUMIFS(СВЦЭМ!$I$34:$I$777,СВЦЭМ!$A$34:$A$777,$A317,СВЦЭМ!$B$34:$B$777,L$296)+'СЕТ СН'!$F$13</f>
        <v>0</v>
      </c>
      <c r="M317" s="36">
        <f>SUMIFS(СВЦЭМ!$I$34:$I$777,СВЦЭМ!$A$34:$A$777,$A317,СВЦЭМ!$B$34:$B$777,M$296)+'СЕТ СН'!$F$13</f>
        <v>0</v>
      </c>
      <c r="N317" s="36">
        <f>SUMIFS(СВЦЭМ!$I$34:$I$777,СВЦЭМ!$A$34:$A$777,$A317,СВЦЭМ!$B$34:$B$777,N$296)+'СЕТ СН'!$F$13</f>
        <v>0</v>
      </c>
      <c r="O317" s="36">
        <f>SUMIFS(СВЦЭМ!$I$34:$I$777,СВЦЭМ!$A$34:$A$777,$A317,СВЦЭМ!$B$34:$B$777,O$296)+'СЕТ СН'!$F$13</f>
        <v>0</v>
      </c>
      <c r="P317" s="36">
        <f>SUMIFS(СВЦЭМ!$I$34:$I$777,СВЦЭМ!$A$34:$A$777,$A317,СВЦЭМ!$B$34:$B$777,P$296)+'СЕТ СН'!$F$13</f>
        <v>0</v>
      </c>
      <c r="Q317" s="36">
        <f>SUMIFS(СВЦЭМ!$I$34:$I$777,СВЦЭМ!$A$34:$A$777,$A317,СВЦЭМ!$B$34:$B$777,Q$296)+'СЕТ СН'!$F$13</f>
        <v>0</v>
      </c>
      <c r="R317" s="36">
        <f>SUMIFS(СВЦЭМ!$I$34:$I$777,СВЦЭМ!$A$34:$A$777,$A317,СВЦЭМ!$B$34:$B$777,R$296)+'СЕТ СН'!$F$13</f>
        <v>0</v>
      </c>
      <c r="S317" s="36">
        <f>SUMIFS(СВЦЭМ!$I$34:$I$777,СВЦЭМ!$A$34:$A$777,$A317,СВЦЭМ!$B$34:$B$777,S$296)+'СЕТ СН'!$F$13</f>
        <v>0</v>
      </c>
      <c r="T317" s="36">
        <f>SUMIFS(СВЦЭМ!$I$34:$I$777,СВЦЭМ!$A$34:$A$777,$A317,СВЦЭМ!$B$34:$B$777,T$296)+'СЕТ СН'!$F$13</f>
        <v>0</v>
      </c>
      <c r="U317" s="36">
        <f>SUMIFS(СВЦЭМ!$I$34:$I$777,СВЦЭМ!$A$34:$A$777,$A317,СВЦЭМ!$B$34:$B$777,U$296)+'СЕТ СН'!$F$13</f>
        <v>0</v>
      </c>
      <c r="V317" s="36">
        <f>SUMIFS(СВЦЭМ!$I$34:$I$777,СВЦЭМ!$A$34:$A$777,$A317,СВЦЭМ!$B$34:$B$777,V$296)+'СЕТ СН'!$F$13</f>
        <v>0</v>
      </c>
      <c r="W317" s="36">
        <f>SUMIFS(СВЦЭМ!$I$34:$I$777,СВЦЭМ!$A$34:$A$777,$A317,СВЦЭМ!$B$34:$B$777,W$296)+'СЕТ СН'!$F$13</f>
        <v>0</v>
      </c>
      <c r="X317" s="36">
        <f>SUMIFS(СВЦЭМ!$I$34:$I$777,СВЦЭМ!$A$34:$A$777,$A317,СВЦЭМ!$B$34:$B$777,X$296)+'СЕТ СН'!$F$13</f>
        <v>0</v>
      </c>
      <c r="Y317" s="36">
        <f>SUMIFS(СВЦЭМ!$I$34:$I$777,СВЦЭМ!$A$34:$A$777,$A317,СВЦЭМ!$B$34:$B$777,Y$296)+'СЕТ СН'!$F$13</f>
        <v>0</v>
      </c>
    </row>
    <row r="318" spans="1:25" ht="15.75" x14ac:dyDescent="0.2">
      <c r="A318" s="35">
        <f t="shared" si="8"/>
        <v>43365</v>
      </c>
      <c r="B318" s="36">
        <f>SUMIFS(СВЦЭМ!$I$34:$I$777,СВЦЭМ!$A$34:$A$777,$A318,СВЦЭМ!$B$34:$B$777,B$296)+'СЕТ СН'!$F$13</f>
        <v>0</v>
      </c>
      <c r="C318" s="36">
        <f>SUMIFS(СВЦЭМ!$I$34:$I$777,СВЦЭМ!$A$34:$A$777,$A318,СВЦЭМ!$B$34:$B$777,C$296)+'СЕТ СН'!$F$13</f>
        <v>0</v>
      </c>
      <c r="D318" s="36">
        <f>SUMIFS(СВЦЭМ!$I$34:$I$777,СВЦЭМ!$A$34:$A$777,$A318,СВЦЭМ!$B$34:$B$777,D$296)+'СЕТ СН'!$F$13</f>
        <v>0</v>
      </c>
      <c r="E318" s="36">
        <f>SUMIFS(СВЦЭМ!$I$34:$I$777,СВЦЭМ!$A$34:$A$777,$A318,СВЦЭМ!$B$34:$B$777,E$296)+'СЕТ СН'!$F$13</f>
        <v>0</v>
      </c>
      <c r="F318" s="36">
        <f>SUMIFS(СВЦЭМ!$I$34:$I$777,СВЦЭМ!$A$34:$A$777,$A318,СВЦЭМ!$B$34:$B$777,F$296)+'СЕТ СН'!$F$13</f>
        <v>0</v>
      </c>
      <c r="G318" s="36">
        <f>SUMIFS(СВЦЭМ!$I$34:$I$777,СВЦЭМ!$A$34:$A$777,$A318,СВЦЭМ!$B$34:$B$777,G$296)+'СЕТ СН'!$F$13</f>
        <v>0</v>
      </c>
      <c r="H318" s="36">
        <f>SUMIFS(СВЦЭМ!$I$34:$I$777,СВЦЭМ!$A$34:$A$777,$A318,СВЦЭМ!$B$34:$B$777,H$296)+'СЕТ СН'!$F$13</f>
        <v>0</v>
      </c>
      <c r="I318" s="36">
        <f>SUMIFS(СВЦЭМ!$I$34:$I$777,СВЦЭМ!$A$34:$A$777,$A318,СВЦЭМ!$B$34:$B$777,I$296)+'СЕТ СН'!$F$13</f>
        <v>0</v>
      </c>
      <c r="J318" s="36">
        <f>SUMIFS(СВЦЭМ!$I$34:$I$777,СВЦЭМ!$A$34:$A$777,$A318,СВЦЭМ!$B$34:$B$777,J$296)+'СЕТ СН'!$F$13</f>
        <v>0</v>
      </c>
      <c r="K318" s="36">
        <f>SUMIFS(СВЦЭМ!$I$34:$I$777,СВЦЭМ!$A$34:$A$777,$A318,СВЦЭМ!$B$34:$B$777,K$296)+'СЕТ СН'!$F$13</f>
        <v>0</v>
      </c>
      <c r="L318" s="36">
        <f>SUMIFS(СВЦЭМ!$I$34:$I$777,СВЦЭМ!$A$34:$A$777,$A318,СВЦЭМ!$B$34:$B$777,L$296)+'СЕТ СН'!$F$13</f>
        <v>0</v>
      </c>
      <c r="M318" s="36">
        <f>SUMIFS(СВЦЭМ!$I$34:$I$777,СВЦЭМ!$A$34:$A$777,$A318,СВЦЭМ!$B$34:$B$777,M$296)+'СЕТ СН'!$F$13</f>
        <v>0</v>
      </c>
      <c r="N318" s="36">
        <f>SUMIFS(СВЦЭМ!$I$34:$I$777,СВЦЭМ!$A$34:$A$777,$A318,СВЦЭМ!$B$34:$B$777,N$296)+'СЕТ СН'!$F$13</f>
        <v>0</v>
      </c>
      <c r="O318" s="36">
        <f>SUMIFS(СВЦЭМ!$I$34:$I$777,СВЦЭМ!$A$34:$A$777,$A318,СВЦЭМ!$B$34:$B$777,O$296)+'СЕТ СН'!$F$13</f>
        <v>0</v>
      </c>
      <c r="P318" s="36">
        <f>SUMIFS(СВЦЭМ!$I$34:$I$777,СВЦЭМ!$A$34:$A$777,$A318,СВЦЭМ!$B$34:$B$777,P$296)+'СЕТ СН'!$F$13</f>
        <v>0</v>
      </c>
      <c r="Q318" s="36">
        <f>SUMIFS(СВЦЭМ!$I$34:$I$777,СВЦЭМ!$A$34:$A$777,$A318,СВЦЭМ!$B$34:$B$777,Q$296)+'СЕТ СН'!$F$13</f>
        <v>0</v>
      </c>
      <c r="R318" s="36">
        <f>SUMIFS(СВЦЭМ!$I$34:$I$777,СВЦЭМ!$A$34:$A$777,$A318,СВЦЭМ!$B$34:$B$777,R$296)+'СЕТ СН'!$F$13</f>
        <v>0</v>
      </c>
      <c r="S318" s="36">
        <f>SUMIFS(СВЦЭМ!$I$34:$I$777,СВЦЭМ!$A$34:$A$777,$A318,СВЦЭМ!$B$34:$B$777,S$296)+'СЕТ СН'!$F$13</f>
        <v>0</v>
      </c>
      <c r="T318" s="36">
        <f>SUMIFS(СВЦЭМ!$I$34:$I$777,СВЦЭМ!$A$34:$A$777,$A318,СВЦЭМ!$B$34:$B$777,T$296)+'СЕТ СН'!$F$13</f>
        <v>0</v>
      </c>
      <c r="U318" s="36">
        <f>SUMIFS(СВЦЭМ!$I$34:$I$777,СВЦЭМ!$A$34:$A$777,$A318,СВЦЭМ!$B$34:$B$777,U$296)+'СЕТ СН'!$F$13</f>
        <v>0</v>
      </c>
      <c r="V318" s="36">
        <f>SUMIFS(СВЦЭМ!$I$34:$I$777,СВЦЭМ!$A$34:$A$777,$A318,СВЦЭМ!$B$34:$B$777,V$296)+'СЕТ СН'!$F$13</f>
        <v>0</v>
      </c>
      <c r="W318" s="36">
        <f>SUMIFS(СВЦЭМ!$I$34:$I$777,СВЦЭМ!$A$34:$A$777,$A318,СВЦЭМ!$B$34:$B$777,W$296)+'СЕТ СН'!$F$13</f>
        <v>0</v>
      </c>
      <c r="X318" s="36">
        <f>SUMIFS(СВЦЭМ!$I$34:$I$777,СВЦЭМ!$A$34:$A$777,$A318,СВЦЭМ!$B$34:$B$777,X$296)+'СЕТ СН'!$F$13</f>
        <v>0</v>
      </c>
      <c r="Y318" s="36">
        <f>SUMIFS(СВЦЭМ!$I$34:$I$777,СВЦЭМ!$A$34:$A$777,$A318,СВЦЭМ!$B$34:$B$777,Y$296)+'СЕТ СН'!$F$13</f>
        <v>0</v>
      </c>
    </row>
    <row r="319" spans="1:25" ht="15.75" x14ac:dyDescent="0.2">
      <c r="A319" s="35">
        <f t="shared" si="8"/>
        <v>43366</v>
      </c>
      <c r="B319" s="36">
        <f>SUMIFS(СВЦЭМ!$I$34:$I$777,СВЦЭМ!$A$34:$A$777,$A319,СВЦЭМ!$B$34:$B$777,B$296)+'СЕТ СН'!$F$13</f>
        <v>0</v>
      </c>
      <c r="C319" s="36">
        <f>SUMIFS(СВЦЭМ!$I$34:$I$777,СВЦЭМ!$A$34:$A$777,$A319,СВЦЭМ!$B$34:$B$777,C$296)+'СЕТ СН'!$F$13</f>
        <v>0</v>
      </c>
      <c r="D319" s="36">
        <f>SUMIFS(СВЦЭМ!$I$34:$I$777,СВЦЭМ!$A$34:$A$777,$A319,СВЦЭМ!$B$34:$B$777,D$296)+'СЕТ СН'!$F$13</f>
        <v>0</v>
      </c>
      <c r="E319" s="36">
        <f>SUMIFS(СВЦЭМ!$I$34:$I$777,СВЦЭМ!$A$34:$A$777,$A319,СВЦЭМ!$B$34:$B$777,E$296)+'СЕТ СН'!$F$13</f>
        <v>0</v>
      </c>
      <c r="F319" s="36">
        <f>SUMIFS(СВЦЭМ!$I$34:$I$777,СВЦЭМ!$A$34:$A$777,$A319,СВЦЭМ!$B$34:$B$777,F$296)+'СЕТ СН'!$F$13</f>
        <v>0</v>
      </c>
      <c r="G319" s="36">
        <f>SUMIFS(СВЦЭМ!$I$34:$I$777,СВЦЭМ!$A$34:$A$777,$A319,СВЦЭМ!$B$34:$B$777,G$296)+'СЕТ СН'!$F$13</f>
        <v>0</v>
      </c>
      <c r="H319" s="36">
        <f>SUMIFS(СВЦЭМ!$I$34:$I$777,СВЦЭМ!$A$34:$A$777,$A319,СВЦЭМ!$B$34:$B$777,H$296)+'СЕТ СН'!$F$13</f>
        <v>0</v>
      </c>
      <c r="I319" s="36">
        <f>SUMIFS(СВЦЭМ!$I$34:$I$777,СВЦЭМ!$A$34:$A$777,$A319,СВЦЭМ!$B$34:$B$777,I$296)+'СЕТ СН'!$F$13</f>
        <v>0</v>
      </c>
      <c r="J319" s="36">
        <f>SUMIFS(СВЦЭМ!$I$34:$I$777,СВЦЭМ!$A$34:$A$777,$A319,СВЦЭМ!$B$34:$B$777,J$296)+'СЕТ СН'!$F$13</f>
        <v>0</v>
      </c>
      <c r="K319" s="36">
        <f>SUMIFS(СВЦЭМ!$I$34:$I$777,СВЦЭМ!$A$34:$A$777,$A319,СВЦЭМ!$B$34:$B$777,K$296)+'СЕТ СН'!$F$13</f>
        <v>0</v>
      </c>
      <c r="L319" s="36">
        <f>SUMIFS(СВЦЭМ!$I$34:$I$777,СВЦЭМ!$A$34:$A$777,$A319,СВЦЭМ!$B$34:$B$777,L$296)+'СЕТ СН'!$F$13</f>
        <v>0</v>
      </c>
      <c r="M319" s="36">
        <f>SUMIFS(СВЦЭМ!$I$34:$I$777,СВЦЭМ!$A$34:$A$777,$A319,СВЦЭМ!$B$34:$B$777,M$296)+'СЕТ СН'!$F$13</f>
        <v>0</v>
      </c>
      <c r="N319" s="36">
        <f>SUMIFS(СВЦЭМ!$I$34:$I$777,СВЦЭМ!$A$34:$A$777,$A319,СВЦЭМ!$B$34:$B$777,N$296)+'СЕТ СН'!$F$13</f>
        <v>0</v>
      </c>
      <c r="O319" s="36">
        <f>SUMIFS(СВЦЭМ!$I$34:$I$777,СВЦЭМ!$A$34:$A$777,$A319,СВЦЭМ!$B$34:$B$777,O$296)+'СЕТ СН'!$F$13</f>
        <v>0</v>
      </c>
      <c r="P319" s="36">
        <f>SUMIFS(СВЦЭМ!$I$34:$I$777,СВЦЭМ!$A$34:$A$777,$A319,СВЦЭМ!$B$34:$B$777,P$296)+'СЕТ СН'!$F$13</f>
        <v>0</v>
      </c>
      <c r="Q319" s="36">
        <f>SUMIFS(СВЦЭМ!$I$34:$I$777,СВЦЭМ!$A$34:$A$777,$A319,СВЦЭМ!$B$34:$B$777,Q$296)+'СЕТ СН'!$F$13</f>
        <v>0</v>
      </c>
      <c r="R319" s="36">
        <f>SUMIFS(СВЦЭМ!$I$34:$I$777,СВЦЭМ!$A$34:$A$777,$A319,СВЦЭМ!$B$34:$B$777,R$296)+'СЕТ СН'!$F$13</f>
        <v>0</v>
      </c>
      <c r="S319" s="36">
        <f>SUMIFS(СВЦЭМ!$I$34:$I$777,СВЦЭМ!$A$34:$A$777,$A319,СВЦЭМ!$B$34:$B$777,S$296)+'СЕТ СН'!$F$13</f>
        <v>0</v>
      </c>
      <c r="T319" s="36">
        <f>SUMIFS(СВЦЭМ!$I$34:$I$777,СВЦЭМ!$A$34:$A$777,$A319,СВЦЭМ!$B$34:$B$777,T$296)+'СЕТ СН'!$F$13</f>
        <v>0</v>
      </c>
      <c r="U319" s="36">
        <f>SUMIFS(СВЦЭМ!$I$34:$I$777,СВЦЭМ!$A$34:$A$777,$A319,СВЦЭМ!$B$34:$B$777,U$296)+'СЕТ СН'!$F$13</f>
        <v>0</v>
      </c>
      <c r="V319" s="36">
        <f>SUMIFS(СВЦЭМ!$I$34:$I$777,СВЦЭМ!$A$34:$A$777,$A319,СВЦЭМ!$B$34:$B$777,V$296)+'СЕТ СН'!$F$13</f>
        <v>0</v>
      </c>
      <c r="W319" s="36">
        <f>SUMIFS(СВЦЭМ!$I$34:$I$777,СВЦЭМ!$A$34:$A$777,$A319,СВЦЭМ!$B$34:$B$777,W$296)+'СЕТ СН'!$F$13</f>
        <v>0</v>
      </c>
      <c r="X319" s="36">
        <f>SUMIFS(СВЦЭМ!$I$34:$I$777,СВЦЭМ!$A$34:$A$777,$A319,СВЦЭМ!$B$34:$B$777,X$296)+'СЕТ СН'!$F$13</f>
        <v>0</v>
      </c>
      <c r="Y319" s="36">
        <f>SUMIFS(СВЦЭМ!$I$34:$I$777,СВЦЭМ!$A$34:$A$777,$A319,СВЦЭМ!$B$34:$B$777,Y$296)+'СЕТ СН'!$F$13</f>
        <v>0</v>
      </c>
    </row>
    <row r="320" spans="1:25" ht="15.75" x14ac:dyDescent="0.2">
      <c r="A320" s="35">
        <f t="shared" si="8"/>
        <v>43367</v>
      </c>
      <c r="B320" s="36">
        <f>SUMIFS(СВЦЭМ!$I$34:$I$777,СВЦЭМ!$A$34:$A$777,$A320,СВЦЭМ!$B$34:$B$777,B$296)+'СЕТ СН'!$F$13</f>
        <v>0</v>
      </c>
      <c r="C320" s="36">
        <f>SUMIFS(СВЦЭМ!$I$34:$I$777,СВЦЭМ!$A$34:$A$777,$A320,СВЦЭМ!$B$34:$B$777,C$296)+'СЕТ СН'!$F$13</f>
        <v>0</v>
      </c>
      <c r="D320" s="36">
        <f>SUMIFS(СВЦЭМ!$I$34:$I$777,СВЦЭМ!$A$34:$A$777,$A320,СВЦЭМ!$B$34:$B$777,D$296)+'СЕТ СН'!$F$13</f>
        <v>0</v>
      </c>
      <c r="E320" s="36">
        <f>SUMIFS(СВЦЭМ!$I$34:$I$777,СВЦЭМ!$A$34:$A$777,$A320,СВЦЭМ!$B$34:$B$777,E$296)+'СЕТ СН'!$F$13</f>
        <v>0</v>
      </c>
      <c r="F320" s="36">
        <f>SUMIFS(СВЦЭМ!$I$34:$I$777,СВЦЭМ!$A$34:$A$777,$A320,СВЦЭМ!$B$34:$B$777,F$296)+'СЕТ СН'!$F$13</f>
        <v>0</v>
      </c>
      <c r="G320" s="36">
        <f>SUMIFS(СВЦЭМ!$I$34:$I$777,СВЦЭМ!$A$34:$A$777,$A320,СВЦЭМ!$B$34:$B$777,G$296)+'СЕТ СН'!$F$13</f>
        <v>0</v>
      </c>
      <c r="H320" s="36">
        <f>SUMIFS(СВЦЭМ!$I$34:$I$777,СВЦЭМ!$A$34:$A$777,$A320,СВЦЭМ!$B$34:$B$777,H$296)+'СЕТ СН'!$F$13</f>
        <v>0</v>
      </c>
      <c r="I320" s="36">
        <f>SUMIFS(СВЦЭМ!$I$34:$I$777,СВЦЭМ!$A$34:$A$777,$A320,СВЦЭМ!$B$34:$B$777,I$296)+'СЕТ СН'!$F$13</f>
        <v>0</v>
      </c>
      <c r="J320" s="36">
        <f>SUMIFS(СВЦЭМ!$I$34:$I$777,СВЦЭМ!$A$34:$A$777,$A320,СВЦЭМ!$B$34:$B$777,J$296)+'СЕТ СН'!$F$13</f>
        <v>0</v>
      </c>
      <c r="K320" s="36">
        <f>SUMIFS(СВЦЭМ!$I$34:$I$777,СВЦЭМ!$A$34:$A$777,$A320,СВЦЭМ!$B$34:$B$777,K$296)+'СЕТ СН'!$F$13</f>
        <v>0</v>
      </c>
      <c r="L320" s="36">
        <f>SUMIFS(СВЦЭМ!$I$34:$I$777,СВЦЭМ!$A$34:$A$777,$A320,СВЦЭМ!$B$34:$B$777,L$296)+'СЕТ СН'!$F$13</f>
        <v>0</v>
      </c>
      <c r="M320" s="36">
        <f>SUMIFS(СВЦЭМ!$I$34:$I$777,СВЦЭМ!$A$34:$A$777,$A320,СВЦЭМ!$B$34:$B$777,M$296)+'СЕТ СН'!$F$13</f>
        <v>0</v>
      </c>
      <c r="N320" s="36">
        <f>SUMIFS(СВЦЭМ!$I$34:$I$777,СВЦЭМ!$A$34:$A$777,$A320,СВЦЭМ!$B$34:$B$777,N$296)+'СЕТ СН'!$F$13</f>
        <v>0</v>
      </c>
      <c r="O320" s="36">
        <f>SUMIFS(СВЦЭМ!$I$34:$I$777,СВЦЭМ!$A$34:$A$777,$A320,СВЦЭМ!$B$34:$B$777,O$296)+'СЕТ СН'!$F$13</f>
        <v>0</v>
      </c>
      <c r="P320" s="36">
        <f>SUMIFS(СВЦЭМ!$I$34:$I$777,СВЦЭМ!$A$34:$A$777,$A320,СВЦЭМ!$B$34:$B$777,P$296)+'СЕТ СН'!$F$13</f>
        <v>0</v>
      </c>
      <c r="Q320" s="36">
        <f>SUMIFS(СВЦЭМ!$I$34:$I$777,СВЦЭМ!$A$34:$A$777,$A320,СВЦЭМ!$B$34:$B$777,Q$296)+'СЕТ СН'!$F$13</f>
        <v>0</v>
      </c>
      <c r="R320" s="36">
        <f>SUMIFS(СВЦЭМ!$I$34:$I$777,СВЦЭМ!$A$34:$A$777,$A320,СВЦЭМ!$B$34:$B$777,R$296)+'СЕТ СН'!$F$13</f>
        <v>0</v>
      </c>
      <c r="S320" s="36">
        <f>SUMIFS(СВЦЭМ!$I$34:$I$777,СВЦЭМ!$A$34:$A$777,$A320,СВЦЭМ!$B$34:$B$777,S$296)+'СЕТ СН'!$F$13</f>
        <v>0</v>
      </c>
      <c r="T320" s="36">
        <f>SUMIFS(СВЦЭМ!$I$34:$I$777,СВЦЭМ!$A$34:$A$777,$A320,СВЦЭМ!$B$34:$B$777,T$296)+'СЕТ СН'!$F$13</f>
        <v>0</v>
      </c>
      <c r="U320" s="36">
        <f>SUMIFS(СВЦЭМ!$I$34:$I$777,СВЦЭМ!$A$34:$A$777,$A320,СВЦЭМ!$B$34:$B$777,U$296)+'СЕТ СН'!$F$13</f>
        <v>0</v>
      </c>
      <c r="V320" s="36">
        <f>SUMIFS(СВЦЭМ!$I$34:$I$777,СВЦЭМ!$A$34:$A$777,$A320,СВЦЭМ!$B$34:$B$777,V$296)+'СЕТ СН'!$F$13</f>
        <v>0</v>
      </c>
      <c r="W320" s="36">
        <f>SUMIFS(СВЦЭМ!$I$34:$I$777,СВЦЭМ!$A$34:$A$777,$A320,СВЦЭМ!$B$34:$B$777,W$296)+'СЕТ СН'!$F$13</f>
        <v>0</v>
      </c>
      <c r="X320" s="36">
        <f>SUMIFS(СВЦЭМ!$I$34:$I$777,СВЦЭМ!$A$34:$A$777,$A320,СВЦЭМ!$B$34:$B$777,X$296)+'СЕТ СН'!$F$13</f>
        <v>0</v>
      </c>
      <c r="Y320" s="36">
        <f>SUMIFS(СВЦЭМ!$I$34:$I$777,СВЦЭМ!$A$34:$A$777,$A320,СВЦЭМ!$B$34:$B$777,Y$296)+'СЕТ СН'!$F$13</f>
        <v>0</v>
      </c>
    </row>
    <row r="321" spans="1:27" ht="15.75" x14ac:dyDescent="0.2">
      <c r="A321" s="35">
        <f t="shared" si="8"/>
        <v>43368</v>
      </c>
      <c r="B321" s="36">
        <f>SUMIFS(СВЦЭМ!$I$34:$I$777,СВЦЭМ!$A$34:$A$777,$A321,СВЦЭМ!$B$34:$B$777,B$296)+'СЕТ СН'!$F$13</f>
        <v>0</v>
      </c>
      <c r="C321" s="36">
        <f>SUMIFS(СВЦЭМ!$I$34:$I$777,СВЦЭМ!$A$34:$A$777,$A321,СВЦЭМ!$B$34:$B$777,C$296)+'СЕТ СН'!$F$13</f>
        <v>0</v>
      </c>
      <c r="D321" s="36">
        <f>SUMIFS(СВЦЭМ!$I$34:$I$777,СВЦЭМ!$A$34:$A$777,$A321,СВЦЭМ!$B$34:$B$777,D$296)+'СЕТ СН'!$F$13</f>
        <v>0</v>
      </c>
      <c r="E321" s="36">
        <f>SUMIFS(СВЦЭМ!$I$34:$I$777,СВЦЭМ!$A$34:$A$777,$A321,СВЦЭМ!$B$34:$B$777,E$296)+'СЕТ СН'!$F$13</f>
        <v>0</v>
      </c>
      <c r="F321" s="36">
        <f>SUMIFS(СВЦЭМ!$I$34:$I$777,СВЦЭМ!$A$34:$A$777,$A321,СВЦЭМ!$B$34:$B$777,F$296)+'СЕТ СН'!$F$13</f>
        <v>0</v>
      </c>
      <c r="G321" s="36">
        <f>SUMIFS(СВЦЭМ!$I$34:$I$777,СВЦЭМ!$A$34:$A$777,$A321,СВЦЭМ!$B$34:$B$777,G$296)+'СЕТ СН'!$F$13</f>
        <v>0</v>
      </c>
      <c r="H321" s="36">
        <f>SUMIFS(СВЦЭМ!$I$34:$I$777,СВЦЭМ!$A$34:$A$777,$A321,СВЦЭМ!$B$34:$B$777,H$296)+'СЕТ СН'!$F$13</f>
        <v>0</v>
      </c>
      <c r="I321" s="36">
        <f>SUMIFS(СВЦЭМ!$I$34:$I$777,СВЦЭМ!$A$34:$A$777,$A321,СВЦЭМ!$B$34:$B$777,I$296)+'СЕТ СН'!$F$13</f>
        <v>0</v>
      </c>
      <c r="J321" s="36">
        <f>SUMIFS(СВЦЭМ!$I$34:$I$777,СВЦЭМ!$A$34:$A$777,$A321,СВЦЭМ!$B$34:$B$777,J$296)+'СЕТ СН'!$F$13</f>
        <v>0</v>
      </c>
      <c r="K321" s="36">
        <f>SUMIFS(СВЦЭМ!$I$34:$I$777,СВЦЭМ!$A$34:$A$777,$A321,СВЦЭМ!$B$34:$B$777,K$296)+'СЕТ СН'!$F$13</f>
        <v>0</v>
      </c>
      <c r="L321" s="36">
        <f>SUMIFS(СВЦЭМ!$I$34:$I$777,СВЦЭМ!$A$34:$A$777,$A321,СВЦЭМ!$B$34:$B$777,L$296)+'СЕТ СН'!$F$13</f>
        <v>0</v>
      </c>
      <c r="M321" s="36">
        <f>SUMIFS(СВЦЭМ!$I$34:$I$777,СВЦЭМ!$A$34:$A$777,$A321,СВЦЭМ!$B$34:$B$777,M$296)+'СЕТ СН'!$F$13</f>
        <v>0</v>
      </c>
      <c r="N321" s="36">
        <f>SUMIFS(СВЦЭМ!$I$34:$I$777,СВЦЭМ!$A$34:$A$777,$A321,СВЦЭМ!$B$34:$B$777,N$296)+'СЕТ СН'!$F$13</f>
        <v>0</v>
      </c>
      <c r="O321" s="36">
        <f>SUMIFS(СВЦЭМ!$I$34:$I$777,СВЦЭМ!$A$34:$A$777,$A321,СВЦЭМ!$B$34:$B$777,O$296)+'СЕТ СН'!$F$13</f>
        <v>0</v>
      </c>
      <c r="P321" s="36">
        <f>SUMIFS(СВЦЭМ!$I$34:$I$777,СВЦЭМ!$A$34:$A$777,$A321,СВЦЭМ!$B$34:$B$777,P$296)+'СЕТ СН'!$F$13</f>
        <v>0</v>
      </c>
      <c r="Q321" s="36">
        <f>SUMIFS(СВЦЭМ!$I$34:$I$777,СВЦЭМ!$A$34:$A$777,$A321,СВЦЭМ!$B$34:$B$777,Q$296)+'СЕТ СН'!$F$13</f>
        <v>0</v>
      </c>
      <c r="R321" s="36">
        <f>SUMIFS(СВЦЭМ!$I$34:$I$777,СВЦЭМ!$A$34:$A$777,$A321,СВЦЭМ!$B$34:$B$777,R$296)+'СЕТ СН'!$F$13</f>
        <v>0</v>
      </c>
      <c r="S321" s="36">
        <f>SUMIFS(СВЦЭМ!$I$34:$I$777,СВЦЭМ!$A$34:$A$777,$A321,СВЦЭМ!$B$34:$B$777,S$296)+'СЕТ СН'!$F$13</f>
        <v>0</v>
      </c>
      <c r="T321" s="36">
        <f>SUMIFS(СВЦЭМ!$I$34:$I$777,СВЦЭМ!$A$34:$A$777,$A321,СВЦЭМ!$B$34:$B$777,T$296)+'СЕТ СН'!$F$13</f>
        <v>0</v>
      </c>
      <c r="U321" s="36">
        <f>SUMIFS(СВЦЭМ!$I$34:$I$777,СВЦЭМ!$A$34:$A$777,$A321,СВЦЭМ!$B$34:$B$777,U$296)+'СЕТ СН'!$F$13</f>
        <v>0</v>
      </c>
      <c r="V321" s="36">
        <f>SUMIFS(СВЦЭМ!$I$34:$I$777,СВЦЭМ!$A$34:$A$777,$A321,СВЦЭМ!$B$34:$B$777,V$296)+'СЕТ СН'!$F$13</f>
        <v>0</v>
      </c>
      <c r="W321" s="36">
        <f>SUMIFS(СВЦЭМ!$I$34:$I$777,СВЦЭМ!$A$34:$A$777,$A321,СВЦЭМ!$B$34:$B$777,W$296)+'СЕТ СН'!$F$13</f>
        <v>0</v>
      </c>
      <c r="X321" s="36">
        <f>SUMIFS(СВЦЭМ!$I$34:$I$777,СВЦЭМ!$A$34:$A$777,$A321,СВЦЭМ!$B$34:$B$777,X$296)+'СЕТ СН'!$F$13</f>
        <v>0</v>
      </c>
      <c r="Y321" s="36">
        <f>SUMIFS(СВЦЭМ!$I$34:$I$777,СВЦЭМ!$A$34:$A$777,$A321,СВЦЭМ!$B$34:$B$777,Y$296)+'СЕТ СН'!$F$13</f>
        <v>0</v>
      </c>
    </row>
    <row r="322" spans="1:27" ht="15.75" x14ac:dyDescent="0.2">
      <c r="A322" s="35">
        <f t="shared" si="8"/>
        <v>43369</v>
      </c>
      <c r="B322" s="36">
        <f>SUMIFS(СВЦЭМ!$I$34:$I$777,СВЦЭМ!$A$34:$A$777,$A322,СВЦЭМ!$B$34:$B$777,B$296)+'СЕТ СН'!$F$13</f>
        <v>0</v>
      </c>
      <c r="C322" s="36">
        <f>SUMIFS(СВЦЭМ!$I$34:$I$777,СВЦЭМ!$A$34:$A$777,$A322,СВЦЭМ!$B$34:$B$777,C$296)+'СЕТ СН'!$F$13</f>
        <v>0</v>
      </c>
      <c r="D322" s="36">
        <f>SUMIFS(СВЦЭМ!$I$34:$I$777,СВЦЭМ!$A$34:$A$777,$A322,СВЦЭМ!$B$34:$B$777,D$296)+'СЕТ СН'!$F$13</f>
        <v>0</v>
      </c>
      <c r="E322" s="36">
        <f>SUMIFS(СВЦЭМ!$I$34:$I$777,СВЦЭМ!$A$34:$A$777,$A322,СВЦЭМ!$B$34:$B$777,E$296)+'СЕТ СН'!$F$13</f>
        <v>0</v>
      </c>
      <c r="F322" s="36">
        <f>SUMIFS(СВЦЭМ!$I$34:$I$777,СВЦЭМ!$A$34:$A$777,$A322,СВЦЭМ!$B$34:$B$777,F$296)+'СЕТ СН'!$F$13</f>
        <v>0</v>
      </c>
      <c r="G322" s="36">
        <f>SUMIFS(СВЦЭМ!$I$34:$I$777,СВЦЭМ!$A$34:$A$777,$A322,СВЦЭМ!$B$34:$B$777,G$296)+'СЕТ СН'!$F$13</f>
        <v>0</v>
      </c>
      <c r="H322" s="36">
        <f>SUMIFS(СВЦЭМ!$I$34:$I$777,СВЦЭМ!$A$34:$A$777,$A322,СВЦЭМ!$B$34:$B$777,H$296)+'СЕТ СН'!$F$13</f>
        <v>0</v>
      </c>
      <c r="I322" s="36">
        <f>SUMIFS(СВЦЭМ!$I$34:$I$777,СВЦЭМ!$A$34:$A$777,$A322,СВЦЭМ!$B$34:$B$777,I$296)+'СЕТ СН'!$F$13</f>
        <v>0</v>
      </c>
      <c r="J322" s="36">
        <f>SUMIFS(СВЦЭМ!$I$34:$I$777,СВЦЭМ!$A$34:$A$777,$A322,СВЦЭМ!$B$34:$B$777,J$296)+'СЕТ СН'!$F$13</f>
        <v>0</v>
      </c>
      <c r="K322" s="36">
        <f>SUMIFS(СВЦЭМ!$I$34:$I$777,СВЦЭМ!$A$34:$A$777,$A322,СВЦЭМ!$B$34:$B$777,K$296)+'СЕТ СН'!$F$13</f>
        <v>0</v>
      </c>
      <c r="L322" s="36">
        <f>SUMIFS(СВЦЭМ!$I$34:$I$777,СВЦЭМ!$A$34:$A$777,$A322,СВЦЭМ!$B$34:$B$777,L$296)+'СЕТ СН'!$F$13</f>
        <v>0</v>
      </c>
      <c r="M322" s="36">
        <f>SUMIFS(СВЦЭМ!$I$34:$I$777,СВЦЭМ!$A$34:$A$777,$A322,СВЦЭМ!$B$34:$B$777,M$296)+'СЕТ СН'!$F$13</f>
        <v>0</v>
      </c>
      <c r="N322" s="36">
        <f>SUMIFS(СВЦЭМ!$I$34:$I$777,СВЦЭМ!$A$34:$A$777,$A322,СВЦЭМ!$B$34:$B$777,N$296)+'СЕТ СН'!$F$13</f>
        <v>0</v>
      </c>
      <c r="O322" s="36">
        <f>SUMIFS(СВЦЭМ!$I$34:$I$777,СВЦЭМ!$A$34:$A$777,$A322,СВЦЭМ!$B$34:$B$777,O$296)+'СЕТ СН'!$F$13</f>
        <v>0</v>
      </c>
      <c r="P322" s="36">
        <f>SUMIFS(СВЦЭМ!$I$34:$I$777,СВЦЭМ!$A$34:$A$777,$A322,СВЦЭМ!$B$34:$B$777,P$296)+'СЕТ СН'!$F$13</f>
        <v>0</v>
      </c>
      <c r="Q322" s="36">
        <f>SUMIFS(СВЦЭМ!$I$34:$I$777,СВЦЭМ!$A$34:$A$777,$A322,СВЦЭМ!$B$34:$B$777,Q$296)+'СЕТ СН'!$F$13</f>
        <v>0</v>
      </c>
      <c r="R322" s="36">
        <f>SUMIFS(СВЦЭМ!$I$34:$I$777,СВЦЭМ!$A$34:$A$777,$A322,СВЦЭМ!$B$34:$B$777,R$296)+'СЕТ СН'!$F$13</f>
        <v>0</v>
      </c>
      <c r="S322" s="36">
        <f>SUMIFS(СВЦЭМ!$I$34:$I$777,СВЦЭМ!$A$34:$A$777,$A322,СВЦЭМ!$B$34:$B$777,S$296)+'СЕТ СН'!$F$13</f>
        <v>0</v>
      </c>
      <c r="T322" s="36">
        <f>SUMIFS(СВЦЭМ!$I$34:$I$777,СВЦЭМ!$A$34:$A$777,$A322,СВЦЭМ!$B$34:$B$777,T$296)+'СЕТ СН'!$F$13</f>
        <v>0</v>
      </c>
      <c r="U322" s="36">
        <f>SUMIFS(СВЦЭМ!$I$34:$I$777,СВЦЭМ!$A$34:$A$777,$A322,СВЦЭМ!$B$34:$B$777,U$296)+'СЕТ СН'!$F$13</f>
        <v>0</v>
      </c>
      <c r="V322" s="36">
        <f>SUMIFS(СВЦЭМ!$I$34:$I$777,СВЦЭМ!$A$34:$A$777,$A322,СВЦЭМ!$B$34:$B$777,V$296)+'СЕТ СН'!$F$13</f>
        <v>0</v>
      </c>
      <c r="W322" s="36">
        <f>SUMIFS(СВЦЭМ!$I$34:$I$777,СВЦЭМ!$A$34:$A$777,$A322,СВЦЭМ!$B$34:$B$777,W$296)+'СЕТ СН'!$F$13</f>
        <v>0</v>
      </c>
      <c r="X322" s="36">
        <f>SUMIFS(СВЦЭМ!$I$34:$I$777,СВЦЭМ!$A$34:$A$777,$A322,СВЦЭМ!$B$34:$B$777,X$296)+'СЕТ СН'!$F$13</f>
        <v>0</v>
      </c>
      <c r="Y322" s="36">
        <f>SUMIFS(СВЦЭМ!$I$34:$I$777,СВЦЭМ!$A$34:$A$777,$A322,СВЦЭМ!$B$34:$B$777,Y$296)+'СЕТ СН'!$F$13</f>
        <v>0</v>
      </c>
    </row>
    <row r="323" spans="1:27" ht="15.75" x14ac:dyDescent="0.2">
      <c r="A323" s="35">
        <f t="shared" si="8"/>
        <v>43370</v>
      </c>
      <c r="B323" s="36">
        <f>SUMIFS(СВЦЭМ!$I$34:$I$777,СВЦЭМ!$A$34:$A$777,$A323,СВЦЭМ!$B$34:$B$777,B$296)+'СЕТ СН'!$F$13</f>
        <v>0</v>
      </c>
      <c r="C323" s="36">
        <f>SUMIFS(СВЦЭМ!$I$34:$I$777,СВЦЭМ!$A$34:$A$777,$A323,СВЦЭМ!$B$34:$B$777,C$296)+'СЕТ СН'!$F$13</f>
        <v>0</v>
      </c>
      <c r="D323" s="36">
        <f>SUMIFS(СВЦЭМ!$I$34:$I$777,СВЦЭМ!$A$34:$A$777,$A323,СВЦЭМ!$B$34:$B$777,D$296)+'СЕТ СН'!$F$13</f>
        <v>0</v>
      </c>
      <c r="E323" s="36">
        <f>SUMIFS(СВЦЭМ!$I$34:$I$777,СВЦЭМ!$A$34:$A$777,$A323,СВЦЭМ!$B$34:$B$777,E$296)+'СЕТ СН'!$F$13</f>
        <v>0</v>
      </c>
      <c r="F323" s="36">
        <f>SUMIFS(СВЦЭМ!$I$34:$I$777,СВЦЭМ!$A$34:$A$777,$A323,СВЦЭМ!$B$34:$B$777,F$296)+'СЕТ СН'!$F$13</f>
        <v>0</v>
      </c>
      <c r="G323" s="36">
        <f>SUMIFS(СВЦЭМ!$I$34:$I$777,СВЦЭМ!$A$34:$A$777,$A323,СВЦЭМ!$B$34:$B$777,G$296)+'СЕТ СН'!$F$13</f>
        <v>0</v>
      </c>
      <c r="H323" s="36">
        <f>SUMIFS(СВЦЭМ!$I$34:$I$777,СВЦЭМ!$A$34:$A$777,$A323,СВЦЭМ!$B$34:$B$777,H$296)+'СЕТ СН'!$F$13</f>
        <v>0</v>
      </c>
      <c r="I323" s="36">
        <f>SUMIFS(СВЦЭМ!$I$34:$I$777,СВЦЭМ!$A$34:$A$777,$A323,СВЦЭМ!$B$34:$B$777,I$296)+'СЕТ СН'!$F$13</f>
        <v>0</v>
      </c>
      <c r="J323" s="36">
        <f>SUMIFS(СВЦЭМ!$I$34:$I$777,СВЦЭМ!$A$34:$A$777,$A323,СВЦЭМ!$B$34:$B$777,J$296)+'СЕТ СН'!$F$13</f>
        <v>0</v>
      </c>
      <c r="K323" s="36">
        <f>SUMIFS(СВЦЭМ!$I$34:$I$777,СВЦЭМ!$A$34:$A$777,$A323,СВЦЭМ!$B$34:$B$777,K$296)+'СЕТ СН'!$F$13</f>
        <v>0</v>
      </c>
      <c r="L323" s="36">
        <f>SUMIFS(СВЦЭМ!$I$34:$I$777,СВЦЭМ!$A$34:$A$777,$A323,СВЦЭМ!$B$34:$B$777,L$296)+'СЕТ СН'!$F$13</f>
        <v>0</v>
      </c>
      <c r="M323" s="36">
        <f>SUMIFS(СВЦЭМ!$I$34:$I$777,СВЦЭМ!$A$34:$A$777,$A323,СВЦЭМ!$B$34:$B$777,M$296)+'СЕТ СН'!$F$13</f>
        <v>0</v>
      </c>
      <c r="N323" s="36">
        <f>SUMIFS(СВЦЭМ!$I$34:$I$777,СВЦЭМ!$A$34:$A$777,$A323,СВЦЭМ!$B$34:$B$777,N$296)+'СЕТ СН'!$F$13</f>
        <v>0</v>
      </c>
      <c r="O323" s="36">
        <f>SUMIFS(СВЦЭМ!$I$34:$I$777,СВЦЭМ!$A$34:$A$777,$A323,СВЦЭМ!$B$34:$B$777,O$296)+'СЕТ СН'!$F$13</f>
        <v>0</v>
      </c>
      <c r="P323" s="36">
        <f>SUMIFS(СВЦЭМ!$I$34:$I$777,СВЦЭМ!$A$34:$A$777,$A323,СВЦЭМ!$B$34:$B$777,P$296)+'СЕТ СН'!$F$13</f>
        <v>0</v>
      </c>
      <c r="Q323" s="36">
        <f>SUMIFS(СВЦЭМ!$I$34:$I$777,СВЦЭМ!$A$34:$A$777,$A323,СВЦЭМ!$B$34:$B$777,Q$296)+'СЕТ СН'!$F$13</f>
        <v>0</v>
      </c>
      <c r="R323" s="36">
        <f>SUMIFS(СВЦЭМ!$I$34:$I$777,СВЦЭМ!$A$34:$A$777,$A323,СВЦЭМ!$B$34:$B$777,R$296)+'СЕТ СН'!$F$13</f>
        <v>0</v>
      </c>
      <c r="S323" s="36">
        <f>SUMIFS(СВЦЭМ!$I$34:$I$777,СВЦЭМ!$A$34:$A$777,$A323,СВЦЭМ!$B$34:$B$777,S$296)+'СЕТ СН'!$F$13</f>
        <v>0</v>
      </c>
      <c r="T323" s="36">
        <f>SUMIFS(СВЦЭМ!$I$34:$I$777,СВЦЭМ!$A$34:$A$777,$A323,СВЦЭМ!$B$34:$B$777,T$296)+'СЕТ СН'!$F$13</f>
        <v>0</v>
      </c>
      <c r="U323" s="36">
        <f>SUMIFS(СВЦЭМ!$I$34:$I$777,СВЦЭМ!$A$34:$A$777,$A323,СВЦЭМ!$B$34:$B$777,U$296)+'СЕТ СН'!$F$13</f>
        <v>0</v>
      </c>
      <c r="V323" s="36">
        <f>SUMIFS(СВЦЭМ!$I$34:$I$777,СВЦЭМ!$A$34:$A$777,$A323,СВЦЭМ!$B$34:$B$777,V$296)+'СЕТ СН'!$F$13</f>
        <v>0</v>
      </c>
      <c r="W323" s="36">
        <f>SUMIFS(СВЦЭМ!$I$34:$I$777,СВЦЭМ!$A$34:$A$777,$A323,СВЦЭМ!$B$34:$B$777,W$296)+'СЕТ СН'!$F$13</f>
        <v>0</v>
      </c>
      <c r="X323" s="36">
        <f>SUMIFS(СВЦЭМ!$I$34:$I$777,СВЦЭМ!$A$34:$A$777,$A323,СВЦЭМ!$B$34:$B$777,X$296)+'СЕТ СН'!$F$13</f>
        <v>0</v>
      </c>
      <c r="Y323" s="36">
        <f>SUMIFS(СВЦЭМ!$I$34:$I$777,СВЦЭМ!$A$34:$A$777,$A323,СВЦЭМ!$B$34:$B$777,Y$296)+'СЕТ СН'!$F$13</f>
        <v>0</v>
      </c>
    </row>
    <row r="324" spans="1:27" ht="15.75" x14ac:dyDescent="0.2">
      <c r="A324" s="35">
        <f t="shared" si="8"/>
        <v>43371</v>
      </c>
      <c r="B324" s="36">
        <f>SUMIFS(СВЦЭМ!$I$34:$I$777,СВЦЭМ!$A$34:$A$777,$A324,СВЦЭМ!$B$34:$B$777,B$296)+'СЕТ СН'!$F$13</f>
        <v>0</v>
      </c>
      <c r="C324" s="36">
        <f>SUMIFS(СВЦЭМ!$I$34:$I$777,СВЦЭМ!$A$34:$A$777,$A324,СВЦЭМ!$B$34:$B$777,C$296)+'СЕТ СН'!$F$13</f>
        <v>0</v>
      </c>
      <c r="D324" s="36">
        <f>SUMIFS(СВЦЭМ!$I$34:$I$777,СВЦЭМ!$A$34:$A$777,$A324,СВЦЭМ!$B$34:$B$777,D$296)+'СЕТ СН'!$F$13</f>
        <v>0</v>
      </c>
      <c r="E324" s="36">
        <f>SUMIFS(СВЦЭМ!$I$34:$I$777,СВЦЭМ!$A$34:$A$777,$A324,СВЦЭМ!$B$34:$B$777,E$296)+'СЕТ СН'!$F$13</f>
        <v>0</v>
      </c>
      <c r="F324" s="36">
        <f>SUMIFS(СВЦЭМ!$I$34:$I$777,СВЦЭМ!$A$34:$A$777,$A324,СВЦЭМ!$B$34:$B$777,F$296)+'СЕТ СН'!$F$13</f>
        <v>0</v>
      </c>
      <c r="G324" s="36">
        <f>SUMIFS(СВЦЭМ!$I$34:$I$777,СВЦЭМ!$A$34:$A$777,$A324,СВЦЭМ!$B$34:$B$777,G$296)+'СЕТ СН'!$F$13</f>
        <v>0</v>
      </c>
      <c r="H324" s="36">
        <f>SUMIFS(СВЦЭМ!$I$34:$I$777,СВЦЭМ!$A$34:$A$777,$A324,СВЦЭМ!$B$34:$B$777,H$296)+'СЕТ СН'!$F$13</f>
        <v>0</v>
      </c>
      <c r="I324" s="36">
        <f>SUMIFS(СВЦЭМ!$I$34:$I$777,СВЦЭМ!$A$34:$A$777,$A324,СВЦЭМ!$B$34:$B$777,I$296)+'СЕТ СН'!$F$13</f>
        <v>0</v>
      </c>
      <c r="J324" s="36">
        <f>SUMIFS(СВЦЭМ!$I$34:$I$777,СВЦЭМ!$A$34:$A$777,$A324,СВЦЭМ!$B$34:$B$777,J$296)+'СЕТ СН'!$F$13</f>
        <v>0</v>
      </c>
      <c r="K324" s="36">
        <f>SUMIFS(СВЦЭМ!$I$34:$I$777,СВЦЭМ!$A$34:$A$777,$A324,СВЦЭМ!$B$34:$B$777,K$296)+'СЕТ СН'!$F$13</f>
        <v>0</v>
      </c>
      <c r="L324" s="36">
        <f>SUMIFS(СВЦЭМ!$I$34:$I$777,СВЦЭМ!$A$34:$A$777,$A324,СВЦЭМ!$B$34:$B$777,L$296)+'СЕТ СН'!$F$13</f>
        <v>0</v>
      </c>
      <c r="M324" s="36">
        <f>SUMIFS(СВЦЭМ!$I$34:$I$777,СВЦЭМ!$A$34:$A$777,$A324,СВЦЭМ!$B$34:$B$777,M$296)+'СЕТ СН'!$F$13</f>
        <v>0</v>
      </c>
      <c r="N324" s="36">
        <f>SUMIFS(СВЦЭМ!$I$34:$I$777,СВЦЭМ!$A$34:$A$777,$A324,СВЦЭМ!$B$34:$B$777,N$296)+'СЕТ СН'!$F$13</f>
        <v>0</v>
      </c>
      <c r="O324" s="36">
        <f>SUMIFS(СВЦЭМ!$I$34:$I$777,СВЦЭМ!$A$34:$A$777,$A324,СВЦЭМ!$B$34:$B$777,O$296)+'СЕТ СН'!$F$13</f>
        <v>0</v>
      </c>
      <c r="P324" s="36">
        <f>SUMIFS(СВЦЭМ!$I$34:$I$777,СВЦЭМ!$A$34:$A$777,$A324,СВЦЭМ!$B$34:$B$777,P$296)+'СЕТ СН'!$F$13</f>
        <v>0</v>
      </c>
      <c r="Q324" s="36">
        <f>SUMIFS(СВЦЭМ!$I$34:$I$777,СВЦЭМ!$A$34:$A$777,$A324,СВЦЭМ!$B$34:$B$777,Q$296)+'СЕТ СН'!$F$13</f>
        <v>0</v>
      </c>
      <c r="R324" s="36">
        <f>SUMIFS(СВЦЭМ!$I$34:$I$777,СВЦЭМ!$A$34:$A$777,$A324,СВЦЭМ!$B$34:$B$777,R$296)+'СЕТ СН'!$F$13</f>
        <v>0</v>
      </c>
      <c r="S324" s="36">
        <f>SUMIFS(СВЦЭМ!$I$34:$I$777,СВЦЭМ!$A$34:$A$777,$A324,СВЦЭМ!$B$34:$B$777,S$296)+'СЕТ СН'!$F$13</f>
        <v>0</v>
      </c>
      <c r="T324" s="36">
        <f>SUMIFS(СВЦЭМ!$I$34:$I$777,СВЦЭМ!$A$34:$A$777,$A324,СВЦЭМ!$B$34:$B$777,T$296)+'СЕТ СН'!$F$13</f>
        <v>0</v>
      </c>
      <c r="U324" s="36">
        <f>SUMIFS(СВЦЭМ!$I$34:$I$777,СВЦЭМ!$A$34:$A$777,$A324,СВЦЭМ!$B$34:$B$777,U$296)+'СЕТ СН'!$F$13</f>
        <v>0</v>
      </c>
      <c r="V324" s="36">
        <f>SUMIFS(СВЦЭМ!$I$34:$I$777,СВЦЭМ!$A$34:$A$777,$A324,СВЦЭМ!$B$34:$B$777,V$296)+'СЕТ СН'!$F$13</f>
        <v>0</v>
      </c>
      <c r="W324" s="36">
        <f>SUMIFS(СВЦЭМ!$I$34:$I$777,СВЦЭМ!$A$34:$A$777,$A324,СВЦЭМ!$B$34:$B$777,W$296)+'СЕТ СН'!$F$13</f>
        <v>0</v>
      </c>
      <c r="X324" s="36">
        <f>SUMIFS(СВЦЭМ!$I$34:$I$777,СВЦЭМ!$A$34:$A$777,$A324,СВЦЭМ!$B$34:$B$777,X$296)+'СЕТ СН'!$F$13</f>
        <v>0</v>
      </c>
      <c r="Y324" s="36">
        <f>SUMIFS(СВЦЭМ!$I$34:$I$777,СВЦЭМ!$A$34:$A$777,$A324,СВЦЭМ!$B$34:$B$777,Y$296)+'СЕТ СН'!$F$13</f>
        <v>0</v>
      </c>
    </row>
    <row r="325" spans="1:27" ht="15.75" x14ac:dyDescent="0.2">
      <c r="A325" s="35">
        <f t="shared" si="8"/>
        <v>43372</v>
      </c>
      <c r="B325" s="36">
        <f>SUMIFS(СВЦЭМ!$I$34:$I$777,СВЦЭМ!$A$34:$A$777,$A325,СВЦЭМ!$B$34:$B$777,B$296)+'СЕТ СН'!$F$13</f>
        <v>0</v>
      </c>
      <c r="C325" s="36">
        <f>SUMIFS(СВЦЭМ!$I$34:$I$777,СВЦЭМ!$A$34:$A$777,$A325,СВЦЭМ!$B$34:$B$777,C$296)+'СЕТ СН'!$F$13</f>
        <v>0</v>
      </c>
      <c r="D325" s="36">
        <f>SUMIFS(СВЦЭМ!$I$34:$I$777,СВЦЭМ!$A$34:$A$777,$A325,СВЦЭМ!$B$34:$B$777,D$296)+'СЕТ СН'!$F$13</f>
        <v>0</v>
      </c>
      <c r="E325" s="36">
        <f>SUMIFS(СВЦЭМ!$I$34:$I$777,СВЦЭМ!$A$34:$A$777,$A325,СВЦЭМ!$B$34:$B$777,E$296)+'СЕТ СН'!$F$13</f>
        <v>0</v>
      </c>
      <c r="F325" s="36">
        <f>SUMIFS(СВЦЭМ!$I$34:$I$777,СВЦЭМ!$A$34:$A$777,$A325,СВЦЭМ!$B$34:$B$777,F$296)+'СЕТ СН'!$F$13</f>
        <v>0</v>
      </c>
      <c r="G325" s="36">
        <f>SUMIFS(СВЦЭМ!$I$34:$I$777,СВЦЭМ!$A$34:$A$777,$A325,СВЦЭМ!$B$34:$B$777,G$296)+'СЕТ СН'!$F$13</f>
        <v>0</v>
      </c>
      <c r="H325" s="36">
        <f>SUMIFS(СВЦЭМ!$I$34:$I$777,СВЦЭМ!$A$34:$A$777,$A325,СВЦЭМ!$B$34:$B$777,H$296)+'СЕТ СН'!$F$13</f>
        <v>0</v>
      </c>
      <c r="I325" s="36">
        <f>SUMIFS(СВЦЭМ!$I$34:$I$777,СВЦЭМ!$A$34:$A$777,$A325,СВЦЭМ!$B$34:$B$777,I$296)+'СЕТ СН'!$F$13</f>
        <v>0</v>
      </c>
      <c r="J325" s="36">
        <f>SUMIFS(СВЦЭМ!$I$34:$I$777,СВЦЭМ!$A$34:$A$777,$A325,СВЦЭМ!$B$34:$B$777,J$296)+'СЕТ СН'!$F$13</f>
        <v>0</v>
      </c>
      <c r="K325" s="36">
        <f>SUMIFS(СВЦЭМ!$I$34:$I$777,СВЦЭМ!$A$34:$A$777,$A325,СВЦЭМ!$B$34:$B$777,K$296)+'СЕТ СН'!$F$13</f>
        <v>0</v>
      </c>
      <c r="L325" s="36">
        <f>SUMIFS(СВЦЭМ!$I$34:$I$777,СВЦЭМ!$A$34:$A$777,$A325,СВЦЭМ!$B$34:$B$777,L$296)+'СЕТ СН'!$F$13</f>
        <v>0</v>
      </c>
      <c r="M325" s="36">
        <f>SUMIFS(СВЦЭМ!$I$34:$I$777,СВЦЭМ!$A$34:$A$777,$A325,СВЦЭМ!$B$34:$B$777,M$296)+'СЕТ СН'!$F$13</f>
        <v>0</v>
      </c>
      <c r="N325" s="36">
        <f>SUMIFS(СВЦЭМ!$I$34:$I$777,СВЦЭМ!$A$34:$A$777,$A325,СВЦЭМ!$B$34:$B$777,N$296)+'СЕТ СН'!$F$13</f>
        <v>0</v>
      </c>
      <c r="O325" s="36">
        <f>SUMIFS(СВЦЭМ!$I$34:$I$777,СВЦЭМ!$A$34:$A$777,$A325,СВЦЭМ!$B$34:$B$777,O$296)+'СЕТ СН'!$F$13</f>
        <v>0</v>
      </c>
      <c r="P325" s="36">
        <f>SUMIFS(СВЦЭМ!$I$34:$I$777,СВЦЭМ!$A$34:$A$777,$A325,СВЦЭМ!$B$34:$B$777,P$296)+'СЕТ СН'!$F$13</f>
        <v>0</v>
      </c>
      <c r="Q325" s="36">
        <f>SUMIFS(СВЦЭМ!$I$34:$I$777,СВЦЭМ!$A$34:$A$777,$A325,СВЦЭМ!$B$34:$B$777,Q$296)+'СЕТ СН'!$F$13</f>
        <v>0</v>
      </c>
      <c r="R325" s="36">
        <f>SUMIFS(СВЦЭМ!$I$34:$I$777,СВЦЭМ!$A$34:$A$777,$A325,СВЦЭМ!$B$34:$B$777,R$296)+'СЕТ СН'!$F$13</f>
        <v>0</v>
      </c>
      <c r="S325" s="36">
        <f>SUMIFS(СВЦЭМ!$I$34:$I$777,СВЦЭМ!$A$34:$A$777,$A325,СВЦЭМ!$B$34:$B$777,S$296)+'СЕТ СН'!$F$13</f>
        <v>0</v>
      </c>
      <c r="T325" s="36">
        <f>SUMIFS(СВЦЭМ!$I$34:$I$777,СВЦЭМ!$A$34:$A$777,$A325,СВЦЭМ!$B$34:$B$777,T$296)+'СЕТ СН'!$F$13</f>
        <v>0</v>
      </c>
      <c r="U325" s="36">
        <f>SUMIFS(СВЦЭМ!$I$34:$I$777,СВЦЭМ!$A$34:$A$777,$A325,СВЦЭМ!$B$34:$B$777,U$296)+'СЕТ СН'!$F$13</f>
        <v>0</v>
      </c>
      <c r="V325" s="36">
        <f>SUMIFS(СВЦЭМ!$I$34:$I$777,СВЦЭМ!$A$34:$A$777,$A325,СВЦЭМ!$B$34:$B$777,V$296)+'СЕТ СН'!$F$13</f>
        <v>0</v>
      </c>
      <c r="W325" s="36">
        <f>SUMIFS(СВЦЭМ!$I$34:$I$777,СВЦЭМ!$A$34:$A$777,$A325,СВЦЭМ!$B$34:$B$777,W$296)+'СЕТ СН'!$F$13</f>
        <v>0</v>
      </c>
      <c r="X325" s="36">
        <f>SUMIFS(СВЦЭМ!$I$34:$I$777,СВЦЭМ!$A$34:$A$777,$A325,СВЦЭМ!$B$34:$B$777,X$296)+'СЕТ СН'!$F$13</f>
        <v>0</v>
      </c>
      <c r="Y325" s="36">
        <f>SUMIFS(СВЦЭМ!$I$34:$I$777,СВЦЭМ!$A$34:$A$777,$A325,СВЦЭМ!$B$34:$B$777,Y$296)+'СЕТ СН'!$F$13</f>
        <v>0</v>
      </c>
    </row>
    <row r="326" spans="1:27" ht="15.75" x14ac:dyDescent="0.2">
      <c r="A326" s="35">
        <f t="shared" si="8"/>
        <v>43373</v>
      </c>
      <c r="B326" s="36">
        <f>SUMIFS(СВЦЭМ!$I$34:$I$777,СВЦЭМ!$A$34:$A$777,$A326,СВЦЭМ!$B$34:$B$777,B$296)+'СЕТ СН'!$F$13</f>
        <v>0</v>
      </c>
      <c r="C326" s="36">
        <f>SUMIFS(СВЦЭМ!$I$34:$I$777,СВЦЭМ!$A$34:$A$777,$A326,СВЦЭМ!$B$34:$B$777,C$296)+'СЕТ СН'!$F$13</f>
        <v>0</v>
      </c>
      <c r="D326" s="36">
        <f>SUMIFS(СВЦЭМ!$I$34:$I$777,СВЦЭМ!$A$34:$A$777,$A326,СВЦЭМ!$B$34:$B$777,D$296)+'СЕТ СН'!$F$13</f>
        <v>0</v>
      </c>
      <c r="E326" s="36">
        <f>SUMIFS(СВЦЭМ!$I$34:$I$777,СВЦЭМ!$A$34:$A$777,$A326,СВЦЭМ!$B$34:$B$777,E$296)+'СЕТ СН'!$F$13</f>
        <v>0</v>
      </c>
      <c r="F326" s="36">
        <f>SUMIFS(СВЦЭМ!$I$34:$I$777,СВЦЭМ!$A$34:$A$777,$A326,СВЦЭМ!$B$34:$B$777,F$296)+'СЕТ СН'!$F$13</f>
        <v>0</v>
      </c>
      <c r="G326" s="36">
        <f>SUMIFS(СВЦЭМ!$I$34:$I$777,СВЦЭМ!$A$34:$A$777,$A326,СВЦЭМ!$B$34:$B$777,G$296)+'СЕТ СН'!$F$13</f>
        <v>0</v>
      </c>
      <c r="H326" s="36">
        <f>SUMIFS(СВЦЭМ!$I$34:$I$777,СВЦЭМ!$A$34:$A$777,$A326,СВЦЭМ!$B$34:$B$777,H$296)+'СЕТ СН'!$F$13</f>
        <v>0</v>
      </c>
      <c r="I326" s="36">
        <f>SUMIFS(СВЦЭМ!$I$34:$I$777,СВЦЭМ!$A$34:$A$777,$A326,СВЦЭМ!$B$34:$B$777,I$296)+'СЕТ СН'!$F$13</f>
        <v>0</v>
      </c>
      <c r="J326" s="36">
        <f>SUMIFS(СВЦЭМ!$I$34:$I$777,СВЦЭМ!$A$34:$A$777,$A326,СВЦЭМ!$B$34:$B$777,J$296)+'СЕТ СН'!$F$13</f>
        <v>0</v>
      </c>
      <c r="K326" s="36">
        <f>SUMIFS(СВЦЭМ!$I$34:$I$777,СВЦЭМ!$A$34:$A$777,$A326,СВЦЭМ!$B$34:$B$777,K$296)+'СЕТ СН'!$F$13</f>
        <v>0</v>
      </c>
      <c r="L326" s="36">
        <f>SUMIFS(СВЦЭМ!$I$34:$I$777,СВЦЭМ!$A$34:$A$777,$A326,СВЦЭМ!$B$34:$B$777,L$296)+'СЕТ СН'!$F$13</f>
        <v>0</v>
      </c>
      <c r="M326" s="36">
        <f>SUMIFS(СВЦЭМ!$I$34:$I$777,СВЦЭМ!$A$34:$A$777,$A326,СВЦЭМ!$B$34:$B$777,M$296)+'СЕТ СН'!$F$13</f>
        <v>0</v>
      </c>
      <c r="N326" s="36">
        <f>SUMIFS(СВЦЭМ!$I$34:$I$777,СВЦЭМ!$A$34:$A$777,$A326,СВЦЭМ!$B$34:$B$777,N$296)+'СЕТ СН'!$F$13</f>
        <v>0</v>
      </c>
      <c r="O326" s="36">
        <f>SUMIFS(СВЦЭМ!$I$34:$I$777,СВЦЭМ!$A$34:$A$777,$A326,СВЦЭМ!$B$34:$B$777,O$296)+'СЕТ СН'!$F$13</f>
        <v>0</v>
      </c>
      <c r="P326" s="36">
        <f>SUMIFS(СВЦЭМ!$I$34:$I$777,СВЦЭМ!$A$34:$A$777,$A326,СВЦЭМ!$B$34:$B$777,P$296)+'СЕТ СН'!$F$13</f>
        <v>0</v>
      </c>
      <c r="Q326" s="36">
        <f>SUMIFS(СВЦЭМ!$I$34:$I$777,СВЦЭМ!$A$34:$A$777,$A326,СВЦЭМ!$B$34:$B$777,Q$296)+'СЕТ СН'!$F$13</f>
        <v>0</v>
      </c>
      <c r="R326" s="36">
        <f>SUMIFS(СВЦЭМ!$I$34:$I$777,СВЦЭМ!$A$34:$A$777,$A326,СВЦЭМ!$B$34:$B$777,R$296)+'СЕТ СН'!$F$13</f>
        <v>0</v>
      </c>
      <c r="S326" s="36">
        <f>SUMIFS(СВЦЭМ!$I$34:$I$777,СВЦЭМ!$A$34:$A$777,$A326,СВЦЭМ!$B$34:$B$777,S$296)+'СЕТ СН'!$F$13</f>
        <v>0</v>
      </c>
      <c r="T326" s="36">
        <f>SUMIFS(СВЦЭМ!$I$34:$I$777,СВЦЭМ!$A$34:$A$777,$A326,СВЦЭМ!$B$34:$B$777,T$296)+'СЕТ СН'!$F$13</f>
        <v>0</v>
      </c>
      <c r="U326" s="36">
        <f>SUMIFS(СВЦЭМ!$I$34:$I$777,СВЦЭМ!$A$34:$A$777,$A326,СВЦЭМ!$B$34:$B$777,U$296)+'СЕТ СН'!$F$13</f>
        <v>0</v>
      </c>
      <c r="V326" s="36">
        <f>SUMIFS(СВЦЭМ!$I$34:$I$777,СВЦЭМ!$A$34:$A$777,$A326,СВЦЭМ!$B$34:$B$777,V$296)+'СЕТ СН'!$F$13</f>
        <v>0</v>
      </c>
      <c r="W326" s="36">
        <f>SUMIFS(СВЦЭМ!$I$34:$I$777,СВЦЭМ!$A$34:$A$777,$A326,СВЦЭМ!$B$34:$B$777,W$296)+'СЕТ СН'!$F$13</f>
        <v>0</v>
      </c>
      <c r="X326" s="36">
        <f>SUMIFS(СВЦЭМ!$I$34:$I$777,СВЦЭМ!$A$34:$A$777,$A326,СВЦЭМ!$B$34:$B$777,X$296)+'СЕТ СН'!$F$13</f>
        <v>0</v>
      </c>
      <c r="Y326" s="36">
        <f>SUMIFS(СВЦЭМ!$I$34:$I$777,СВЦЭМ!$A$34:$A$777,$A326,СВЦЭМ!$B$34:$B$777,Y$296)+'СЕТ СН'!$F$13</f>
        <v>0</v>
      </c>
    </row>
    <row r="327" spans="1:27" ht="15.75" hidden="1" x14ac:dyDescent="0.2">
      <c r="A327" s="35">
        <f t="shared" si="8"/>
        <v>43374</v>
      </c>
      <c r="B327" s="36">
        <f>SUMIFS(СВЦЭМ!$I$34:$I$777,СВЦЭМ!$A$34:$A$777,$A327,СВЦЭМ!$B$34:$B$777,B$296)+'СЕТ СН'!$F$13</f>
        <v>0</v>
      </c>
      <c r="C327" s="36">
        <f>SUMIFS(СВЦЭМ!$I$34:$I$777,СВЦЭМ!$A$34:$A$777,$A327,СВЦЭМ!$B$34:$B$777,C$296)+'СЕТ СН'!$F$13</f>
        <v>0</v>
      </c>
      <c r="D327" s="36">
        <f>SUMIFS(СВЦЭМ!$I$34:$I$777,СВЦЭМ!$A$34:$A$777,$A327,СВЦЭМ!$B$34:$B$777,D$296)+'СЕТ СН'!$F$13</f>
        <v>0</v>
      </c>
      <c r="E327" s="36">
        <f>SUMIFS(СВЦЭМ!$I$34:$I$777,СВЦЭМ!$A$34:$A$777,$A327,СВЦЭМ!$B$34:$B$777,E$296)+'СЕТ СН'!$F$13</f>
        <v>0</v>
      </c>
      <c r="F327" s="36">
        <f>SUMIFS(СВЦЭМ!$I$34:$I$777,СВЦЭМ!$A$34:$A$777,$A327,СВЦЭМ!$B$34:$B$777,F$296)+'СЕТ СН'!$F$13</f>
        <v>0</v>
      </c>
      <c r="G327" s="36">
        <f>SUMIFS(СВЦЭМ!$I$34:$I$777,СВЦЭМ!$A$34:$A$777,$A327,СВЦЭМ!$B$34:$B$777,G$296)+'СЕТ СН'!$F$13</f>
        <v>0</v>
      </c>
      <c r="H327" s="36">
        <f>SUMIFS(СВЦЭМ!$I$34:$I$777,СВЦЭМ!$A$34:$A$777,$A327,СВЦЭМ!$B$34:$B$777,H$296)+'СЕТ СН'!$F$13</f>
        <v>0</v>
      </c>
      <c r="I327" s="36">
        <f>SUMIFS(СВЦЭМ!$I$34:$I$777,СВЦЭМ!$A$34:$A$777,$A327,СВЦЭМ!$B$34:$B$777,I$296)+'СЕТ СН'!$F$13</f>
        <v>0</v>
      </c>
      <c r="J327" s="36">
        <f>SUMIFS(СВЦЭМ!$I$34:$I$777,СВЦЭМ!$A$34:$A$777,$A327,СВЦЭМ!$B$34:$B$777,J$296)+'СЕТ СН'!$F$13</f>
        <v>0</v>
      </c>
      <c r="K327" s="36">
        <f>SUMIFS(СВЦЭМ!$I$34:$I$777,СВЦЭМ!$A$34:$A$777,$A327,СВЦЭМ!$B$34:$B$777,K$296)+'СЕТ СН'!$F$13</f>
        <v>0</v>
      </c>
      <c r="L327" s="36">
        <f>SUMIFS(СВЦЭМ!$I$34:$I$777,СВЦЭМ!$A$34:$A$777,$A327,СВЦЭМ!$B$34:$B$777,L$296)+'СЕТ СН'!$F$13</f>
        <v>0</v>
      </c>
      <c r="M327" s="36">
        <f>SUMIFS(СВЦЭМ!$I$34:$I$777,СВЦЭМ!$A$34:$A$777,$A327,СВЦЭМ!$B$34:$B$777,M$296)+'СЕТ СН'!$F$13</f>
        <v>0</v>
      </c>
      <c r="N327" s="36">
        <f>SUMIFS(СВЦЭМ!$I$34:$I$777,СВЦЭМ!$A$34:$A$777,$A327,СВЦЭМ!$B$34:$B$777,N$296)+'СЕТ СН'!$F$13</f>
        <v>0</v>
      </c>
      <c r="O327" s="36">
        <f>SUMIFS(СВЦЭМ!$I$34:$I$777,СВЦЭМ!$A$34:$A$777,$A327,СВЦЭМ!$B$34:$B$777,O$296)+'СЕТ СН'!$F$13</f>
        <v>0</v>
      </c>
      <c r="P327" s="36">
        <f>SUMIFS(СВЦЭМ!$I$34:$I$777,СВЦЭМ!$A$34:$A$777,$A327,СВЦЭМ!$B$34:$B$777,P$296)+'СЕТ СН'!$F$13</f>
        <v>0</v>
      </c>
      <c r="Q327" s="36">
        <f>SUMIFS(СВЦЭМ!$I$34:$I$777,СВЦЭМ!$A$34:$A$777,$A327,СВЦЭМ!$B$34:$B$777,Q$296)+'СЕТ СН'!$F$13</f>
        <v>0</v>
      </c>
      <c r="R327" s="36">
        <f>SUMIFS(СВЦЭМ!$I$34:$I$777,СВЦЭМ!$A$34:$A$777,$A327,СВЦЭМ!$B$34:$B$777,R$296)+'СЕТ СН'!$F$13</f>
        <v>0</v>
      </c>
      <c r="S327" s="36">
        <f>SUMIFS(СВЦЭМ!$I$34:$I$777,СВЦЭМ!$A$34:$A$777,$A327,СВЦЭМ!$B$34:$B$777,S$296)+'СЕТ СН'!$F$13</f>
        <v>0</v>
      </c>
      <c r="T327" s="36">
        <f>SUMIFS(СВЦЭМ!$I$34:$I$777,СВЦЭМ!$A$34:$A$777,$A327,СВЦЭМ!$B$34:$B$777,T$296)+'СЕТ СН'!$F$13</f>
        <v>0</v>
      </c>
      <c r="U327" s="36">
        <f>SUMIFS(СВЦЭМ!$I$34:$I$777,СВЦЭМ!$A$34:$A$777,$A327,СВЦЭМ!$B$34:$B$777,U$296)+'СЕТ СН'!$F$13</f>
        <v>0</v>
      </c>
      <c r="V327" s="36">
        <f>SUMIFS(СВЦЭМ!$I$34:$I$777,СВЦЭМ!$A$34:$A$777,$A327,СВЦЭМ!$B$34:$B$777,V$296)+'СЕТ СН'!$F$13</f>
        <v>0</v>
      </c>
      <c r="W327" s="36">
        <f>SUMIFS(СВЦЭМ!$I$34:$I$777,СВЦЭМ!$A$34:$A$777,$A327,СВЦЭМ!$B$34:$B$777,W$296)+'СЕТ СН'!$F$13</f>
        <v>0</v>
      </c>
      <c r="X327" s="36">
        <f>SUMIFS(СВЦЭМ!$I$34:$I$777,СВЦЭМ!$A$34:$A$777,$A327,СВЦЭМ!$B$34:$B$777,X$296)+'СЕТ СН'!$F$13</f>
        <v>0</v>
      </c>
      <c r="Y327" s="36">
        <f>SUMIFS(СВЦЭМ!$I$34:$I$777,СВЦЭМ!$A$34:$A$777,$A327,СВЦЭМ!$B$34:$B$777,Y$296)+'СЕТ СН'!$F$13</f>
        <v>0</v>
      </c>
    </row>
    <row r="328" spans="1:27" ht="15.75"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6" customFormat="1" ht="12.75" customHeight="1" x14ac:dyDescent="0.2">
      <c r="A331" s="12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customHeight="1" x14ac:dyDescent="0.2">
      <c r="A332" s="35" t="str">
        <f>A297</f>
        <v>01.09.2018</v>
      </c>
      <c r="B332" s="36">
        <f>SUMIFS(СВЦЭМ!$J$34:$J$777,СВЦЭМ!$A$34:$A$777,$A332,СВЦЭМ!$B$34:$B$777,B$331)+'СЕТ СН'!$F$13</f>
        <v>416.98402168000001</v>
      </c>
      <c r="C332" s="36">
        <f>SUMIFS(СВЦЭМ!$J$34:$J$777,СВЦЭМ!$A$34:$A$777,$A332,СВЦЭМ!$B$34:$B$777,C$331)+'СЕТ СН'!$F$13</f>
        <v>516.75039815000002</v>
      </c>
      <c r="D332" s="36">
        <f>SUMIFS(СВЦЭМ!$J$34:$J$777,СВЦЭМ!$A$34:$A$777,$A332,СВЦЭМ!$B$34:$B$777,D$331)+'СЕТ СН'!$F$13</f>
        <v>592.30439417000002</v>
      </c>
      <c r="E332" s="36">
        <f>SUMIFS(СВЦЭМ!$J$34:$J$777,СВЦЭМ!$A$34:$A$777,$A332,СВЦЭМ!$B$34:$B$777,E$331)+'СЕТ СН'!$F$13</f>
        <v>611.71327308000002</v>
      </c>
      <c r="F332" s="36">
        <f>SUMIFS(СВЦЭМ!$J$34:$J$777,СВЦЭМ!$A$34:$A$777,$A332,СВЦЭМ!$B$34:$B$777,F$331)+'СЕТ СН'!$F$13</f>
        <v>609.33487778000006</v>
      </c>
      <c r="G332" s="36">
        <f>SUMIFS(СВЦЭМ!$J$34:$J$777,СВЦЭМ!$A$34:$A$777,$A332,СВЦЭМ!$B$34:$B$777,G$331)+'СЕТ СН'!$F$13</f>
        <v>611.84707173000004</v>
      </c>
      <c r="H332" s="36">
        <f>SUMIFS(СВЦЭМ!$J$34:$J$777,СВЦЭМ!$A$34:$A$777,$A332,СВЦЭМ!$B$34:$B$777,H$331)+'СЕТ СН'!$F$13</f>
        <v>617.25823192999997</v>
      </c>
      <c r="I332" s="36">
        <f>SUMIFS(СВЦЭМ!$J$34:$J$777,СВЦЭМ!$A$34:$A$777,$A332,СВЦЭМ!$B$34:$B$777,I$331)+'СЕТ СН'!$F$13</f>
        <v>603.27164101999995</v>
      </c>
      <c r="J332" s="36">
        <f>SUMIFS(СВЦЭМ!$J$34:$J$777,СВЦЭМ!$A$34:$A$777,$A332,СВЦЭМ!$B$34:$B$777,J$331)+'СЕТ СН'!$F$13</f>
        <v>544.02876251999999</v>
      </c>
      <c r="K332" s="36">
        <f>SUMIFS(СВЦЭМ!$J$34:$J$777,СВЦЭМ!$A$34:$A$777,$A332,СВЦЭМ!$B$34:$B$777,K$331)+'СЕТ СН'!$F$13</f>
        <v>509.60814886999998</v>
      </c>
      <c r="L332" s="36">
        <f>SUMIFS(СВЦЭМ!$J$34:$J$777,СВЦЭМ!$A$34:$A$777,$A332,СВЦЭМ!$B$34:$B$777,L$331)+'СЕТ СН'!$F$13</f>
        <v>454.70005291000001</v>
      </c>
      <c r="M332" s="36">
        <f>SUMIFS(СВЦЭМ!$J$34:$J$777,СВЦЭМ!$A$34:$A$777,$A332,СВЦЭМ!$B$34:$B$777,M$331)+'СЕТ СН'!$F$13</f>
        <v>397.60150362000002</v>
      </c>
      <c r="N332" s="36">
        <f>SUMIFS(СВЦЭМ!$J$34:$J$777,СВЦЭМ!$A$34:$A$777,$A332,СВЦЭМ!$B$34:$B$777,N$331)+'СЕТ СН'!$F$13</f>
        <v>344.52043636000002</v>
      </c>
      <c r="O332" s="36">
        <f>SUMIFS(СВЦЭМ!$J$34:$J$777,СВЦЭМ!$A$34:$A$777,$A332,СВЦЭМ!$B$34:$B$777,O$331)+'СЕТ СН'!$F$13</f>
        <v>294.90892238999999</v>
      </c>
      <c r="P332" s="36">
        <f>SUMIFS(СВЦЭМ!$J$34:$J$777,СВЦЭМ!$A$34:$A$777,$A332,СВЦЭМ!$B$34:$B$777,P$331)+'СЕТ СН'!$F$13</f>
        <v>301.50147027999998</v>
      </c>
      <c r="Q332" s="36">
        <f>SUMIFS(СВЦЭМ!$J$34:$J$777,СВЦЭМ!$A$34:$A$777,$A332,СВЦЭМ!$B$34:$B$777,Q$331)+'СЕТ СН'!$F$13</f>
        <v>309.84045958000002</v>
      </c>
      <c r="R332" s="36">
        <f>SUMIFS(СВЦЭМ!$J$34:$J$777,СВЦЭМ!$A$34:$A$777,$A332,СВЦЭМ!$B$34:$B$777,R$331)+'СЕТ СН'!$F$13</f>
        <v>311.55192301</v>
      </c>
      <c r="S332" s="36">
        <f>SUMIFS(СВЦЭМ!$J$34:$J$777,СВЦЭМ!$A$34:$A$777,$A332,СВЦЭМ!$B$34:$B$777,S$331)+'СЕТ СН'!$F$13</f>
        <v>305.98941805999999</v>
      </c>
      <c r="T332" s="36">
        <f>SUMIFS(СВЦЭМ!$J$34:$J$777,СВЦЭМ!$A$34:$A$777,$A332,СВЦЭМ!$B$34:$B$777,T$331)+'СЕТ СН'!$F$13</f>
        <v>308.05947938999998</v>
      </c>
      <c r="U332" s="36">
        <f>SUMIFS(СВЦЭМ!$J$34:$J$777,СВЦЭМ!$A$34:$A$777,$A332,СВЦЭМ!$B$34:$B$777,U$331)+'СЕТ СН'!$F$13</f>
        <v>303.40021035000001</v>
      </c>
      <c r="V332" s="36">
        <f>SUMIFS(СВЦЭМ!$J$34:$J$777,СВЦЭМ!$A$34:$A$777,$A332,СВЦЭМ!$B$34:$B$777,V$331)+'СЕТ СН'!$F$13</f>
        <v>295.81371767000002</v>
      </c>
      <c r="W332" s="36">
        <f>SUMIFS(СВЦЭМ!$J$34:$J$777,СВЦЭМ!$A$34:$A$777,$A332,СВЦЭМ!$B$34:$B$777,W$331)+'СЕТ СН'!$F$13</f>
        <v>291.97560181</v>
      </c>
      <c r="X332" s="36">
        <f>SUMIFS(СВЦЭМ!$J$34:$J$777,СВЦЭМ!$A$34:$A$777,$A332,СВЦЭМ!$B$34:$B$777,X$331)+'СЕТ СН'!$F$13</f>
        <v>307.08803454000002</v>
      </c>
      <c r="Y332" s="36">
        <f>SUMIFS(СВЦЭМ!$J$34:$J$777,СВЦЭМ!$A$34:$A$777,$A332,СВЦЭМ!$B$34:$B$777,Y$331)+'СЕТ СН'!$F$13</f>
        <v>350.66281871000001</v>
      </c>
      <c r="AA332" s="45"/>
    </row>
    <row r="333" spans="1:27" ht="15.75" x14ac:dyDescent="0.2">
      <c r="A333" s="35">
        <f>A332+1</f>
        <v>43345</v>
      </c>
      <c r="B333" s="36">
        <f>SUMIFS(СВЦЭМ!$J$34:$J$777,СВЦЭМ!$A$34:$A$777,$A333,СВЦЭМ!$B$34:$B$777,B$331)+'СЕТ СН'!$F$13</f>
        <v>416.11642348999999</v>
      </c>
      <c r="C333" s="36">
        <f>SUMIFS(СВЦЭМ!$J$34:$J$777,СВЦЭМ!$A$34:$A$777,$A333,СВЦЭМ!$B$34:$B$777,C$331)+'СЕТ СН'!$F$13</f>
        <v>494.32330526999999</v>
      </c>
      <c r="D333" s="36">
        <f>SUMIFS(СВЦЭМ!$J$34:$J$777,СВЦЭМ!$A$34:$A$777,$A333,СВЦЭМ!$B$34:$B$777,D$331)+'СЕТ СН'!$F$13</f>
        <v>570.85793023999997</v>
      </c>
      <c r="E333" s="36">
        <f>SUMIFS(СВЦЭМ!$J$34:$J$777,СВЦЭМ!$A$34:$A$777,$A333,СВЦЭМ!$B$34:$B$777,E$331)+'СЕТ СН'!$F$13</f>
        <v>605.16536048</v>
      </c>
      <c r="F333" s="36">
        <f>SUMIFS(СВЦЭМ!$J$34:$J$777,СВЦЭМ!$A$34:$A$777,$A333,СВЦЭМ!$B$34:$B$777,F$331)+'СЕТ СН'!$F$13</f>
        <v>606.72715627000002</v>
      </c>
      <c r="G333" s="36">
        <f>SUMIFS(СВЦЭМ!$J$34:$J$777,СВЦЭМ!$A$34:$A$777,$A333,СВЦЭМ!$B$34:$B$777,G$331)+'СЕТ СН'!$F$13</f>
        <v>608.03055633999998</v>
      </c>
      <c r="H333" s="36">
        <f>SUMIFS(СВЦЭМ!$J$34:$J$777,СВЦЭМ!$A$34:$A$777,$A333,СВЦЭМ!$B$34:$B$777,H$331)+'СЕТ СН'!$F$13</f>
        <v>614.44800993000001</v>
      </c>
      <c r="I333" s="36">
        <f>SUMIFS(СВЦЭМ!$J$34:$J$777,СВЦЭМ!$A$34:$A$777,$A333,СВЦЭМ!$B$34:$B$777,I$331)+'СЕТ СН'!$F$13</f>
        <v>604.03915797000002</v>
      </c>
      <c r="J333" s="36">
        <f>SUMIFS(СВЦЭМ!$J$34:$J$777,СВЦЭМ!$A$34:$A$777,$A333,СВЦЭМ!$B$34:$B$777,J$331)+'СЕТ СН'!$F$13</f>
        <v>567.82211371999995</v>
      </c>
      <c r="K333" s="36">
        <f>SUMIFS(СВЦЭМ!$J$34:$J$777,СВЦЭМ!$A$34:$A$777,$A333,СВЦЭМ!$B$34:$B$777,K$331)+'СЕТ СН'!$F$13</f>
        <v>533.82728286999998</v>
      </c>
      <c r="L333" s="36">
        <f>SUMIFS(СВЦЭМ!$J$34:$J$777,СВЦЭМ!$A$34:$A$777,$A333,СВЦЭМ!$B$34:$B$777,L$331)+'СЕТ СН'!$F$13</f>
        <v>486.51815928000002</v>
      </c>
      <c r="M333" s="36">
        <f>SUMIFS(СВЦЭМ!$J$34:$J$777,СВЦЭМ!$A$34:$A$777,$A333,СВЦЭМ!$B$34:$B$777,M$331)+'СЕТ СН'!$F$13</f>
        <v>433.12182023000003</v>
      </c>
      <c r="N333" s="36">
        <f>SUMIFS(СВЦЭМ!$J$34:$J$777,СВЦЭМ!$A$34:$A$777,$A333,СВЦЭМ!$B$34:$B$777,N$331)+'СЕТ СН'!$F$13</f>
        <v>356.21210439999999</v>
      </c>
      <c r="O333" s="36">
        <f>SUMIFS(СВЦЭМ!$J$34:$J$777,СВЦЭМ!$A$34:$A$777,$A333,СВЦЭМ!$B$34:$B$777,O$331)+'СЕТ СН'!$F$13</f>
        <v>318.66858581999998</v>
      </c>
      <c r="P333" s="36">
        <f>SUMIFS(СВЦЭМ!$J$34:$J$777,СВЦЭМ!$A$34:$A$777,$A333,СВЦЭМ!$B$34:$B$777,P$331)+'СЕТ СН'!$F$13</f>
        <v>318.79872182000003</v>
      </c>
      <c r="Q333" s="36">
        <f>SUMIFS(СВЦЭМ!$J$34:$J$777,СВЦЭМ!$A$34:$A$777,$A333,СВЦЭМ!$B$34:$B$777,Q$331)+'СЕТ СН'!$F$13</f>
        <v>321.60261532999999</v>
      </c>
      <c r="R333" s="36">
        <f>SUMIFS(СВЦЭМ!$J$34:$J$777,СВЦЭМ!$A$34:$A$777,$A333,СВЦЭМ!$B$34:$B$777,R$331)+'СЕТ СН'!$F$13</f>
        <v>323.87626489000002</v>
      </c>
      <c r="S333" s="36">
        <f>SUMIFS(СВЦЭМ!$J$34:$J$777,СВЦЭМ!$A$34:$A$777,$A333,СВЦЭМ!$B$34:$B$777,S$331)+'СЕТ СН'!$F$13</f>
        <v>332.16078496</v>
      </c>
      <c r="T333" s="36">
        <f>SUMIFS(СВЦЭМ!$J$34:$J$777,СВЦЭМ!$A$34:$A$777,$A333,СВЦЭМ!$B$34:$B$777,T$331)+'СЕТ СН'!$F$13</f>
        <v>327.99069403999999</v>
      </c>
      <c r="U333" s="36">
        <f>SUMIFS(СВЦЭМ!$J$34:$J$777,СВЦЭМ!$A$34:$A$777,$A333,СВЦЭМ!$B$34:$B$777,U$331)+'СЕТ СН'!$F$13</f>
        <v>309.87946467</v>
      </c>
      <c r="V333" s="36">
        <f>SUMIFS(СВЦЭМ!$J$34:$J$777,СВЦЭМ!$A$34:$A$777,$A333,СВЦЭМ!$B$34:$B$777,V$331)+'СЕТ СН'!$F$13</f>
        <v>308.15849666000003</v>
      </c>
      <c r="W333" s="36">
        <f>SUMIFS(СВЦЭМ!$J$34:$J$777,СВЦЭМ!$A$34:$A$777,$A333,СВЦЭМ!$B$34:$B$777,W$331)+'СЕТ СН'!$F$13</f>
        <v>309.07212860999999</v>
      </c>
      <c r="X333" s="36">
        <f>SUMIFS(СВЦЭМ!$J$34:$J$777,СВЦЭМ!$A$34:$A$777,$A333,СВЦЭМ!$B$34:$B$777,X$331)+'СЕТ СН'!$F$13</f>
        <v>314.23505566</v>
      </c>
      <c r="Y333" s="36">
        <f>SUMIFS(СВЦЭМ!$J$34:$J$777,СВЦЭМ!$A$34:$A$777,$A333,СВЦЭМ!$B$34:$B$777,Y$331)+'СЕТ СН'!$F$13</f>
        <v>373.02963908999999</v>
      </c>
    </row>
    <row r="334" spans="1:27" ht="15.75" x14ac:dyDescent="0.2">
      <c r="A334" s="35">
        <f t="shared" ref="A334:A362" si="9">A333+1</f>
        <v>43346</v>
      </c>
      <c r="B334" s="36">
        <f>SUMIFS(СВЦЭМ!$J$34:$J$777,СВЦЭМ!$A$34:$A$777,$A334,СВЦЭМ!$B$34:$B$777,B$331)+'СЕТ СН'!$F$13</f>
        <v>455.02306999000001</v>
      </c>
      <c r="C334" s="36">
        <f>SUMIFS(СВЦЭМ!$J$34:$J$777,СВЦЭМ!$A$34:$A$777,$A334,СВЦЭМ!$B$34:$B$777,C$331)+'СЕТ СН'!$F$13</f>
        <v>493.83195849999998</v>
      </c>
      <c r="D334" s="36">
        <f>SUMIFS(СВЦЭМ!$J$34:$J$777,СВЦЭМ!$A$34:$A$777,$A334,СВЦЭМ!$B$34:$B$777,D$331)+'СЕТ СН'!$F$13</f>
        <v>553.23497484999996</v>
      </c>
      <c r="E334" s="36">
        <f>SUMIFS(СВЦЭМ!$J$34:$J$777,СВЦЭМ!$A$34:$A$777,$A334,СВЦЭМ!$B$34:$B$777,E$331)+'СЕТ СН'!$F$13</f>
        <v>593.63284898999996</v>
      </c>
      <c r="F334" s="36">
        <f>SUMIFS(СВЦЭМ!$J$34:$J$777,СВЦЭМ!$A$34:$A$777,$A334,СВЦЭМ!$B$34:$B$777,F$331)+'СЕТ СН'!$F$13</f>
        <v>592.23719824</v>
      </c>
      <c r="G334" s="36">
        <f>SUMIFS(СВЦЭМ!$J$34:$J$777,СВЦЭМ!$A$34:$A$777,$A334,СВЦЭМ!$B$34:$B$777,G$331)+'СЕТ СН'!$F$13</f>
        <v>594.88780488999998</v>
      </c>
      <c r="H334" s="36">
        <f>SUMIFS(СВЦЭМ!$J$34:$J$777,СВЦЭМ!$A$34:$A$777,$A334,СВЦЭМ!$B$34:$B$777,H$331)+'СЕТ СН'!$F$13</f>
        <v>593.25354030999995</v>
      </c>
      <c r="I334" s="36">
        <f>SUMIFS(СВЦЭМ!$J$34:$J$777,СВЦЭМ!$A$34:$A$777,$A334,СВЦЭМ!$B$34:$B$777,I$331)+'СЕТ СН'!$F$13</f>
        <v>541.83931529999995</v>
      </c>
      <c r="J334" s="36">
        <f>SUMIFS(СВЦЭМ!$J$34:$J$777,СВЦЭМ!$A$34:$A$777,$A334,СВЦЭМ!$B$34:$B$777,J$331)+'СЕТ СН'!$F$13</f>
        <v>532.16265558999999</v>
      </c>
      <c r="K334" s="36">
        <f>SUMIFS(СВЦЭМ!$J$34:$J$777,СВЦЭМ!$A$34:$A$777,$A334,СВЦЭМ!$B$34:$B$777,K$331)+'СЕТ СН'!$F$13</f>
        <v>515.94562295000003</v>
      </c>
      <c r="L334" s="36">
        <f>SUMIFS(СВЦЭМ!$J$34:$J$777,СВЦЭМ!$A$34:$A$777,$A334,СВЦЭМ!$B$34:$B$777,L$331)+'СЕТ СН'!$F$13</f>
        <v>466.85178904999998</v>
      </c>
      <c r="M334" s="36">
        <f>SUMIFS(СВЦЭМ!$J$34:$J$777,СВЦЭМ!$A$34:$A$777,$A334,СВЦЭМ!$B$34:$B$777,M$331)+'СЕТ СН'!$F$13</f>
        <v>422.60347966</v>
      </c>
      <c r="N334" s="36">
        <f>SUMIFS(СВЦЭМ!$J$34:$J$777,СВЦЭМ!$A$34:$A$777,$A334,СВЦЭМ!$B$34:$B$777,N$331)+'СЕТ СН'!$F$13</f>
        <v>359.14357093000001</v>
      </c>
      <c r="O334" s="36">
        <f>SUMIFS(СВЦЭМ!$J$34:$J$777,СВЦЭМ!$A$34:$A$777,$A334,СВЦЭМ!$B$34:$B$777,O$331)+'СЕТ СН'!$F$13</f>
        <v>319.72480868999997</v>
      </c>
      <c r="P334" s="36">
        <f>SUMIFS(СВЦЭМ!$J$34:$J$777,СВЦЭМ!$A$34:$A$777,$A334,СВЦЭМ!$B$34:$B$777,P$331)+'СЕТ СН'!$F$13</f>
        <v>321.78473724999998</v>
      </c>
      <c r="Q334" s="36">
        <f>SUMIFS(СВЦЭМ!$J$34:$J$777,СВЦЭМ!$A$34:$A$777,$A334,СВЦЭМ!$B$34:$B$777,Q$331)+'СЕТ СН'!$F$13</f>
        <v>329.4453469</v>
      </c>
      <c r="R334" s="36">
        <f>SUMIFS(СВЦЭМ!$J$34:$J$777,СВЦЭМ!$A$34:$A$777,$A334,СВЦЭМ!$B$34:$B$777,R$331)+'СЕТ СН'!$F$13</f>
        <v>326.19880103999998</v>
      </c>
      <c r="S334" s="36">
        <f>SUMIFS(СВЦЭМ!$J$34:$J$777,СВЦЭМ!$A$34:$A$777,$A334,СВЦЭМ!$B$34:$B$777,S$331)+'СЕТ СН'!$F$13</f>
        <v>297.55285397</v>
      </c>
      <c r="T334" s="36">
        <f>SUMIFS(СВЦЭМ!$J$34:$J$777,СВЦЭМ!$A$34:$A$777,$A334,СВЦЭМ!$B$34:$B$777,T$331)+'СЕТ СН'!$F$13</f>
        <v>295.81557635000001</v>
      </c>
      <c r="U334" s="36">
        <f>SUMIFS(СВЦЭМ!$J$34:$J$777,СВЦЭМ!$A$34:$A$777,$A334,СВЦЭМ!$B$34:$B$777,U$331)+'СЕТ СН'!$F$13</f>
        <v>317.25237129999999</v>
      </c>
      <c r="V334" s="36">
        <f>SUMIFS(СВЦЭМ!$J$34:$J$777,СВЦЭМ!$A$34:$A$777,$A334,СВЦЭМ!$B$34:$B$777,V$331)+'СЕТ СН'!$F$13</f>
        <v>342.58079406000002</v>
      </c>
      <c r="W334" s="36">
        <f>SUMIFS(СВЦЭМ!$J$34:$J$777,СВЦЭМ!$A$34:$A$777,$A334,СВЦЭМ!$B$34:$B$777,W$331)+'СЕТ СН'!$F$13</f>
        <v>344.37023514999998</v>
      </c>
      <c r="X334" s="36">
        <f>SUMIFS(СВЦЭМ!$J$34:$J$777,СВЦЭМ!$A$34:$A$777,$A334,СВЦЭМ!$B$34:$B$777,X$331)+'СЕТ СН'!$F$13</f>
        <v>318.37213981000002</v>
      </c>
      <c r="Y334" s="36">
        <f>SUMIFS(СВЦЭМ!$J$34:$J$777,СВЦЭМ!$A$34:$A$777,$A334,СВЦЭМ!$B$34:$B$777,Y$331)+'СЕТ СН'!$F$13</f>
        <v>371.98803814000001</v>
      </c>
    </row>
    <row r="335" spans="1:27" ht="15.75" x14ac:dyDescent="0.2">
      <c r="A335" s="35">
        <f t="shared" si="9"/>
        <v>43347</v>
      </c>
      <c r="B335" s="36">
        <f>SUMIFS(СВЦЭМ!$J$34:$J$777,СВЦЭМ!$A$34:$A$777,$A335,СВЦЭМ!$B$34:$B$777,B$331)+'СЕТ СН'!$F$13</f>
        <v>438.13726945000002</v>
      </c>
      <c r="C335" s="36">
        <f>SUMIFS(СВЦЭМ!$J$34:$J$777,СВЦЭМ!$A$34:$A$777,$A335,СВЦЭМ!$B$34:$B$777,C$331)+'СЕТ СН'!$F$13</f>
        <v>536.68458815999998</v>
      </c>
      <c r="D335" s="36">
        <f>SUMIFS(СВЦЭМ!$J$34:$J$777,СВЦЭМ!$A$34:$A$777,$A335,СВЦЭМ!$B$34:$B$777,D$331)+'СЕТ СН'!$F$13</f>
        <v>606.04320503999998</v>
      </c>
      <c r="E335" s="36">
        <f>SUMIFS(СВЦЭМ!$J$34:$J$777,СВЦЭМ!$A$34:$A$777,$A335,СВЦЭМ!$B$34:$B$777,E$331)+'СЕТ СН'!$F$13</f>
        <v>622.62054816</v>
      </c>
      <c r="F335" s="36">
        <f>SUMIFS(СВЦЭМ!$J$34:$J$777,СВЦЭМ!$A$34:$A$777,$A335,СВЦЭМ!$B$34:$B$777,F$331)+'СЕТ СН'!$F$13</f>
        <v>620.97775060000004</v>
      </c>
      <c r="G335" s="36">
        <f>SUMIFS(СВЦЭМ!$J$34:$J$777,СВЦЭМ!$A$34:$A$777,$A335,СВЦЭМ!$B$34:$B$777,G$331)+'СЕТ СН'!$F$13</f>
        <v>624.81927286999996</v>
      </c>
      <c r="H335" s="36">
        <f>SUMIFS(СВЦЭМ!$J$34:$J$777,СВЦЭМ!$A$34:$A$777,$A335,СВЦЭМ!$B$34:$B$777,H$331)+'СЕТ СН'!$F$13</f>
        <v>613.59517799000002</v>
      </c>
      <c r="I335" s="36">
        <f>SUMIFS(СВЦЭМ!$J$34:$J$777,СВЦЭМ!$A$34:$A$777,$A335,СВЦЭМ!$B$34:$B$777,I$331)+'СЕТ СН'!$F$13</f>
        <v>585.60108691999994</v>
      </c>
      <c r="J335" s="36">
        <f>SUMIFS(СВЦЭМ!$J$34:$J$777,СВЦЭМ!$A$34:$A$777,$A335,СВЦЭМ!$B$34:$B$777,J$331)+'СЕТ СН'!$F$13</f>
        <v>543.87069677</v>
      </c>
      <c r="K335" s="36">
        <f>SUMIFS(СВЦЭМ!$J$34:$J$777,СВЦЭМ!$A$34:$A$777,$A335,СВЦЭМ!$B$34:$B$777,K$331)+'СЕТ СН'!$F$13</f>
        <v>513.31146844</v>
      </c>
      <c r="L335" s="36">
        <f>SUMIFS(СВЦЭМ!$J$34:$J$777,СВЦЭМ!$A$34:$A$777,$A335,СВЦЭМ!$B$34:$B$777,L$331)+'СЕТ СН'!$F$13</f>
        <v>458.73532467000001</v>
      </c>
      <c r="M335" s="36">
        <f>SUMIFS(СВЦЭМ!$J$34:$J$777,СВЦЭМ!$A$34:$A$777,$A335,СВЦЭМ!$B$34:$B$777,M$331)+'СЕТ СН'!$F$13</f>
        <v>412.23323871999997</v>
      </c>
      <c r="N335" s="36">
        <f>SUMIFS(СВЦЭМ!$J$34:$J$777,СВЦЭМ!$A$34:$A$777,$A335,СВЦЭМ!$B$34:$B$777,N$331)+'СЕТ СН'!$F$13</f>
        <v>361.73683731</v>
      </c>
      <c r="O335" s="36">
        <f>SUMIFS(СВЦЭМ!$J$34:$J$777,СВЦЭМ!$A$34:$A$777,$A335,СВЦЭМ!$B$34:$B$777,O$331)+'СЕТ СН'!$F$13</f>
        <v>308.55760938999998</v>
      </c>
      <c r="P335" s="36">
        <f>SUMIFS(СВЦЭМ!$J$34:$J$777,СВЦЭМ!$A$34:$A$777,$A335,СВЦЭМ!$B$34:$B$777,P$331)+'СЕТ СН'!$F$13</f>
        <v>304.43631183999997</v>
      </c>
      <c r="Q335" s="36">
        <f>SUMIFS(СВЦЭМ!$J$34:$J$777,СВЦЭМ!$A$34:$A$777,$A335,СВЦЭМ!$B$34:$B$777,Q$331)+'СЕТ СН'!$F$13</f>
        <v>313.0835821</v>
      </c>
      <c r="R335" s="36">
        <f>SUMIFS(СВЦЭМ!$J$34:$J$777,СВЦЭМ!$A$34:$A$777,$A335,СВЦЭМ!$B$34:$B$777,R$331)+'СЕТ СН'!$F$13</f>
        <v>310.98938626</v>
      </c>
      <c r="S335" s="36">
        <f>SUMIFS(СВЦЭМ!$J$34:$J$777,СВЦЭМ!$A$34:$A$777,$A335,СВЦЭМ!$B$34:$B$777,S$331)+'СЕТ СН'!$F$13</f>
        <v>306.23773048999999</v>
      </c>
      <c r="T335" s="36">
        <f>SUMIFS(СВЦЭМ!$J$34:$J$777,СВЦЭМ!$A$34:$A$777,$A335,СВЦЭМ!$B$34:$B$777,T$331)+'СЕТ СН'!$F$13</f>
        <v>302.37583296000003</v>
      </c>
      <c r="U335" s="36">
        <f>SUMIFS(СВЦЭМ!$J$34:$J$777,СВЦЭМ!$A$34:$A$777,$A335,СВЦЭМ!$B$34:$B$777,U$331)+'СЕТ СН'!$F$13</f>
        <v>300.61860981000001</v>
      </c>
      <c r="V335" s="36">
        <f>SUMIFS(СВЦЭМ!$J$34:$J$777,СВЦЭМ!$A$34:$A$777,$A335,СВЦЭМ!$B$34:$B$777,V$331)+'СЕТ СН'!$F$13</f>
        <v>307.67780183999997</v>
      </c>
      <c r="W335" s="36">
        <f>SUMIFS(СВЦЭМ!$J$34:$J$777,СВЦЭМ!$A$34:$A$777,$A335,СВЦЭМ!$B$34:$B$777,W$331)+'СЕТ СН'!$F$13</f>
        <v>293.83560646000001</v>
      </c>
      <c r="X335" s="36">
        <f>SUMIFS(СВЦЭМ!$J$34:$J$777,СВЦЭМ!$A$34:$A$777,$A335,СВЦЭМ!$B$34:$B$777,X$331)+'СЕТ СН'!$F$13</f>
        <v>292.42693248</v>
      </c>
      <c r="Y335" s="36">
        <f>SUMIFS(СВЦЭМ!$J$34:$J$777,СВЦЭМ!$A$34:$A$777,$A335,СВЦЭМ!$B$34:$B$777,Y$331)+'СЕТ СН'!$F$13</f>
        <v>347.79315646999999</v>
      </c>
    </row>
    <row r="336" spans="1:27" ht="15.75" x14ac:dyDescent="0.2">
      <c r="A336" s="35">
        <f t="shared" si="9"/>
        <v>43348</v>
      </c>
      <c r="B336" s="36">
        <f>SUMIFS(СВЦЭМ!$J$34:$J$777,СВЦЭМ!$A$34:$A$777,$A336,СВЦЭМ!$B$34:$B$777,B$331)+'СЕТ СН'!$F$13</f>
        <v>436.29765264000002</v>
      </c>
      <c r="C336" s="36">
        <f>SUMIFS(СВЦЭМ!$J$34:$J$777,СВЦЭМ!$A$34:$A$777,$A336,СВЦЭМ!$B$34:$B$777,C$331)+'СЕТ СН'!$F$13</f>
        <v>546.47569779000003</v>
      </c>
      <c r="D336" s="36">
        <f>SUMIFS(СВЦЭМ!$J$34:$J$777,СВЦЭМ!$A$34:$A$777,$A336,СВЦЭМ!$B$34:$B$777,D$331)+'СЕТ СН'!$F$13</f>
        <v>598.74169075999998</v>
      </c>
      <c r="E336" s="36">
        <f>SUMIFS(СВЦЭМ!$J$34:$J$777,СВЦЭМ!$A$34:$A$777,$A336,СВЦЭМ!$B$34:$B$777,E$331)+'СЕТ СН'!$F$13</f>
        <v>620.16107579000004</v>
      </c>
      <c r="F336" s="36">
        <f>SUMIFS(СВЦЭМ!$J$34:$J$777,СВЦЭМ!$A$34:$A$777,$A336,СВЦЭМ!$B$34:$B$777,F$331)+'СЕТ СН'!$F$13</f>
        <v>616.49608768999997</v>
      </c>
      <c r="G336" s="36">
        <f>SUMIFS(СВЦЭМ!$J$34:$J$777,СВЦЭМ!$A$34:$A$777,$A336,СВЦЭМ!$B$34:$B$777,G$331)+'СЕТ СН'!$F$13</f>
        <v>621.60557467000001</v>
      </c>
      <c r="H336" s="36">
        <f>SUMIFS(СВЦЭМ!$J$34:$J$777,СВЦЭМ!$A$34:$A$777,$A336,СВЦЭМ!$B$34:$B$777,H$331)+'СЕТ СН'!$F$13</f>
        <v>609.15855670999997</v>
      </c>
      <c r="I336" s="36">
        <f>SUMIFS(СВЦЭМ!$J$34:$J$777,СВЦЭМ!$A$34:$A$777,$A336,СВЦЭМ!$B$34:$B$777,I$331)+'СЕТ СН'!$F$13</f>
        <v>594.95832924000001</v>
      </c>
      <c r="J336" s="36">
        <f>SUMIFS(СВЦЭМ!$J$34:$J$777,СВЦЭМ!$A$34:$A$777,$A336,СВЦЭМ!$B$34:$B$777,J$331)+'СЕТ СН'!$F$13</f>
        <v>560.58095326</v>
      </c>
      <c r="K336" s="36">
        <f>SUMIFS(СВЦЭМ!$J$34:$J$777,СВЦЭМ!$A$34:$A$777,$A336,СВЦЭМ!$B$34:$B$777,K$331)+'СЕТ СН'!$F$13</f>
        <v>540.78150877999997</v>
      </c>
      <c r="L336" s="36">
        <f>SUMIFS(СВЦЭМ!$J$34:$J$777,СВЦЭМ!$A$34:$A$777,$A336,СВЦЭМ!$B$34:$B$777,L$331)+'СЕТ СН'!$F$13</f>
        <v>484.84886728999999</v>
      </c>
      <c r="M336" s="36">
        <f>SUMIFS(СВЦЭМ!$J$34:$J$777,СВЦЭМ!$A$34:$A$777,$A336,СВЦЭМ!$B$34:$B$777,M$331)+'СЕТ СН'!$F$13</f>
        <v>440.91586092</v>
      </c>
      <c r="N336" s="36">
        <f>SUMIFS(СВЦЭМ!$J$34:$J$777,СВЦЭМ!$A$34:$A$777,$A336,СВЦЭМ!$B$34:$B$777,N$331)+'СЕТ СН'!$F$13</f>
        <v>369.34396736999997</v>
      </c>
      <c r="O336" s="36">
        <f>SUMIFS(СВЦЭМ!$J$34:$J$777,СВЦЭМ!$A$34:$A$777,$A336,СВЦЭМ!$B$34:$B$777,O$331)+'СЕТ СН'!$F$13</f>
        <v>315.88109216999999</v>
      </c>
      <c r="P336" s="36">
        <f>SUMIFS(СВЦЭМ!$J$34:$J$777,СВЦЭМ!$A$34:$A$777,$A336,СВЦЭМ!$B$34:$B$777,P$331)+'СЕТ СН'!$F$13</f>
        <v>308.42329708</v>
      </c>
      <c r="Q336" s="36">
        <f>SUMIFS(СВЦЭМ!$J$34:$J$777,СВЦЭМ!$A$34:$A$777,$A336,СВЦЭМ!$B$34:$B$777,Q$331)+'СЕТ СН'!$F$13</f>
        <v>309.21052907000001</v>
      </c>
      <c r="R336" s="36">
        <f>SUMIFS(СВЦЭМ!$J$34:$J$777,СВЦЭМ!$A$34:$A$777,$A336,СВЦЭМ!$B$34:$B$777,R$331)+'СЕТ СН'!$F$13</f>
        <v>309.97913878000003</v>
      </c>
      <c r="S336" s="36">
        <f>SUMIFS(СВЦЭМ!$J$34:$J$777,СВЦЭМ!$A$34:$A$777,$A336,СВЦЭМ!$B$34:$B$777,S$331)+'СЕТ СН'!$F$13</f>
        <v>309.34470313000003</v>
      </c>
      <c r="T336" s="36">
        <f>SUMIFS(СВЦЭМ!$J$34:$J$777,СВЦЭМ!$A$34:$A$777,$A336,СВЦЭМ!$B$34:$B$777,T$331)+'СЕТ СН'!$F$13</f>
        <v>307.85040617999999</v>
      </c>
      <c r="U336" s="36">
        <f>SUMIFS(СВЦЭМ!$J$34:$J$777,СВЦЭМ!$A$34:$A$777,$A336,СВЦЭМ!$B$34:$B$777,U$331)+'СЕТ СН'!$F$13</f>
        <v>305.23319509999999</v>
      </c>
      <c r="V336" s="36">
        <f>SUMIFS(СВЦЭМ!$J$34:$J$777,СВЦЭМ!$A$34:$A$777,$A336,СВЦЭМ!$B$34:$B$777,V$331)+'СЕТ СН'!$F$13</f>
        <v>309.02307969999998</v>
      </c>
      <c r="W336" s="36">
        <f>SUMIFS(СВЦЭМ!$J$34:$J$777,СВЦЭМ!$A$34:$A$777,$A336,СВЦЭМ!$B$34:$B$777,W$331)+'СЕТ СН'!$F$13</f>
        <v>302.72526348000002</v>
      </c>
      <c r="X336" s="36">
        <f>SUMIFS(СВЦЭМ!$J$34:$J$777,СВЦЭМ!$A$34:$A$777,$A336,СВЦЭМ!$B$34:$B$777,X$331)+'СЕТ СН'!$F$13</f>
        <v>294.43530533000001</v>
      </c>
      <c r="Y336" s="36">
        <f>SUMIFS(СВЦЭМ!$J$34:$J$777,СВЦЭМ!$A$34:$A$777,$A336,СВЦЭМ!$B$34:$B$777,Y$331)+'СЕТ СН'!$F$13</f>
        <v>344.01878300999999</v>
      </c>
    </row>
    <row r="337" spans="1:25" ht="15.75" x14ac:dyDescent="0.2">
      <c r="A337" s="35">
        <f t="shared" si="9"/>
        <v>43349</v>
      </c>
      <c r="B337" s="36">
        <f>SUMIFS(СВЦЭМ!$J$34:$J$777,СВЦЭМ!$A$34:$A$777,$A337,СВЦЭМ!$B$34:$B$777,B$331)+'СЕТ СН'!$F$13</f>
        <v>450.76158609999999</v>
      </c>
      <c r="C337" s="36">
        <f>SUMIFS(СВЦЭМ!$J$34:$J$777,СВЦЭМ!$A$34:$A$777,$A337,СВЦЭМ!$B$34:$B$777,C$331)+'СЕТ СН'!$F$13</f>
        <v>573.73828060000005</v>
      </c>
      <c r="D337" s="36">
        <f>SUMIFS(СВЦЭМ!$J$34:$J$777,СВЦЭМ!$A$34:$A$777,$A337,СВЦЭМ!$B$34:$B$777,D$331)+'СЕТ СН'!$F$13</f>
        <v>637.06625788999997</v>
      </c>
      <c r="E337" s="36">
        <f>SUMIFS(СВЦЭМ!$J$34:$J$777,СВЦЭМ!$A$34:$A$777,$A337,СВЦЭМ!$B$34:$B$777,E$331)+'СЕТ СН'!$F$13</f>
        <v>646.95762360000003</v>
      </c>
      <c r="F337" s="36">
        <f>SUMIFS(СВЦЭМ!$J$34:$J$777,СВЦЭМ!$A$34:$A$777,$A337,СВЦЭМ!$B$34:$B$777,F$331)+'СЕТ СН'!$F$13</f>
        <v>645.40699744999995</v>
      </c>
      <c r="G337" s="36">
        <f>SUMIFS(СВЦЭМ!$J$34:$J$777,СВЦЭМ!$A$34:$A$777,$A337,СВЦЭМ!$B$34:$B$777,G$331)+'СЕТ СН'!$F$13</f>
        <v>649.26329966000003</v>
      </c>
      <c r="H337" s="36">
        <f>SUMIFS(СВЦЭМ!$J$34:$J$777,СВЦЭМ!$A$34:$A$777,$A337,СВЦЭМ!$B$34:$B$777,H$331)+'СЕТ СН'!$F$13</f>
        <v>640.82031662999998</v>
      </c>
      <c r="I337" s="36">
        <f>SUMIFS(СВЦЭМ!$J$34:$J$777,СВЦЭМ!$A$34:$A$777,$A337,СВЦЭМ!$B$34:$B$777,I$331)+'СЕТ СН'!$F$13</f>
        <v>601.63981686</v>
      </c>
      <c r="J337" s="36">
        <f>SUMIFS(СВЦЭМ!$J$34:$J$777,СВЦЭМ!$A$34:$A$777,$A337,СВЦЭМ!$B$34:$B$777,J$331)+'СЕТ СН'!$F$13</f>
        <v>555.69822552000005</v>
      </c>
      <c r="K337" s="36">
        <f>SUMIFS(СВЦЭМ!$J$34:$J$777,СВЦЭМ!$A$34:$A$777,$A337,СВЦЭМ!$B$34:$B$777,K$331)+'СЕТ СН'!$F$13</f>
        <v>517.60472029000005</v>
      </c>
      <c r="L337" s="36">
        <f>SUMIFS(СВЦЭМ!$J$34:$J$777,СВЦЭМ!$A$34:$A$777,$A337,СВЦЭМ!$B$34:$B$777,L$331)+'СЕТ СН'!$F$13</f>
        <v>471.01638601000002</v>
      </c>
      <c r="M337" s="36">
        <f>SUMIFS(СВЦЭМ!$J$34:$J$777,СВЦЭМ!$A$34:$A$777,$A337,СВЦЭМ!$B$34:$B$777,M$331)+'СЕТ СН'!$F$13</f>
        <v>395.41858603999998</v>
      </c>
      <c r="N337" s="36">
        <f>SUMIFS(СВЦЭМ!$J$34:$J$777,СВЦЭМ!$A$34:$A$777,$A337,СВЦЭМ!$B$34:$B$777,N$331)+'СЕТ СН'!$F$13</f>
        <v>340.04094205000001</v>
      </c>
      <c r="O337" s="36">
        <f>SUMIFS(СВЦЭМ!$J$34:$J$777,СВЦЭМ!$A$34:$A$777,$A337,СВЦЭМ!$B$34:$B$777,O$331)+'СЕТ СН'!$F$13</f>
        <v>285.80119164000001</v>
      </c>
      <c r="P337" s="36">
        <f>SUMIFS(СВЦЭМ!$J$34:$J$777,СВЦЭМ!$A$34:$A$777,$A337,СВЦЭМ!$B$34:$B$777,P$331)+'СЕТ СН'!$F$13</f>
        <v>277.17663729999998</v>
      </c>
      <c r="Q337" s="36">
        <f>SUMIFS(СВЦЭМ!$J$34:$J$777,СВЦЭМ!$A$34:$A$777,$A337,СВЦЭМ!$B$34:$B$777,Q$331)+'СЕТ СН'!$F$13</f>
        <v>280.09977038</v>
      </c>
      <c r="R337" s="36">
        <f>SUMIFS(СВЦЭМ!$J$34:$J$777,СВЦЭМ!$A$34:$A$777,$A337,СВЦЭМ!$B$34:$B$777,R$331)+'СЕТ СН'!$F$13</f>
        <v>291.63380603000002</v>
      </c>
      <c r="S337" s="36">
        <f>SUMIFS(СВЦЭМ!$J$34:$J$777,СВЦЭМ!$A$34:$A$777,$A337,СВЦЭМ!$B$34:$B$777,S$331)+'СЕТ СН'!$F$13</f>
        <v>290.31652480999998</v>
      </c>
      <c r="T337" s="36">
        <f>SUMIFS(СВЦЭМ!$J$34:$J$777,СВЦЭМ!$A$34:$A$777,$A337,СВЦЭМ!$B$34:$B$777,T$331)+'СЕТ СН'!$F$13</f>
        <v>292.44344189999998</v>
      </c>
      <c r="U337" s="36">
        <f>SUMIFS(СВЦЭМ!$J$34:$J$777,СВЦЭМ!$A$34:$A$777,$A337,СВЦЭМ!$B$34:$B$777,U$331)+'СЕТ СН'!$F$13</f>
        <v>291.23961852999997</v>
      </c>
      <c r="V337" s="36">
        <f>SUMIFS(СВЦЭМ!$J$34:$J$777,СВЦЭМ!$A$34:$A$777,$A337,СВЦЭМ!$B$34:$B$777,V$331)+'СЕТ СН'!$F$13</f>
        <v>295.16121041999997</v>
      </c>
      <c r="W337" s="36">
        <f>SUMIFS(СВЦЭМ!$J$34:$J$777,СВЦЭМ!$A$34:$A$777,$A337,СВЦЭМ!$B$34:$B$777,W$331)+'СЕТ СН'!$F$13</f>
        <v>294.71177433999998</v>
      </c>
      <c r="X337" s="36">
        <f>SUMIFS(СВЦЭМ!$J$34:$J$777,СВЦЭМ!$A$34:$A$777,$A337,СВЦЭМ!$B$34:$B$777,X$331)+'СЕТ СН'!$F$13</f>
        <v>291.27053407</v>
      </c>
      <c r="Y337" s="36">
        <f>SUMIFS(СВЦЭМ!$J$34:$J$777,СВЦЭМ!$A$34:$A$777,$A337,СВЦЭМ!$B$34:$B$777,Y$331)+'СЕТ СН'!$F$13</f>
        <v>357.31665981999998</v>
      </c>
    </row>
    <row r="338" spans="1:25" ht="15.75" x14ac:dyDescent="0.2">
      <c r="A338" s="35">
        <f t="shared" si="9"/>
        <v>43350</v>
      </c>
      <c r="B338" s="36">
        <f>SUMIFS(СВЦЭМ!$J$34:$J$777,СВЦЭМ!$A$34:$A$777,$A338,СВЦЭМ!$B$34:$B$777,B$331)+'СЕТ СН'!$F$13</f>
        <v>461.14490035</v>
      </c>
      <c r="C338" s="36">
        <f>SUMIFS(СВЦЭМ!$J$34:$J$777,СВЦЭМ!$A$34:$A$777,$A338,СВЦЭМ!$B$34:$B$777,C$331)+'СЕТ СН'!$F$13</f>
        <v>549.16987426000003</v>
      </c>
      <c r="D338" s="36">
        <f>SUMIFS(СВЦЭМ!$J$34:$J$777,СВЦЭМ!$A$34:$A$777,$A338,СВЦЭМ!$B$34:$B$777,D$331)+'СЕТ СН'!$F$13</f>
        <v>613.30579087000001</v>
      </c>
      <c r="E338" s="36">
        <f>SUMIFS(СВЦЭМ!$J$34:$J$777,СВЦЭМ!$A$34:$A$777,$A338,СВЦЭМ!$B$34:$B$777,E$331)+'СЕТ СН'!$F$13</f>
        <v>642.25253155999997</v>
      </c>
      <c r="F338" s="36">
        <f>SUMIFS(СВЦЭМ!$J$34:$J$777,СВЦЭМ!$A$34:$A$777,$A338,СВЦЭМ!$B$34:$B$777,F$331)+'СЕТ СН'!$F$13</f>
        <v>641.17038264999996</v>
      </c>
      <c r="G338" s="36">
        <f>SUMIFS(СВЦЭМ!$J$34:$J$777,СВЦЭМ!$A$34:$A$777,$A338,СВЦЭМ!$B$34:$B$777,G$331)+'СЕТ СН'!$F$13</f>
        <v>642.68478574999995</v>
      </c>
      <c r="H338" s="36">
        <f>SUMIFS(СВЦЭМ!$J$34:$J$777,СВЦЭМ!$A$34:$A$777,$A338,СВЦЭМ!$B$34:$B$777,H$331)+'СЕТ СН'!$F$13</f>
        <v>643.58489759999998</v>
      </c>
      <c r="I338" s="36">
        <f>SUMIFS(СВЦЭМ!$J$34:$J$777,СВЦЭМ!$A$34:$A$777,$A338,СВЦЭМ!$B$34:$B$777,I$331)+'СЕТ СН'!$F$13</f>
        <v>609.29231744000003</v>
      </c>
      <c r="J338" s="36">
        <f>SUMIFS(СВЦЭМ!$J$34:$J$777,СВЦЭМ!$A$34:$A$777,$A338,СВЦЭМ!$B$34:$B$777,J$331)+'СЕТ СН'!$F$13</f>
        <v>558.34948231999999</v>
      </c>
      <c r="K338" s="36">
        <f>SUMIFS(СВЦЭМ!$J$34:$J$777,СВЦЭМ!$A$34:$A$777,$A338,СВЦЭМ!$B$34:$B$777,K$331)+'СЕТ СН'!$F$13</f>
        <v>533.01329410000005</v>
      </c>
      <c r="L338" s="36">
        <f>SUMIFS(СВЦЭМ!$J$34:$J$777,СВЦЭМ!$A$34:$A$777,$A338,СВЦЭМ!$B$34:$B$777,L$331)+'СЕТ СН'!$F$13</f>
        <v>461.93527597999997</v>
      </c>
      <c r="M338" s="36">
        <f>SUMIFS(СВЦЭМ!$J$34:$J$777,СВЦЭМ!$A$34:$A$777,$A338,СВЦЭМ!$B$34:$B$777,M$331)+'СЕТ СН'!$F$13</f>
        <v>409.17169577999999</v>
      </c>
      <c r="N338" s="36">
        <f>SUMIFS(СВЦЭМ!$J$34:$J$777,СВЦЭМ!$A$34:$A$777,$A338,СВЦЭМ!$B$34:$B$777,N$331)+'СЕТ СН'!$F$13</f>
        <v>336.87845877000001</v>
      </c>
      <c r="O338" s="36">
        <f>SUMIFS(СВЦЭМ!$J$34:$J$777,СВЦЭМ!$A$34:$A$777,$A338,СВЦЭМ!$B$34:$B$777,O$331)+'СЕТ СН'!$F$13</f>
        <v>296.17038563</v>
      </c>
      <c r="P338" s="36">
        <f>SUMIFS(СВЦЭМ!$J$34:$J$777,СВЦЭМ!$A$34:$A$777,$A338,СВЦЭМ!$B$34:$B$777,P$331)+'СЕТ СН'!$F$13</f>
        <v>291.31748570000002</v>
      </c>
      <c r="Q338" s="36">
        <f>SUMIFS(СВЦЭМ!$J$34:$J$777,СВЦЭМ!$A$34:$A$777,$A338,СВЦЭМ!$B$34:$B$777,Q$331)+'СЕТ СН'!$F$13</f>
        <v>271.33361631999998</v>
      </c>
      <c r="R338" s="36">
        <f>SUMIFS(СВЦЭМ!$J$34:$J$777,СВЦЭМ!$A$34:$A$777,$A338,СВЦЭМ!$B$34:$B$777,R$331)+'СЕТ СН'!$F$13</f>
        <v>286.52207883</v>
      </c>
      <c r="S338" s="36">
        <f>SUMIFS(СВЦЭМ!$J$34:$J$777,СВЦЭМ!$A$34:$A$777,$A338,СВЦЭМ!$B$34:$B$777,S$331)+'СЕТ СН'!$F$13</f>
        <v>293.66043445000003</v>
      </c>
      <c r="T338" s="36">
        <f>SUMIFS(СВЦЭМ!$J$34:$J$777,СВЦЭМ!$A$34:$A$777,$A338,СВЦЭМ!$B$34:$B$777,T$331)+'СЕТ СН'!$F$13</f>
        <v>288.68763754999998</v>
      </c>
      <c r="U338" s="36">
        <f>SUMIFS(СВЦЭМ!$J$34:$J$777,СВЦЭМ!$A$34:$A$777,$A338,СВЦЭМ!$B$34:$B$777,U$331)+'СЕТ СН'!$F$13</f>
        <v>294.36129908999999</v>
      </c>
      <c r="V338" s="36">
        <f>SUMIFS(СВЦЭМ!$J$34:$J$777,СВЦЭМ!$A$34:$A$777,$A338,СВЦЭМ!$B$34:$B$777,V$331)+'СЕТ СН'!$F$13</f>
        <v>289.23433182999997</v>
      </c>
      <c r="W338" s="36">
        <f>SUMIFS(СВЦЭМ!$J$34:$J$777,СВЦЭМ!$A$34:$A$777,$A338,СВЦЭМ!$B$34:$B$777,W$331)+'СЕТ СН'!$F$13</f>
        <v>307.37809141999998</v>
      </c>
      <c r="X338" s="36">
        <f>SUMIFS(СВЦЭМ!$J$34:$J$777,СВЦЭМ!$A$34:$A$777,$A338,СВЦЭМ!$B$34:$B$777,X$331)+'СЕТ СН'!$F$13</f>
        <v>300.97345517000002</v>
      </c>
      <c r="Y338" s="36">
        <f>SUMIFS(СВЦЭМ!$J$34:$J$777,СВЦЭМ!$A$34:$A$777,$A338,СВЦЭМ!$B$34:$B$777,Y$331)+'СЕТ СН'!$F$13</f>
        <v>330.77740666</v>
      </c>
    </row>
    <row r="339" spans="1:25" ht="15.75" x14ac:dyDescent="0.2">
      <c r="A339" s="35">
        <f t="shared" si="9"/>
        <v>43351</v>
      </c>
      <c r="B339" s="36">
        <f>SUMIFS(СВЦЭМ!$J$34:$J$777,СВЦЭМ!$A$34:$A$777,$A339,СВЦЭМ!$B$34:$B$777,B$331)+'СЕТ СН'!$F$13</f>
        <v>441.87838252</v>
      </c>
      <c r="C339" s="36">
        <f>SUMIFS(СВЦЭМ!$J$34:$J$777,СВЦЭМ!$A$34:$A$777,$A339,СВЦЭМ!$B$34:$B$777,C$331)+'СЕТ СН'!$F$13</f>
        <v>538.40172919999998</v>
      </c>
      <c r="D339" s="36">
        <f>SUMIFS(СВЦЭМ!$J$34:$J$777,СВЦЭМ!$A$34:$A$777,$A339,СВЦЭМ!$B$34:$B$777,D$331)+'СЕТ СН'!$F$13</f>
        <v>600.69360649999999</v>
      </c>
      <c r="E339" s="36">
        <f>SUMIFS(СВЦЭМ!$J$34:$J$777,СВЦЭМ!$A$34:$A$777,$A339,СВЦЭМ!$B$34:$B$777,E$331)+'СЕТ СН'!$F$13</f>
        <v>627.66848356000003</v>
      </c>
      <c r="F339" s="36">
        <f>SUMIFS(СВЦЭМ!$J$34:$J$777,СВЦЭМ!$A$34:$A$777,$A339,СВЦЭМ!$B$34:$B$777,F$331)+'СЕТ СН'!$F$13</f>
        <v>604.31834272000003</v>
      </c>
      <c r="G339" s="36">
        <f>SUMIFS(СВЦЭМ!$J$34:$J$777,СВЦЭМ!$A$34:$A$777,$A339,СВЦЭМ!$B$34:$B$777,G$331)+'СЕТ СН'!$F$13</f>
        <v>606.79571831999999</v>
      </c>
      <c r="H339" s="36">
        <f>SUMIFS(СВЦЭМ!$J$34:$J$777,СВЦЭМ!$A$34:$A$777,$A339,СВЦЭМ!$B$34:$B$777,H$331)+'СЕТ СН'!$F$13</f>
        <v>606.51368776000004</v>
      </c>
      <c r="I339" s="36">
        <f>SUMIFS(СВЦЭМ!$J$34:$J$777,СВЦЭМ!$A$34:$A$777,$A339,СВЦЭМ!$B$34:$B$777,I$331)+'СЕТ СН'!$F$13</f>
        <v>611.38108219000003</v>
      </c>
      <c r="J339" s="36">
        <f>SUMIFS(СВЦЭМ!$J$34:$J$777,СВЦЭМ!$A$34:$A$777,$A339,СВЦЭМ!$B$34:$B$777,J$331)+'СЕТ СН'!$F$13</f>
        <v>574.06116939000003</v>
      </c>
      <c r="K339" s="36">
        <f>SUMIFS(СВЦЭМ!$J$34:$J$777,СВЦЭМ!$A$34:$A$777,$A339,СВЦЭМ!$B$34:$B$777,K$331)+'СЕТ СН'!$F$13</f>
        <v>532.29441614999996</v>
      </c>
      <c r="L339" s="36">
        <f>SUMIFS(СВЦЭМ!$J$34:$J$777,СВЦЭМ!$A$34:$A$777,$A339,СВЦЭМ!$B$34:$B$777,L$331)+'СЕТ СН'!$F$13</f>
        <v>474.91758475</v>
      </c>
      <c r="M339" s="36">
        <f>SUMIFS(СВЦЭМ!$J$34:$J$777,СВЦЭМ!$A$34:$A$777,$A339,СВЦЭМ!$B$34:$B$777,M$331)+'СЕТ СН'!$F$13</f>
        <v>429.76606111000001</v>
      </c>
      <c r="N339" s="36">
        <f>SUMIFS(СВЦЭМ!$J$34:$J$777,СВЦЭМ!$A$34:$A$777,$A339,СВЦЭМ!$B$34:$B$777,N$331)+'СЕТ СН'!$F$13</f>
        <v>361.98671404999999</v>
      </c>
      <c r="O339" s="36">
        <f>SUMIFS(СВЦЭМ!$J$34:$J$777,СВЦЭМ!$A$34:$A$777,$A339,СВЦЭМ!$B$34:$B$777,O$331)+'СЕТ СН'!$F$13</f>
        <v>316.95916105999999</v>
      </c>
      <c r="P339" s="36">
        <f>SUMIFS(СВЦЭМ!$J$34:$J$777,СВЦЭМ!$A$34:$A$777,$A339,СВЦЭМ!$B$34:$B$777,P$331)+'СЕТ СН'!$F$13</f>
        <v>307.51333614999999</v>
      </c>
      <c r="Q339" s="36">
        <f>SUMIFS(СВЦЭМ!$J$34:$J$777,СВЦЭМ!$A$34:$A$777,$A339,СВЦЭМ!$B$34:$B$777,Q$331)+'СЕТ СН'!$F$13</f>
        <v>313.15777259999999</v>
      </c>
      <c r="R339" s="36">
        <f>SUMIFS(СВЦЭМ!$J$34:$J$777,СВЦЭМ!$A$34:$A$777,$A339,СВЦЭМ!$B$34:$B$777,R$331)+'СЕТ СН'!$F$13</f>
        <v>308.70475857999998</v>
      </c>
      <c r="S339" s="36">
        <f>SUMIFS(СВЦЭМ!$J$34:$J$777,СВЦЭМ!$A$34:$A$777,$A339,СВЦЭМ!$B$34:$B$777,S$331)+'СЕТ СН'!$F$13</f>
        <v>304.31911093999997</v>
      </c>
      <c r="T339" s="36">
        <f>SUMIFS(СВЦЭМ!$J$34:$J$777,СВЦЭМ!$A$34:$A$777,$A339,СВЦЭМ!$B$34:$B$777,T$331)+'СЕТ СН'!$F$13</f>
        <v>300.85428173999998</v>
      </c>
      <c r="U339" s="36">
        <f>SUMIFS(СВЦЭМ!$J$34:$J$777,СВЦЭМ!$A$34:$A$777,$A339,СВЦЭМ!$B$34:$B$777,U$331)+'СЕТ СН'!$F$13</f>
        <v>311.27229319000003</v>
      </c>
      <c r="V339" s="36">
        <f>SUMIFS(СВЦЭМ!$J$34:$J$777,СВЦЭМ!$A$34:$A$777,$A339,СВЦЭМ!$B$34:$B$777,V$331)+'СЕТ СН'!$F$13</f>
        <v>313.60875684000001</v>
      </c>
      <c r="W339" s="36">
        <f>SUMIFS(СВЦЭМ!$J$34:$J$777,СВЦЭМ!$A$34:$A$777,$A339,СВЦЭМ!$B$34:$B$777,W$331)+'СЕТ СН'!$F$13</f>
        <v>311.56639094000002</v>
      </c>
      <c r="X339" s="36">
        <f>SUMIFS(СВЦЭМ!$J$34:$J$777,СВЦЭМ!$A$34:$A$777,$A339,СВЦЭМ!$B$34:$B$777,X$331)+'СЕТ СН'!$F$13</f>
        <v>318.37614780000001</v>
      </c>
      <c r="Y339" s="36">
        <f>SUMIFS(СВЦЭМ!$J$34:$J$777,СВЦЭМ!$A$34:$A$777,$A339,СВЦЭМ!$B$34:$B$777,Y$331)+'СЕТ СН'!$F$13</f>
        <v>363.62885849999998</v>
      </c>
    </row>
    <row r="340" spans="1:25" ht="15.75" x14ac:dyDescent="0.2">
      <c r="A340" s="35">
        <f t="shared" si="9"/>
        <v>43352</v>
      </c>
      <c r="B340" s="36">
        <f>SUMIFS(СВЦЭМ!$J$34:$J$777,СВЦЭМ!$A$34:$A$777,$A340,СВЦЭМ!$B$34:$B$777,B$331)+'СЕТ СН'!$F$13</f>
        <v>417.50517228000001</v>
      </c>
      <c r="C340" s="36">
        <f>SUMIFS(СВЦЭМ!$J$34:$J$777,СВЦЭМ!$A$34:$A$777,$A340,СВЦЭМ!$B$34:$B$777,C$331)+'СЕТ СН'!$F$13</f>
        <v>501.31483377000001</v>
      </c>
      <c r="D340" s="36">
        <f>SUMIFS(СВЦЭМ!$J$34:$J$777,СВЦЭМ!$A$34:$A$777,$A340,СВЦЭМ!$B$34:$B$777,D$331)+'СЕТ СН'!$F$13</f>
        <v>601.00137666000001</v>
      </c>
      <c r="E340" s="36">
        <f>SUMIFS(СВЦЭМ!$J$34:$J$777,СВЦЭМ!$A$34:$A$777,$A340,СВЦЭМ!$B$34:$B$777,E$331)+'СЕТ СН'!$F$13</f>
        <v>619.46213842999998</v>
      </c>
      <c r="F340" s="36">
        <f>SUMIFS(СВЦЭМ!$J$34:$J$777,СВЦЭМ!$A$34:$A$777,$A340,СВЦЭМ!$B$34:$B$777,F$331)+'СЕТ СН'!$F$13</f>
        <v>617.63453622999998</v>
      </c>
      <c r="G340" s="36">
        <f>SUMIFS(СВЦЭМ!$J$34:$J$777,СВЦЭМ!$A$34:$A$777,$A340,СВЦЭМ!$B$34:$B$777,G$331)+'СЕТ СН'!$F$13</f>
        <v>614.36948950999999</v>
      </c>
      <c r="H340" s="36">
        <f>SUMIFS(СВЦЭМ!$J$34:$J$777,СВЦЭМ!$A$34:$A$777,$A340,СВЦЭМ!$B$34:$B$777,H$331)+'СЕТ СН'!$F$13</f>
        <v>619.29214104000005</v>
      </c>
      <c r="I340" s="36">
        <f>SUMIFS(СВЦЭМ!$J$34:$J$777,СВЦЭМ!$A$34:$A$777,$A340,СВЦЭМ!$B$34:$B$777,I$331)+'СЕТ СН'!$F$13</f>
        <v>609.51780952000001</v>
      </c>
      <c r="J340" s="36">
        <f>SUMIFS(СВЦЭМ!$J$34:$J$777,СВЦЭМ!$A$34:$A$777,$A340,СВЦЭМ!$B$34:$B$777,J$331)+'СЕТ СН'!$F$13</f>
        <v>577.08963383000003</v>
      </c>
      <c r="K340" s="36">
        <f>SUMIFS(СВЦЭМ!$J$34:$J$777,СВЦЭМ!$A$34:$A$777,$A340,СВЦЭМ!$B$34:$B$777,K$331)+'СЕТ СН'!$F$13</f>
        <v>541.50521737999998</v>
      </c>
      <c r="L340" s="36">
        <f>SUMIFS(СВЦЭМ!$J$34:$J$777,СВЦЭМ!$A$34:$A$777,$A340,СВЦЭМ!$B$34:$B$777,L$331)+'СЕТ СН'!$F$13</f>
        <v>476.05494470000002</v>
      </c>
      <c r="M340" s="36">
        <f>SUMIFS(СВЦЭМ!$J$34:$J$777,СВЦЭМ!$A$34:$A$777,$A340,СВЦЭМ!$B$34:$B$777,M$331)+'СЕТ СН'!$F$13</f>
        <v>401.60310823999998</v>
      </c>
      <c r="N340" s="36">
        <f>SUMIFS(СВЦЭМ!$J$34:$J$777,СВЦЭМ!$A$34:$A$777,$A340,СВЦЭМ!$B$34:$B$777,N$331)+'СЕТ СН'!$F$13</f>
        <v>364.32897406000001</v>
      </c>
      <c r="O340" s="36">
        <f>SUMIFS(СВЦЭМ!$J$34:$J$777,СВЦЭМ!$A$34:$A$777,$A340,СВЦЭМ!$B$34:$B$777,O$331)+'СЕТ СН'!$F$13</f>
        <v>317.66370746000001</v>
      </c>
      <c r="P340" s="36">
        <f>SUMIFS(СВЦЭМ!$J$34:$J$777,СВЦЭМ!$A$34:$A$777,$A340,СВЦЭМ!$B$34:$B$777,P$331)+'СЕТ СН'!$F$13</f>
        <v>317.73596125</v>
      </c>
      <c r="Q340" s="36">
        <f>SUMIFS(СВЦЭМ!$J$34:$J$777,СВЦЭМ!$A$34:$A$777,$A340,СВЦЭМ!$B$34:$B$777,Q$331)+'СЕТ СН'!$F$13</f>
        <v>319.14281190999998</v>
      </c>
      <c r="R340" s="36">
        <f>SUMIFS(СВЦЭМ!$J$34:$J$777,СВЦЭМ!$A$34:$A$777,$A340,СВЦЭМ!$B$34:$B$777,R$331)+'СЕТ СН'!$F$13</f>
        <v>318.99268825000001</v>
      </c>
      <c r="S340" s="36">
        <f>SUMIFS(СВЦЭМ!$J$34:$J$777,СВЦЭМ!$A$34:$A$777,$A340,СВЦЭМ!$B$34:$B$777,S$331)+'СЕТ СН'!$F$13</f>
        <v>316.45877178000001</v>
      </c>
      <c r="T340" s="36">
        <f>SUMIFS(СВЦЭМ!$J$34:$J$777,СВЦЭМ!$A$34:$A$777,$A340,СВЦЭМ!$B$34:$B$777,T$331)+'СЕТ СН'!$F$13</f>
        <v>312.5730805</v>
      </c>
      <c r="U340" s="36">
        <f>SUMIFS(СВЦЭМ!$J$34:$J$777,СВЦЭМ!$A$34:$A$777,$A340,СВЦЭМ!$B$34:$B$777,U$331)+'СЕТ СН'!$F$13</f>
        <v>303.94568779999997</v>
      </c>
      <c r="V340" s="36">
        <f>SUMIFS(СВЦЭМ!$J$34:$J$777,СВЦЭМ!$A$34:$A$777,$A340,СВЦЭМ!$B$34:$B$777,V$331)+'СЕТ СН'!$F$13</f>
        <v>299.25727045000002</v>
      </c>
      <c r="W340" s="36">
        <f>SUMIFS(СВЦЭМ!$J$34:$J$777,СВЦЭМ!$A$34:$A$777,$A340,СВЦЭМ!$B$34:$B$777,W$331)+'СЕТ СН'!$F$13</f>
        <v>296.19600653999998</v>
      </c>
      <c r="X340" s="36">
        <f>SUMIFS(СВЦЭМ!$J$34:$J$777,СВЦЭМ!$A$34:$A$777,$A340,СВЦЭМ!$B$34:$B$777,X$331)+'СЕТ СН'!$F$13</f>
        <v>312.69393249000001</v>
      </c>
      <c r="Y340" s="36">
        <f>SUMIFS(СВЦЭМ!$J$34:$J$777,СВЦЭМ!$A$34:$A$777,$A340,СВЦЭМ!$B$34:$B$777,Y$331)+'СЕТ СН'!$F$13</f>
        <v>367.90670849999998</v>
      </c>
    </row>
    <row r="341" spans="1:25" ht="15.75" x14ac:dyDescent="0.2">
      <c r="A341" s="35">
        <f t="shared" si="9"/>
        <v>43353</v>
      </c>
      <c r="B341" s="36">
        <f>SUMIFS(СВЦЭМ!$J$34:$J$777,СВЦЭМ!$A$34:$A$777,$A341,СВЦЭМ!$B$34:$B$777,B$331)+'СЕТ СН'!$F$13</f>
        <v>377.61281688000003</v>
      </c>
      <c r="C341" s="36">
        <f>SUMIFS(СВЦЭМ!$J$34:$J$777,СВЦЭМ!$A$34:$A$777,$A341,СВЦЭМ!$B$34:$B$777,C$331)+'СЕТ СН'!$F$13</f>
        <v>468.05045489000003</v>
      </c>
      <c r="D341" s="36">
        <f>SUMIFS(СВЦЭМ!$J$34:$J$777,СВЦЭМ!$A$34:$A$777,$A341,СВЦЭМ!$B$34:$B$777,D$331)+'СЕТ СН'!$F$13</f>
        <v>528.20916369999998</v>
      </c>
      <c r="E341" s="36">
        <f>SUMIFS(СВЦЭМ!$J$34:$J$777,СВЦЭМ!$A$34:$A$777,$A341,СВЦЭМ!$B$34:$B$777,E$331)+'СЕТ СН'!$F$13</f>
        <v>584.99596446999999</v>
      </c>
      <c r="F341" s="36">
        <f>SUMIFS(СВЦЭМ!$J$34:$J$777,СВЦЭМ!$A$34:$A$777,$A341,СВЦЭМ!$B$34:$B$777,F$331)+'СЕТ СН'!$F$13</f>
        <v>586.05692207000004</v>
      </c>
      <c r="G341" s="36">
        <f>SUMIFS(СВЦЭМ!$J$34:$J$777,СВЦЭМ!$A$34:$A$777,$A341,СВЦЭМ!$B$34:$B$777,G$331)+'СЕТ СН'!$F$13</f>
        <v>572.84154861000002</v>
      </c>
      <c r="H341" s="36">
        <f>SUMIFS(СВЦЭМ!$J$34:$J$777,СВЦЭМ!$A$34:$A$777,$A341,СВЦЭМ!$B$34:$B$777,H$331)+'СЕТ СН'!$F$13</f>
        <v>542.47689304999994</v>
      </c>
      <c r="I341" s="36">
        <f>SUMIFS(СВЦЭМ!$J$34:$J$777,СВЦЭМ!$A$34:$A$777,$A341,СВЦЭМ!$B$34:$B$777,I$331)+'СЕТ СН'!$F$13</f>
        <v>503.85325782000001</v>
      </c>
      <c r="J341" s="36">
        <f>SUMIFS(СВЦЭМ!$J$34:$J$777,СВЦЭМ!$A$34:$A$777,$A341,СВЦЭМ!$B$34:$B$777,J$331)+'СЕТ СН'!$F$13</f>
        <v>475.38724923000001</v>
      </c>
      <c r="K341" s="36">
        <f>SUMIFS(СВЦЭМ!$J$34:$J$777,СВЦЭМ!$A$34:$A$777,$A341,СВЦЭМ!$B$34:$B$777,K$331)+'СЕТ СН'!$F$13</f>
        <v>447.59806943000001</v>
      </c>
      <c r="L341" s="36">
        <f>SUMIFS(СВЦЭМ!$J$34:$J$777,СВЦЭМ!$A$34:$A$777,$A341,СВЦЭМ!$B$34:$B$777,L$331)+'СЕТ СН'!$F$13</f>
        <v>396.16946387000002</v>
      </c>
      <c r="M341" s="36">
        <f>SUMIFS(СВЦЭМ!$J$34:$J$777,СВЦЭМ!$A$34:$A$777,$A341,СВЦЭМ!$B$34:$B$777,M$331)+'СЕТ СН'!$F$13</f>
        <v>357.78732260999999</v>
      </c>
      <c r="N341" s="36">
        <f>SUMIFS(СВЦЭМ!$J$34:$J$777,СВЦЭМ!$A$34:$A$777,$A341,СВЦЭМ!$B$34:$B$777,N$331)+'СЕТ СН'!$F$13</f>
        <v>328.25434339999998</v>
      </c>
      <c r="O341" s="36">
        <f>SUMIFS(СВЦЭМ!$J$34:$J$777,СВЦЭМ!$A$34:$A$777,$A341,СВЦЭМ!$B$34:$B$777,O$331)+'СЕТ СН'!$F$13</f>
        <v>274.50669640000001</v>
      </c>
      <c r="P341" s="36">
        <f>SUMIFS(СВЦЭМ!$J$34:$J$777,СВЦЭМ!$A$34:$A$777,$A341,СВЦЭМ!$B$34:$B$777,P$331)+'СЕТ СН'!$F$13</f>
        <v>256.87401420999998</v>
      </c>
      <c r="Q341" s="36">
        <f>SUMIFS(СВЦЭМ!$J$34:$J$777,СВЦЭМ!$A$34:$A$777,$A341,СВЦЭМ!$B$34:$B$777,Q$331)+'СЕТ СН'!$F$13</f>
        <v>257.86584533000001</v>
      </c>
      <c r="R341" s="36">
        <f>SUMIFS(СВЦЭМ!$J$34:$J$777,СВЦЭМ!$A$34:$A$777,$A341,СВЦЭМ!$B$34:$B$777,R$331)+'СЕТ СН'!$F$13</f>
        <v>252.77996909999999</v>
      </c>
      <c r="S341" s="36">
        <f>SUMIFS(СВЦЭМ!$J$34:$J$777,СВЦЭМ!$A$34:$A$777,$A341,СВЦЭМ!$B$34:$B$777,S$331)+'СЕТ СН'!$F$13</f>
        <v>257.31003891</v>
      </c>
      <c r="T341" s="36">
        <f>SUMIFS(СВЦЭМ!$J$34:$J$777,СВЦЭМ!$A$34:$A$777,$A341,СВЦЭМ!$B$34:$B$777,T$331)+'СЕТ СН'!$F$13</f>
        <v>259.03949643999999</v>
      </c>
      <c r="U341" s="36">
        <f>SUMIFS(СВЦЭМ!$J$34:$J$777,СВЦЭМ!$A$34:$A$777,$A341,СВЦЭМ!$B$34:$B$777,U$331)+'СЕТ СН'!$F$13</f>
        <v>244.16466968</v>
      </c>
      <c r="V341" s="36">
        <f>SUMIFS(СВЦЭМ!$J$34:$J$777,СВЦЭМ!$A$34:$A$777,$A341,СВЦЭМ!$B$34:$B$777,V$331)+'СЕТ СН'!$F$13</f>
        <v>259.90206646000001</v>
      </c>
      <c r="W341" s="36">
        <f>SUMIFS(СВЦЭМ!$J$34:$J$777,СВЦЭМ!$A$34:$A$777,$A341,СВЦЭМ!$B$34:$B$777,W$331)+'СЕТ СН'!$F$13</f>
        <v>253.37092831000001</v>
      </c>
      <c r="X341" s="36">
        <f>SUMIFS(СВЦЭМ!$J$34:$J$777,СВЦЭМ!$A$34:$A$777,$A341,СВЦЭМ!$B$34:$B$777,X$331)+'СЕТ СН'!$F$13</f>
        <v>237.40823847999999</v>
      </c>
      <c r="Y341" s="36">
        <f>SUMIFS(СВЦЭМ!$J$34:$J$777,СВЦЭМ!$A$34:$A$777,$A341,СВЦЭМ!$B$34:$B$777,Y$331)+'СЕТ СН'!$F$13</f>
        <v>291.08334962999999</v>
      </c>
    </row>
    <row r="342" spans="1:25" ht="15.75" x14ac:dyDescent="0.2">
      <c r="A342" s="35">
        <f t="shared" si="9"/>
        <v>43354</v>
      </c>
      <c r="B342" s="36">
        <f>SUMIFS(СВЦЭМ!$J$34:$J$777,СВЦЭМ!$A$34:$A$777,$A342,СВЦЭМ!$B$34:$B$777,B$331)+'СЕТ СН'!$F$13</f>
        <v>391.55595592999998</v>
      </c>
      <c r="C342" s="36">
        <f>SUMIFS(СВЦЭМ!$J$34:$J$777,СВЦЭМ!$A$34:$A$777,$A342,СВЦЭМ!$B$34:$B$777,C$331)+'СЕТ СН'!$F$13</f>
        <v>483.53739560999998</v>
      </c>
      <c r="D342" s="36">
        <f>SUMIFS(СВЦЭМ!$J$34:$J$777,СВЦЭМ!$A$34:$A$777,$A342,СВЦЭМ!$B$34:$B$777,D$331)+'СЕТ СН'!$F$13</f>
        <v>551.65949392000005</v>
      </c>
      <c r="E342" s="36">
        <f>SUMIFS(СВЦЭМ!$J$34:$J$777,СВЦЭМ!$A$34:$A$777,$A342,СВЦЭМ!$B$34:$B$777,E$331)+'СЕТ СН'!$F$13</f>
        <v>594.18426122999995</v>
      </c>
      <c r="F342" s="36">
        <f>SUMIFS(СВЦЭМ!$J$34:$J$777,СВЦЭМ!$A$34:$A$777,$A342,СВЦЭМ!$B$34:$B$777,F$331)+'СЕТ СН'!$F$13</f>
        <v>594.12492902999998</v>
      </c>
      <c r="G342" s="36">
        <f>SUMIFS(СВЦЭМ!$J$34:$J$777,СВЦЭМ!$A$34:$A$777,$A342,СВЦЭМ!$B$34:$B$777,G$331)+'СЕТ СН'!$F$13</f>
        <v>589.04879727000002</v>
      </c>
      <c r="H342" s="36">
        <f>SUMIFS(СВЦЭМ!$J$34:$J$777,СВЦЭМ!$A$34:$A$777,$A342,СВЦЭМ!$B$34:$B$777,H$331)+'СЕТ СН'!$F$13</f>
        <v>548.88628787000005</v>
      </c>
      <c r="I342" s="36">
        <f>SUMIFS(СВЦЭМ!$J$34:$J$777,СВЦЭМ!$A$34:$A$777,$A342,СВЦЭМ!$B$34:$B$777,I$331)+'СЕТ СН'!$F$13</f>
        <v>513.34654230000001</v>
      </c>
      <c r="J342" s="36">
        <f>SUMIFS(СВЦЭМ!$J$34:$J$777,СВЦЭМ!$A$34:$A$777,$A342,СВЦЭМ!$B$34:$B$777,J$331)+'СЕТ СН'!$F$13</f>
        <v>499.40015194</v>
      </c>
      <c r="K342" s="36">
        <f>SUMIFS(СВЦЭМ!$J$34:$J$777,СВЦЭМ!$A$34:$A$777,$A342,СВЦЭМ!$B$34:$B$777,K$331)+'СЕТ СН'!$F$13</f>
        <v>489.3297225</v>
      </c>
      <c r="L342" s="36">
        <f>SUMIFS(СВЦЭМ!$J$34:$J$777,СВЦЭМ!$A$34:$A$777,$A342,СВЦЭМ!$B$34:$B$777,L$331)+'СЕТ СН'!$F$13</f>
        <v>424.62229438999998</v>
      </c>
      <c r="M342" s="36">
        <f>SUMIFS(СВЦЭМ!$J$34:$J$777,СВЦЭМ!$A$34:$A$777,$A342,СВЦЭМ!$B$34:$B$777,M$331)+'СЕТ СН'!$F$13</f>
        <v>375.33575368999999</v>
      </c>
      <c r="N342" s="36">
        <f>SUMIFS(СВЦЭМ!$J$34:$J$777,СВЦЭМ!$A$34:$A$777,$A342,СВЦЭМ!$B$34:$B$777,N$331)+'СЕТ СН'!$F$13</f>
        <v>324.06573186999998</v>
      </c>
      <c r="O342" s="36">
        <f>SUMIFS(СВЦЭМ!$J$34:$J$777,СВЦЭМ!$A$34:$A$777,$A342,СВЦЭМ!$B$34:$B$777,O$331)+'СЕТ СН'!$F$13</f>
        <v>272.19249868999998</v>
      </c>
      <c r="P342" s="36">
        <f>SUMIFS(СВЦЭМ!$J$34:$J$777,СВЦЭМ!$A$34:$A$777,$A342,СВЦЭМ!$B$34:$B$777,P$331)+'СЕТ СН'!$F$13</f>
        <v>274.69583564999999</v>
      </c>
      <c r="Q342" s="36">
        <f>SUMIFS(СВЦЭМ!$J$34:$J$777,СВЦЭМ!$A$34:$A$777,$A342,СВЦЭМ!$B$34:$B$777,Q$331)+'СЕТ СН'!$F$13</f>
        <v>275.46209771999997</v>
      </c>
      <c r="R342" s="36">
        <f>SUMIFS(СВЦЭМ!$J$34:$J$777,СВЦЭМ!$A$34:$A$777,$A342,СВЦЭМ!$B$34:$B$777,R$331)+'СЕТ СН'!$F$13</f>
        <v>277.64552070000002</v>
      </c>
      <c r="S342" s="36">
        <f>SUMIFS(СВЦЭМ!$J$34:$J$777,СВЦЭМ!$A$34:$A$777,$A342,СВЦЭМ!$B$34:$B$777,S$331)+'СЕТ СН'!$F$13</f>
        <v>288.44872221000003</v>
      </c>
      <c r="T342" s="36">
        <f>SUMIFS(СВЦЭМ!$J$34:$J$777,СВЦЭМ!$A$34:$A$777,$A342,СВЦЭМ!$B$34:$B$777,T$331)+'СЕТ СН'!$F$13</f>
        <v>290.68359905</v>
      </c>
      <c r="U342" s="36">
        <f>SUMIFS(СВЦЭМ!$J$34:$J$777,СВЦЭМ!$A$34:$A$777,$A342,СВЦЭМ!$B$34:$B$777,U$331)+'СЕТ СН'!$F$13</f>
        <v>303.78165232999999</v>
      </c>
      <c r="V342" s="36">
        <f>SUMIFS(СВЦЭМ!$J$34:$J$777,СВЦЭМ!$A$34:$A$777,$A342,СВЦЭМ!$B$34:$B$777,V$331)+'СЕТ СН'!$F$13</f>
        <v>313.60866277999997</v>
      </c>
      <c r="W342" s="36">
        <f>SUMIFS(СВЦЭМ!$J$34:$J$777,СВЦЭМ!$A$34:$A$777,$A342,СВЦЭМ!$B$34:$B$777,W$331)+'СЕТ СН'!$F$13</f>
        <v>316.08893683000002</v>
      </c>
      <c r="X342" s="36">
        <f>SUMIFS(СВЦЭМ!$J$34:$J$777,СВЦЭМ!$A$34:$A$777,$A342,СВЦЭМ!$B$34:$B$777,X$331)+'СЕТ СН'!$F$13</f>
        <v>277.72532907999999</v>
      </c>
      <c r="Y342" s="36">
        <f>SUMIFS(СВЦЭМ!$J$34:$J$777,СВЦЭМ!$A$34:$A$777,$A342,СВЦЭМ!$B$34:$B$777,Y$331)+'СЕТ СН'!$F$13</f>
        <v>314.52805546000002</v>
      </c>
    </row>
    <row r="343" spans="1:25" ht="15.75" x14ac:dyDescent="0.2">
      <c r="A343" s="35">
        <f t="shared" si="9"/>
        <v>43355</v>
      </c>
      <c r="B343" s="36">
        <f>SUMIFS(СВЦЭМ!$J$34:$J$777,СВЦЭМ!$A$34:$A$777,$A343,СВЦЭМ!$B$34:$B$777,B$331)+'СЕТ СН'!$F$13</f>
        <v>411.80042134000001</v>
      </c>
      <c r="C343" s="36">
        <f>SUMIFS(СВЦЭМ!$J$34:$J$777,СВЦЭМ!$A$34:$A$777,$A343,СВЦЭМ!$B$34:$B$777,C$331)+'СЕТ СН'!$F$13</f>
        <v>505.58752198000002</v>
      </c>
      <c r="D343" s="36">
        <f>SUMIFS(СВЦЭМ!$J$34:$J$777,СВЦЭМ!$A$34:$A$777,$A343,СВЦЭМ!$B$34:$B$777,D$331)+'СЕТ СН'!$F$13</f>
        <v>562.06908489</v>
      </c>
      <c r="E343" s="36">
        <f>SUMIFS(СВЦЭМ!$J$34:$J$777,СВЦЭМ!$A$34:$A$777,$A343,СВЦЭМ!$B$34:$B$777,E$331)+'СЕТ СН'!$F$13</f>
        <v>607.47487669999998</v>
      </c>
      <c r="F343" s="36">
        <f>SUMIFS(СВЦЭМ!$J$34:$J$777,СВЦЭМ!$A$34:$A$777,$A343,СВЦЭМ!$B$34:$B$777,F$331)+'СЕТ СН'!$F$13</f>
        <v>604.72033054999997</v>
      </c>
      <c r="G343" s="36">
        <f>SUMIFS(СВЦЭМ!$J$34:$J$777,СВЦЭМ!$A$34:$A$777,$A343,СВЦЭМ!$B$34:$B$777,G$331)+'СЕТ СН'!$F$13</f>
        <v>590.01531625999996</v>
      </c>
      <c r="H343" s="36">
        <f>SUMIFS(СВЦЭМ!$J$34:$J$777,СВЦЭМ!$A$34:$A$777,$A343,СВЦЭМ!$B$34:$B$777,H$331)+'СЕТ СН'!$F$13</f>
        <v>550.02117157999999</v>
      </c>
      <c r="I343" s="36">
        <f>SUMIFS(СВЦЭМ!$J$34:$J$777,СВЦЭМ!$A$34:$A$777,$A343,СВЦЭМ!$B$34:$B$777,I$331)+'СЕТ СН'!$F$13</f>
        <v>524.06915701000003</v>
      </c>
      <c r="J343" s="36">
        <f>SUMIFS(СВЦЭМ!$J$34:$J$777,СВЦЭМ!$A$34:$A$777,$A343,СВЦЭМ!$B$34:$B$777,J$331)+'СЕТ СН'!$F$13</f>
        <v>503.04211189</v>
      </c>
      <c r="K343" s="36">
        <f>SUMIFS(СВЦЭМ!$J$34:$J$777,СВЦЭМ!$A$34:$A$777,$A343,СВЦЭМ!$B$34:$B$777,K$331)+'СЕТ СН'!$F$13</f>
        <v>486.30449500999998</v>
      </c>
      <c r="L343" s="36">
        <f>SUMIFS(СВЦЭМ!$J$34:$J$777,СВЦЭМ!$A$34:$A$777,$A343,СВЦЭМ!$B$34:$B$777,L$331)+'СЕТ СН'!$F$13</f>
        <v>441.04660596000002</v>
      </c>
      <c r="M343" s="36">
        <f>SUMIFS(СВЦЭМ!$J$34:$J$777,СВЦЭМ!$A$34:$A$777,$A343,СВЦЭМ!$B$34:$B$777,M$331)+'СЕТ СН'!$F$13</f>
        <v>399.31565383999998</v>
      </c>
      <c r="N343" s="36">
        <f>SUMIFS(СВЦЭМ!$J$34:$J$777,СВЦЭМ!$A$34:$A$777,$A343,СВЦЭМ!$B$34:$B$777,N$331)+'СЕТ СН'!$F$13</f>
        <v>352.17689639000002</v>
      </c>
      <c r="O343" s="36">
        <f>SUMIFS(СВЦЭМ!$J$34:$J$777,СВЦЭМ!$A$34:$A$777,$A343,СВЦЭМ!$B$34:$B$777,O$331)+'СЕТ СН'!$F$13</f>
        <v>306.38277122</v>
      </c>
      <c r="P343" s="36">
        <f>SUMIFS(СВЦЭМ!$J$34:$J$777,СВЦЭМ!$A$34:$A$777,$A343,СВЦЭМ!$B$34:$B$777,P$331)+'СЕТ СН'!$F$13</f>
        <v>298.38937819</v>
      </c>
      <c r="Q343" s="36">
        <f>SUMIFS(СВЦЭМ!$J$34:$J$777,СВЦЭМ!$A$34:$A$777,$A343,СВЦЭМ!$B$34:$B$777,Q$331)+'СЕТ СН'!$F$13</f>
        <v>307.71545255000001</v>
      </c>
      <c r="R343" s="36">
        <f>SUMIFS(СВЦЭМ!$J$34:$J$777,СВЦЭМ!$A$34:$A$777,$A343,СВЦЭМ!$B$34:$B$777,R$331)+'СЕТ СН'!$F$13</f>
        <v>303.86639872000001</v>
      </c>
      <c r="S343" s="36">
        <f>SUMIFS(СВЦЭМ!$J$34:$J$777,СВЦЭМ!$A$34:$A$777,$A343,СВЦЭМ!$B$34:$B$777,S$331)+'СЕТ СН'!$F$13</f>
        <v>300.34973563</v>
      </c>
      <c r="T343" s="36">
        <f>SUMIFS(СВЦЭМ!$J$34:$J$777,СВЦЭМ!$A$34:$A$777,$A343,СВЦЭМ!$B$34:$B$777,T$331)+'СЕТ СН'!$F$13</f>
        <v>298.00906748</v>
      </c>
      <c r="U343" s="36">
        <f>SUMIFS(СВЦЭМ!$J$34:$J$777,СВЦЭМ!$A$34:$A$777,$A343,СВЦЭМ!$B$34:$B$777,U$331)+'СЕТ СН'!$F$13</f>
        <v>304.01908061</v>
      </c>
      <c r="V343" s="36">
        <f>SUMIFS(СВЦЭМ!$J$34:$J$777,СВЦЭМ!$A$34:$A$777,$A343,СВЦЭМ!$B$34:$B$777,V$331)+'СЕТ СН'!$F$13</f>
        <v>306.28356647999999</v>
      </c>
      <c r="W343" s="36">
        <f>SUMIFS(СВЦЭМ!$J$34:$J$777,СВЦЭМ!$A$34:$A$777,$A343,СВЦЭМ!$B$34:$B$777,W$331)+'СЕТ СН'!$F$13</f>
        <v>313.14733385</v>
      </c>
      <c r="X343" s="36">
        <f>SUMIFS(СВЦЭМ!$J$34:$J$777,СВЦЭМ!$A$34:$A$777,$A343,СВЦЭМ!$B$34:$B$777,X$331)+'СЕТ СН'!$F$13</f>
        <v>300.48009954999998</v>
      </c>
      <c r="Y343" s="36">
        <f>SUMIFS(СВЦЭМ!$J$34:$J$777,СВЦЭМ!$A$34:$A$777,$A343,СВЦЭМ!$B$34:$B$777,Y$331)+'СЕТ СН'!$F$13</f>
        <v>330.98108875000003</v>
      </c>
    </row>
    <row r="344" spans="1:25" ht="15.75" x14ac:dyDescent="0.2">
      <c r="A344" s="35">
        <f t="shared" si="9"/>
        <v>43356</v>
      </c>
      <c r="B344" s="36">
        <f>SUMIFS(СВЦЭМ!$J$34:$J$777,СВЦЭМ!$A$34:$A$777,$A344,СВЦЭМ!$B$34:$B$777,B$331)+'СЕТ СН'!$F$13</f>
        <v>473.20236281000001</v>
      </c>
      <c r="C344" s="36">
        <f>SUMIFS(СВЦЭМ!$J$34:$J$777,СВЦЭМ!$A$34:$A$777,$A344,СВЦЭМ!$B$34:$B$777,C$331)+'СЕТ СН'!$F$13</f>
        <v>562.99149288000001</v>
      </c>
      <c r="D344" s="36">
        <f>SUMIFS(СВЦЭМ!$J$34:$J$777,СВЦЭМ!$A$34:$A$777,$A344,СВЦЭМ!$B$34:$B$777,D$331)+'СЕТ СН'!$F$13</f>
        <v>615.19543128999999</v>
      </c>
      <c r="E344" s="36">
        <f>SUMIFS(СВЦЭМ!$J$34:$J$777,СВЦЭМ!$A$34:$A$777,$A344,СВЦЭМ!$B$34:$B$777,E$331)+'СЕТ СН'!$F$13</f>
        <v>634.52614024000002</v>
      </c>
      <c r="F344" s="36">
        <f>SUMIFS(СВЦЭМ!$J$34:$J$777,СВЦЭМ!$A$34:$A$777,$A344,СВЦЭМ!$B$34:$B$777,F$331)+'СЕТ СН'!$F$13</f>
        <v>632.46356350999997</v>
      </c>
      <c r="G344" s="36">
        <f>SUMIFS(СВЦЭМ!$J$34:$J$777,СВЦЭМ!$A$34:$A$777,$A344,СВЦЭМ!$B$34:$B$777,G$331)+'СЕТ СН'!$F$13</f>
        <v>620.11903655000003</v>
      </c>
      <c r="H344" s="36">
        <f>SUMIFS(СВЦЭМ!$J$34:$J$777,СВЦЭМ!$A$34:$A$777,$A344,СВЦЭМ!$B$34:$B$777,H$331)+'СЕТ СН'!$F$13</f>
        <v>600.38738448000004</v>
      </c>
      <c r="I344" s="36">
        <f>SUMIFS(СВЦЭМ!$J$34:$J$777,СВЦЭМ!$A$34:$A$777,$A344,СВЦЭМ!$B$34:$B$777,I$331)+'СЕТ СН'!$F$13</f>
        <v>559.39625534000004</v>
      </c>
      <c r="J344" s="36">
        <f>SUMIFS(СВЦЭМ!$J$34:$J$777,СВЦЭМ!$A$34:$A$777,$A344,СВЦЭМ!$B$34:$B$777,J$331)+'СЕТ СН'!$F$13</f>
        <v>541.54626859999996</v>
      </c>
      <c r="K344" s="36">
        <f>SUMIFS(СВЦЭМ!$J$34:$J$777,СВЦЭМ!$A$34:$A$777,$A344,СВЦЭМ!$B$34:$B$777,K$331)+'СЕТ СН'!$F$13</f>
        <v>530.87119727000004</v>
      </c>
      <c r="L344" s="36">
        <f>SUMIFS(СВЦЭМ!$J$34:$J$777,СВЦЭМ!$A$34:$A$777,$A344,СВЦЭМ!$B$34:$B$777,L$331)+'СЕТ СН'!$F$13</f>
        <v>489.26755937000001</v>
      </c>
      <c r="M344" s="36">
        <f>SUMIFS(СВЦЭМ!$J$34:$J$777,СВЦЭМ!$A$34:$A$777,$A344,СВЦЭМ!$B$34:$B$777,M$331)+'СЕТ СН'!$F$13</f>
        <v>444.66811612999999</v>
      </c>
      <c r="N344" s="36">
        <f>SUMIFS(СВЦЭМ!$J$34:$J$777,СВЦЭМ!$A$34:$A$777,$A344,СВЦЭМ!$B$34:$B$777,N$331)+'СЕТ СН'!$F$13</f>
        <v>381.54483696</v>
      </c>
      <c r="O344" s="36">
        <f>SUMIFS(СВЦЭМ!$J$34:$J$777,СВЦЭМ!$A$34:$A$777,$A344,СВЦЭМ!$B$34:$B$777,O$331)+'СЕТ СН'!$F$13</f>
        <v>329.30920656000001</v>
      </c>
      <c r="P344" s="36">
        <f>SUMIFS(СВЦЭМ!$J$34:$J$777,СВЦЭМ!$A$34:$A$777,$A344,СВЦЭМ!$B$34:$B$777,P$331)+'СЕТ СН'!$F$13</f>
        <v>328.54424223000001</v>
      </c>
      <c r="Q344" s="36">
        <f>SUMIFS(СВЦЭМ!$J$34:$J$777,СВЦЭМ!$A$34:$A$777,$A344,СВЦЭМ!$B$34:$B$777,Q$331)+'СЕТ СН'!$F$13</f>
        <v>329.52859590000003</v>
      </c>
      <c r="R344" s="36">
        <f>SUMIFS(СВЦЭМ!$J$34:$J$777,СВЦЭМ!$A$34:$A$777,$A344,СВЦЭМ!$B$34:$B$777,R$331)+'СЕТ СН'!$F$13</f>
        <v>336.00975646000001</v>
      </c>
      <c r="S344" s="36">
        <f>SUMIFS(СВЦЭМ!$J$34:$J$777,СВЦЭМ!$A$34:$A$777,$A344,СВЦЭМ!$B$34:$B$777,S$331)+'СЕТ СН'!$F$13</f>
        <v>341.57665223999999</v>
      </c>
      <c r="T344" s="36">
        <f>SUMIFS(СВЦЭМ!$J$34:$J$777,СВЦЭМ!$A$34:$A$777,$A344,СВЦЭМ!$B$34:$B$777,T$331)+'СЕТ СН'!$F$13</f>
        <v>333.40672187000001</v>
      </c>
      <c r="U344" s="36">
        <f>SUMIFS(СВЦЭМ!$J$34:$J$777,СВЦЭМ!$A$34:$A$777,$A344,СВЦЭМ!$B$34:$B$777,U$331)+'СЕТ СН'!$F$13</f>
        <v>326.72286771</v>
      </c>
      <c r="V344" s="36">
        <f>SUMIFS(СВЦЭМ!$J$34:$J$777,СВЦЭМ!$A$34:$A$777,$A344,СВЦЭМ!$B$34:$B$777,V$331)+'СЕТ СН'!$F$13</f>
        <v>315.41301671999997</v>
      </c>
      <c r="W344" s="36">
        <f>SUMIFS(СВЦЭМ!$J$34:$J$777,СВЦЭМ!$A$34:$A$777,$A344,СВЦЭМ!$B$34:$B$777,W$331)+'СЕТ СН'!$F$13</f>
        <v>320.83080495000002</v>
      </c>
      <c r="X344" s="36">
        <f>SUMIFS(СВЦЭМ!$J$34:$J$777,СВЦЭМ!$A$34:$A$777,$A344,СВЦЭМ!$B$34:$B$777,X$331)+'СЕТ СН'!$F$13</f>
        <v>341.06924205000001</v>
      </c>
      <c r="Y344" s="36">
        <f>SUMIFS(СВЦЭМ!$J$34:$J$777,СВЦЭМ!$A$34:$A$777,$A344,СВЦЭМ!$B$34:$B$777,Y$331)+'СЕТ СН'!$F$13</f>
        <v>388.77621349999998</v>
      </c>
    </row>
    <row r="345" spans="1:25" ht="15.75" x14ac:dyDescent="0.2">
      <c r="A345" s="35">
        <f t="shared" si="9"/>
        <v>43357</v>
      </c>
      <c r="B345" s="36">
        <f>SUMIFS(СВЦЭМ!$J$34:$J$777,СВЦЭМ!$A$34:$A$777,$A345,СВЦЭМ!$B$34:$B$777,B$331)+'СЕТ СН'!$F$13</f>
        <v>474.75977605000003</v>
      </c>
      <c r="C345" s="36">
        <f>SUMIFS(СВЦЭМ!$J$34:$J$777,СВЦЭМ!$A$34:$A$777,$A345,СВЦЭМ!$B$34:$B$777,C$331)+'СЕТ СН'!$F$13</f>
        <v>565.03385993999996</v>
      </c>
      <c r="D345" s="36">
        <f>SUMIFS(СВЦЭМ!$J$34:$J$777,СВЦЭМ!$A$34:$A$777,$A345,СВЦЭМ!$B$34:$B$777,D$331)+'СЕТ СН'!$F$13</f>
        <v>588.08650889</v>
      </c>
      <c r="E345" s="36">
        <f>SUMIFS(СВЦЭМ!$J$34:$J$777,СВЦЭМ!$A$34:$A$777,$A345,СВЦЭМ!$B$34:$B$777,E$331)+'СЕТ СН'!$F$13</f>
        <v>606.68322761000002</v>
      </c>
      <c r="F345" s="36">
        <f>SUMIFS(СВЦЭМ!$J$34:$J$777,СВЦЭМ!$A$34:$A$777,$A345,СВЦЭМ!$B$34:$B$777,F$331)+'СЕТ СН'!$F$13</f>
        <v>602.60060859999999</v>
      </c>
      <c r="G345" s="36">
        <f>SUMIFS(СВЦЭМ!$J$34:$J$777,СВЦЭМ!$A$34:$A$777,$A345,СВЦЭМ!$B$34:$B$777,G$331)+'СЕТ СН'!$F$13</f>
        <v>591.29260073</v>
      </c>
      <c r="H345" s="36">
        <f>SUMIFS(СВЦЭМ!$J$34:$J$777,СВЦЭМ!$A$34:$A$777,$A345,СВЦЭМ!$B$34:$B$777,H$331)+'СЕТ СН'!$F$13</f>
        <v>592.25138176999997</v>
      </c>
      <c r="I345" s="36">
        <f>SUMIFS(СВЦЭМ!$J$34:$J$777,СВЦЭМ!$A$34:$A$777,$A345,СВЦЭМ!$B$34:$B$777,I$331)+'СЕТ СН'!$F$13</f>
        <v>555.85780874</v>
      </c>
      <c r="J345" s="36">
        <f>SUMIFS(СВЦЭМ!$J$34:$J$777,СВЦЭМ!$A$34:$A$777,$A345,СВЦЭМ!$B$34:$B$777,J$331)+'СЕТ СН'!$F$13</f>
        <v>534.90692894999995</v>
      </c>
      <c r="K345" s="36">
        <f>SUMIFS(СВЦЭМ!$J$34:$J$777,СВЦЭМ!$A$34:$A$777,$A345,СВЦЭМ!$B$34:$B$777,K$331)+'СЕТ СН'!$F$13</f>
        <v>537.60422468000002</v>
      </c>
      <c r="L345" s="36">
        <f>SUMIFS(СВЦЭМ!$J$34:$J$777,СВЦЭМ!$A$34:$A$777,$A345,СВЦЭМ!$B$34:$B$777,L$331)+'СЕТ СН'!$F$13</f>
        <v>490.62517623999997</v>
      </c>
      <c r="M345" s="36">
        <f>SUMIFS(СВЦЭМ!$J$34:$J$777,СВЦЭМ!$A$34:$A$777,$A345,СВЦЭМ!$B$34:$B$777,M$331)+'СЕТ СН'!$F$13</f>
        <v>452.50790576999998</v>
      </c>
      <c r="N345" s="36">
        <f>SUMIFS(СВЦЭМ!$J$34:$J$777,СВЦЭМ!$A$34:$A$777,$A345,СВЦЭМ!$B$34:$B$777,N$331)+'СЕТ СН'!$F$13</f>
        <v>381.28172403000002</v>
      </c>
      <c r="O345" s="36">
        <f>SUMIFS(СВЦЭМ!$J$34:$J$777,СВЦЭМ!$A$34:$A$777,$A345,СВЦЭМ!$B$34:$B$777,O$331)+'СЕТ СН'!$F$13</f>
        <v>331.46924386000001</v>
      </c>
      <c r="P345" s="36">
        <f>SUMIFS(СВЦЭМ!$J$34:$J$777,СВЦЭМ!$A$34:$A$777,$A345,СВЦЭМ!$B$34:$B$777,P$331)+'СЕТ СН'!$F$13</f>
        <v>331.54521749999998</v>
      </c>
      <c r="Q345" s="36">
        <f>SUMIFS(СВЦЭМ!$J$34:$J$777,СВЦЭМ!$A$34:$A$777,$A345,СВЦЭМ!$B$34:$B$777,Q$331)+'СЕТ СН'!$F$13</f>
        <v>337.16302512999999</v>
      </c>
      <c r="R345" s="36">
        <f>SUMIFS(СВЦЭМ!$J$34:$J$777,СВЦЭМ!$A$34:$A$777,$A345,СВЦЭМ!$B$34:$B$777,R$331)+'СЕТ СН'!$F$13</f>
        <v>332.80256603999999</v>
      </c>
      <c r="S345" s="36">
        <f>SUMIFS(СВЦЭМ!$J$34:$J$777,СВЦЭМ!$A$34:$A$777,$A345,СВЦЭМ!$B$34:$B$777,S$331)+'СЕТ СН'!$F$13</f>
        <v>343.25416483999999</v>
      </c>
      <c r="T345" s="36">
        <f>SUMIFS(СВЦЭМ!$J$34:$J$777,СВЦЭМ!$A$34:$A$777,$A345,СВЦЭМ!$B$34:$B$777,T$331)+'СЕТ СН'!$F$13</f>
        <v>343.57866024999998</v>
      </c>
      <c r="U345" s="36">
        <f>SUMIFS(СВЦЭМ!$J$34:$J$777,СВЦЭМ!$A$34:$A$777,$A345,СВЦЭМ!$B$34:$B$777,U$331)+'СЕТ СН'!$F$13</f>
        <v>335.59248525999999</v>
      </c>
      <c r="V345" s="36">
        <f>SUMIFS(СВЦЭМ!$J$34:$J$777,СВЦЭМ!$A$34:$A$777,$A345,СВЦЭМ!$B$34:$B$777,V$331)+'СЕТ СН'!$F$13</f>
        <v>321.98146206000001</v>
      </c>
      <c r="W345" s="36">
        <f>SUMIFS(СВЦЭМ!$J$34:$J$777,СВЦЭМ!$A$34:$A$777,$A345,СВЦЭМ!$B$34:$B$777,W$331)+'СЕТ СН'!$F$13</f>
        <v>294.81864508000001</v>
      </c>
      <c r="X345" s="36">
        <f>SUMIFS(СВЦЭМ!$J$34:$J$777,СВЦЭМ!$A$34:$A$777,$A345,СВЦЭМ!$B$34:$B$777,X$331)+'СЕТ СН'!$F$13</f>
        <v>319.72237104999999</v>
      </c>
      <c r="Y345" s="36">
        <f>SUMIFS(СВЦЭМ!$J$34:$J$777,СВЦЭМ!$A$34:$A$777,$A345,СВЦЭМ!$B$34:$B$777,Y$331)+'СЕТ СН'!$F$13</f>
        <v>377.27627078</v>
      </c>
    </row>
    <row r="346" spans="1:25" ht="15.75" x14ac:dyDescent="0.2">
      <c r="A346" s="35">
        <f t="shared" si="9"/>
        <v>43358</v>
      </c>
      <c r="B346" s="36">
        <f>SUMIFS(СВЦЭМ!$J$34:$J$777,СВЦЭМ!$A$34:$A$777,$A346,СВЦЭМ!$B$34:$B$777,B$331)+'СЕТ СН'!$F$13</f>
        <v>472.59249898000002</v>
      </c>
      <c r="C346" s="36">
        <f>SUMIFS(СВЦЭМ!$J$34:$J$777,СВЦЭМ!$A$34:$A$777,$A346,СВЦЭМ!$B$34:$B$777,C$331)+'СЕТ СН'!$F$13</f>
        <v>510.74295190999999</v>
      </c>
      <c r="D346" s="36">
        <f>SUMIFS(СВЦЭМ!$J$34:$J$777,СВЦЭМ!$A$34:$A$777,$A346,СВЦЭМ!$B$34:$B$777,D$331)+'СЕТ СН'!$F$13</f>
        <v>565.84321585999999</v>
      </c>
      <c r="E346" s="36">
        <f>SUMIFS(СВЦЭМ!$J$34:$J$777,СВЦЭМ!$A$34:$A$777,$A346,СВЦЭМ!$B$34:$B$777,E$331)+'СЕТ СН'!$F$13</f>
        <v>618.68344561000004</v>
      </c>
      <c r="F346" s="36">
        <f>SUMIFS(СВЦЭМ!$J$34:$J$777,СВЦЭМ!$A$34:$A$777,$A346,СВЦЭМ!$B$34:$B$777,F$331)+'СЕТ СН'!$F$13</f>
        <v>612.32804062000002</v>
      </c>
      <c r="G346" s="36">
        <f>SUMIFS(СВЦЭМ!$J$34:$J$777,СВЦЭМ!$A$34:$A$777,$A346,СВЦЭМ!$B$34:$B$777,G$331)+'СЕТ СН'!$F$13</f>
        <v>601.96872436000001</v>
      </c>
      <c r="H346" s="36">
        <f>SUMIFS(СВЦЭМ!$J$34:$J$777,СВЦЭМ!$A$34:$A$777,$A346,СВЦЭМ!$B$34:$B$777,H$331)+'СЕТ СН'!$F$13</f>
        <v>605.38081426999997</v>
      </c>
      <c r="I346" s="36">
        <f>SUMIFS(СВЦЭМ!$J$34:$J$777,СВЦЭМ!$A$34:$A$777,$A346,СВЦЭМ!$B$34:$B$777,I$331)+'СЕТ СН'!$F$13</f>
        <v>563.53638003000003</v>
      </c>
      <c r="J346" s="36">
        <f>SUMIFS(СВЦЭМ!$J$34:$J$777,СВЦЭМ!$A$34:$A$777,$A346,СВЦЭМ!$B$34:$B$777,J$331)+'СЕТ СН'!$F$13</f>
        <v>538.62882038999999</v>
      </c>
      <c r="K346" s="36">
        <f>SUMIFS(СВЦЭМ!$J$34:$J$777,СВЦЭМ!$A$34:$A$777,$A346,СВЦЭМ!$B$34:$B$777,K$331)+'СЕТ СН'!$F$13</f>
        <v>520.25264159000005</v>
      </c>
      <c r="L346" s="36">
        <f>SUMIFS(СВЦЭМ!$J$34:$J$777,СВЦЭМ!$A$34:$A$777,$A346,СВЦЭМ!$B$34:$B$777,L$331)+'СЕТ СН'!$F$13</f>
        <v>479.05724693000002</v>
      </c>
      <c r="M346" s="36">
        <f>SUMIFS(СВЦЭМ!$J$34:$J$777,СВЦЭМ!$A$34:$A$777,$A346,СВЦЭМ!$B$34:$B$777,M$331)+'СЕТ СН'!$F$13</f>
        <v>437.97211972999997</v>
      </c>
      <c r="N346" s="36">
        <f>SUMIFS(СВЦЭМ!$J$34:$J$777,СВЦЭМ!$A$34:$A$777,$A346,СВЦЭМ!$B$34:$B$777,N$331)+'СЕТ СН'!$F$13</f>
        <v>379.20822971000001</v>
      </c>
      <c r="O346" s="36">
        <f>SUMIFS(СВЦЭМ!$J$34:$J$777,СВЦЭМ!$A$34:$A$777,$A346,СВЦЭМ!$B$34:$B$777,O$331)+'СЕТ СН'!$F$13</f>
        <v>331.81133933000001</v>
      </c>
      <c r="P346" s="36">
        <f>SUMIFS(СВЦЭМ!$J$34:$J$777,СВЦЭМ!$A$34:$A$777,$A346,СВЦЭМ!$B$34:$B$777,P$331)+'СЕТ СН'!$F$13</f>
        <v>334.53037920000003</v>
      </c>
      <c r="Q346" s="36">
        <f>SUMIFS(СВЦЭМ!$J$34:$J$777,СВЦЭМ!$A$34:$A$777,$A346,СВЦЭМ!$B$34:$B$777,Q$331)+'СЕТ СН'!$F$13</f>
        <v>332.51735217999999</v>
      </c>
      <c r="R346" s="36">
        <f>SUMIFS(СВЦЭМ!$J$34:$J$777,СВЦЭМ!$A$34:$A$777,$A346,СВЦЭМ!$B$34:$B$777,R$331)+'СЕТ СН'!$F$13</f>
        <v>326.68789470000002</v>
      </c>
      <c r="S346" s="36">
        <f>SUMIFS(СВЦЭМ!$J$34:$J$777,СВЦЭМ!$A$34:$A$777,$A346,СВЦЭМ!$B$34:$B$777,S$331)+'СЕТ СН'!$F$13</f>
        <v>326.27050114000002</v>
      </c>
      <c r="T346" s="36">
        <f>SUMIFS(СВЦЭМ!$J$34:$J$777,СВЦЭМ!$A$34:$A$777,$A346,СВЦЭМ!$B$34:$B$777,T$331)+'СЕТ СН'!$F$13</f>
        <v>330.59093318999999</v>
      </c>
      <c r="U346" s="36">
        <f>SUMIFS(СВЦЭМ!$J$34:$J$777,СВЦЭМ!$A$34:$A$777,$A346,СВЦЭМ!$B$34:$B$777,U$331)+'СЕТ СН'!$F$13</f>
        <v>323.66691118</v>
      </c>
      <c r="V346" s="36">
        <f>SUMIFS(СВЦЭМ!$J$34:$J$777,СВЦЭМ!$A$34:$A$777,$A346,СВЦЭМ!$B$34:$B$777,V$331)+'СЕТ СН'!$F$13</f>
        <v>312.61091089000001</v>
      </c>
      <c r="W346" s="36">
        <f>SUMIFS(СВЦЭМ!$J$34:$J$777,СВЦЭМ!$A$34:$A$777,$A346,СВЦЭМ!$B$34:$B$777,W$331)+'СЕТ СН'!$F$13</f>
        <v>317.65059135000001</v>
      </c>
      <c r="X346" s="36">
        <f>SUMIFS(СВЦЭМ!$J$34:$J$777,СВЦЭМ!$A$34:$A$777,$A346,СВЦЭМ!$B$34:$B$777,X$331)+'СЕТ СН'!$F$13</f>
        <v>336.86036193000001</v>
      </c>
      <c r="Y346" s="36">
        <f>SUMIFS(СВЦЭМ!$J$34:$J$777,СВЦЭМ!$A$34:$A$777,$A346,СВЦЭМ!$B$34:$B$777,Y$331)+'СЕТ СН'!$F$13</f>
        <v>400.92379839</v>
      </c>
    </row>
    <row r="347" spans="1:25" ht="15.75" x14ac:dyDescent="0.2">
      <c r="A347" s="35">
        <f t="shared" si="9"/>
        <v>43359</v>
      </c>
      <c r="B347" s="36">
        <f>SUMIFS(СВЦЭМ!$J$34:$J$777,СВЦЭМ!$A$34:$A$777,$A347,СВЦЭМ!$B$34:$B$777,B$331)+'СЕТ СН'!$F$13</f>
        <v>480.61410216000002</v>
      </c>
      <c r="C347" s="36">
        <f>SUMIFS(СВЦЭМ!$J$34:$J$777,СВЦЭМ!$A$34:$A$777,$A347,СВЦЭМ!$B$34:$B$777,C$331)+'СЕТ СН'!$F$13</f>
        <v>524.90886707000004</v>
      </c>
      <c r="D347" s="36">
        <f>SUMIFS(СВЦЭМ!$J$34:$J$777,СВЦЭМ!$A$34:$A$777,$A347,СВЦЭМ!$B$34:$B$777,D$331)+'СЕТ СН'!$F$13</f>
        <v>571.83295350000003</v>
      </c>
      <c r="E347" s="36">
        <f>SUMIFS(СВЦЭМ!$J$34:$J$777,СВЦЭМ!$A$34:$A$777,$A347,СВЦЭМ!$B$34:$B$777,E$331)+'СЕТ СН'!$F$13</f>
        <v>619.47571477999998</v>
      </c>
      <c r="F347" s="36">
        <f>SUMIFS(СВЦЭМ!$J$34:$J$777,СВЦЭМ!$A$34:$A$777,$A347,СВЦЭМ!$B$34:$B$777,F$331)+'СЕТ СН'!$F$13</f>
        <v>607.83849782000004</v>
      </c>
      <c r="G347" s="36">
        <f>SUMIFS(СВЦЭМ!$J$34:$J$777,СВЦЭМ!$A$34:$A$777,$A347,СВЦЭМ!$B$34:$B$777,G$331)+'СЕТ СН'!$F$13</f>
        <v>609.87010187999999</v>
      </c>
      <c r="H347" s="36">
        <f>SUMIFS(СВЦЭМ!$J$34:$J$777,СВЦЭМ!$A$34:$A$777,$A347,СВЦЭМ!$B$34:$B$777,H$331)+'СЕТ СН'!$F$13</f>
        <v>597.02409498999998</v>
      </c>
      <c r="I347" s="36">
        <f>SUMIFS(СВЦЭМ!$J$34:$J$777,СВЦЭМ!$A$34:$A$777,$A347,СВЦЭМ!$B$34:$B$777,I$331)+'СЕТ СН'!$F$13</f>
        <v>552.67773893000003</v>
      </c>
      <c r="J347" s="36">
        <f>SUMIFS(СВЦЭМ!$J$34:$J$777,СВЦЭМ!$A$34:$A$777,$A347,СВЦЭМ!$B$34:$B$777,J$331)+'СЕТ СН'!$F$13</f>
        <v>539.4975263</v>
      </c>
      <c r="K347" s="36">
        <f>SUMIFS(СВЦЭМ!$J$34:$J$777,СВЦЭМ!$A$34:$A$777,$A347,СВЦЭМ!$B$34:$B$777,K$331)+'СЕТ СН'!$F$13</f>
        <v>522.65838557999996</v>
      </c>
      <c r="L347" s="36">
        <f>SUMIFS(СВЦЭМ!$J$34:$J$777,СВЦЭМ!$A$34:$A$777,$A347,СВЦЭМ!$B$34:$B$777,L$331)+'СЕТ СН'!$F$13</f>
        <v>471.73033357999998</v>
      </c>
      <c r="M347" s="36">
        <f>SUMIFS(СВЦЭМ!$J$34:$J$777,СВЦЭМ!$A$34:$A$777,$A347,СВЦЭМ!$B$34:$B$777,M$331)+'СЕТ СН'!$F$13</f>
        <v>438.36354038000002</v>
      </c>
      <c r="N347" s="36">
        <f>SUMIFS(СВЦЭМ!$J$34:$J$777,СВЦЭМ!$A$34:$A$777,$A347,СВЦЭМ!$B$34:$B$777,N$331)+'СЕТ СН'!$F$13</f>
        <v>385.40012085000001</v>
      </c>
      <c r="O347" s="36">
        <f>SUMIFS(СВЦЭМ!$J$34:$J$777,СВЦЭМ!$A$34:$A$777,$A347,СВЦЭМ!$B$34:$B$777,O$331)+'СЕТ СН'!$F$13</f>
        <v>335.60613029000001</v>
      </c>
      <c r="P347" s="36">
        <f>SUMIFS(СВЦЭМ!$J$34:$J$777,СВЦЭМ!$A$34:$A$777,$A347,СВЦЭМ!$B$34:$B$777,P$331)+'СЕТ СН'!$F$13</f>
        <v>338.48365522</v>
      </c>
      <c r="Q347" s="36">
        <f>SUMIFS(СВЦЭМ!$J$34:$J$777,СВЦЭМ!$A$34:$A$777,$A347,СВЦЭМ!$B$34:$B$777,Q$331)+'СЕТ СН'!$F$13</f>
        <v>340.38865322999999</v>
      </c>
      <c r="R347" s="36">
        <f>SUMIFS(СВЦЭМ!$J$34:$J$777,СВЦЭМ!$A$34:$A$777,$A347,СВЦЭМ!$B$34:$B$777,R$331)+'СЕТ СН'!$F$13</f>
        <v>331.26653298000002</v>
      </c>
      <c r="S347" s="36">
        <f>SUMIFS(СВЦЭМ!$J$34:$J$777,СВЦЭМ!$A$34:$A$777,$A347,СВЦЭМ!$B$34:$B$777,S$331)+'СЕТ СН'!$F$13</f>
        <v>327.52567722999999</v>
      </c>
      <c r="T347" s="36">
        <f>SUMIFS(СВЦЭМ!$J$34:$J$777,СВЦЭМ!$A$34:$A$777,$A347,СВЦЭМ!$B$34:$B$777,T$331)+'СЕТ СН'!$F$13</f>
        <v>329.74058202999998</v>
      </c>
      <c r="U347" s="36">
        <f>SUMIFS(СВЦЭМ!$J$34:$J$777,СВЦЭМ!$A$34:$A$777,$A347,СВЦЭМ!$B$34:$B$777,U$331)+'СЕТ СН'!$F$13</f>
        <v>309.87389156</v>
      </c>
      <c r="V347" s="36">
        <f>SUMIFS(СВЦЭМ!$J$34:$J$777,СВЦЭМ!$A$34:$A$777,$A347,СВЦЭМ!$B$34:$B$777,V$331)+'СЕТ СН'!$F$13</f>
        <v>296.96288134999998</v>
      </c>
      <c r="W347" s="36">
        <f>SUMIFS(СВЦЭМ!$J$34:$J$777,СВЦЭМ!$A$34:$A$777,$A347,СВЦЭМ!$B$34:$B$777,W$331)+'СЕТ СН'!$F$13</f>
        <v>299.33835147999997</v>
      </c>
      <c r="X347" s="36">
        <f>SUMIFS(СВЦЭМ!$J$34:$J$777,СВЦЭМ!$A$34:$A$777,$A347,СВЦЭМ!$B$34:$B$777,X$331)+'СЕТ СН'!$F$13</f>
        <v>320.56033656</v>
      </c>
      <c r="Y347" s="36">
        <f>SUMIFS(СВЦЭМ!$J$34:$J$777,СВЦЭМ!$A$34:$A$777,$A347,СВЦЭМ!$B$34:$B$777,Y$331)+'СЕТ СН'!$F$13</f>
        <v>380.62367963000003</v>
      </c>
    </row>
    <row r="348" spans="1:25" ht="15.75" x14ac:dyDescent="0.2">
      <c r="A348" s="35">
        <f t="shared" si="9"/>
        <v>43360</v>
      </c>
      <c r="B348" s="36">
        <f>SUMIFS(СВЦЭМ!$J$34:$J$777,СВЦЭМ!$A$34:$A$777,$A348,СВЦЭМ!$B$34:$B$777,B$331)+'СЕТ СН'!$F$13</f>
        <v>473.53838483999999</v>
      </c>
      <c r="C348" s="36">
        <f>SUMIFS(СВЦЭМ!$J$34:$J$777,СВЦЭМ!$A$34:$A$777,$A348,СВЦЭМ!$B$34:$B$777,C$331)+'СЕТ СН'!$F$13</f>
        <v>520.63887555999997</v>
      </c>
      <c r="D348" s="36">
        <f>SUMIFS(СВЦЭМ!$J$34:$J$777,СВЦЭМ!$A$34:$A$777,$A348,СВЦЭМ!$B$34:$B$777,D$331)+'СЕТ СН'!$F$13</f>
        <v>580.52948185000002</v>
      </c>
      <c r="E348" s="36">
        <f>SUMIFS(СВЦЭМ!$J$34:$J$777,СВЦЭМ!$A$34:$A$777,$A348,СВЦЭМ!$B$34:$B$777,E$331)+'СЕТ СН'!$F$13</f>
        <v>606.88924608000002</v>
      </c>
      <c r="F348" s="36">
        <f>SUMIFS(СВЦЭМ!$J$34:$J$777,СВЦЭМ!$A$34:$A$777,$A348,СВЦЭМ!$B$34:$B$777,F$331)+'СЕТ СН'!$F$13</f>
        <v>596.45630024000002</v>
      </c>
      <c r="G348" s="36">
        <f>SUMIFS(СВЦЭМ!$J$34:$J$777,СВЦЭМ!$A$34:$A$777,$A348,СВЦЭМ!$B$34:$B$777,G$331)+'СЕТ СН'!$F$13</f>
        <v>605.65094494000004</v>
      </c>
      <c r="H348" s="36">
        <f>SUMIFS(СВЦЭМ!$J$34:$J$777,СВЦЭМ!$A$34:$A$777,$A348,СВЦЭМ!$B$34:$B$777,H$331)+'СЕТ СН'!$F$13</f>
        <v>610.79741723999996</v>
      </c>
      <c r="I348" s="36">
        <f>SUMIFS(СВЦЭМ!$J$34:$J$777,СВЦЭМ!$A$34:$A$777,$A348,СВЦЭМ!$B$34:$B$777,I$331)+'СЕТ СН'!$F$13</f>
        <v>578.35432628000001</v>
      </c>
      <c r="J348" s="36">
        <f>SUMIFS(СВЦЭМ!$J$34:$J$777,СВЦЭМ!$A$34:$A$777,$A348,СВЦЭМ!$B$34:$B$777,J$331)+'СЕТ СН'!$F$13</f>
        <v>556.73439201999997</v>
      </c>
      <c r="K348" s="36">
        <f>SUMIFS(СВЦЭМ!$J$34:$J$777,СВЦЭМ!$A$34:$A$777,$A348,СВЦЭМ!$B$34:$B$777,K$331)+'СЕТ СН'!$F$13</f>
        <v>534.19101014</v>
      </c>
      <c r="L348" s="36">
        <f>SUMIFS(СВЦЭМ!$J$34:$J$777,СВЦЭМ!$A$34:$A$777,$A348,СВЦЭМ!$B$34:$B$777,L$331)+'СЕТ СН'!$F$13</f>
        <v>492.18741573</v>
      </c>
      <c r="M348" s="36">
        <f>SUMIFS(СВЦЭМ!$J$34:$J$777,СВЦЭМ!$A$34:$A$777,$A348,СВЦЭМ!$B$34:$B$777,M$331)+'СЕТ СН'!$F$13</f>
        <v>457.89624247</v>
      </c>
      <c r="N348" s="36">
        <f>SUMIFS(СВЦЭМ!$J$34:$J$777,СВЦЭМ!$A$34:$A$777,$A348,СВЦЭМ!$B$34:$B$777,N$331)+'СЕТ СН'!$F$13</f>
        <v>391.81418996000002</v>
      </c>
      <c r="O348" s="36">
        <f>SUMIFS(СВЦЭМ!$J$34:$J$777,СВЦЭМ!$A$34:$A$777,$A348,СВЦЭМ!$B$34:$B$777,O$331)+'СЕТ СН'!$F$13</f>
        <v>345.46533703</v>
      </c>
      <c r="P348" s="36">
        <f>SUMIFS(СВЦЭМ!$J$34:$J$777,СВЦЭМ!$A$34:$A$777,$A348,СВЦЭМ!$B$34:$B$777,P$331)+'СЕТ СН'!$F$13</f>
        <v>340.54223875999998</v>
      </c>
      <c r="Q348" s="36">
        <f>SUMIFS(СВЦЭМ!$J$34:$J$777,СВЦЭМ!$A$34:$A$777,$A348,СВЦЭМ!$B$34:$B$777,Q$331)+'СЕТ СН'!$F$13</f>
        <v>342.10951679999999</v>
      </c>
      <c r="R348" s="36">
        <f>SUMIFS(СВЦЭМ!$J$34:$J$777,СВЦЭМ!$A$34:$A$777,$A348,СВЦЭМ!$B$34:$B$777,R$331)+'СЕТ СН'!$F$13</f>
        <v>338.38082345999999</v>
      </c>
      <c r="S348" s="36">
        <f>SUMIFS(СВЦЭМ!$J$34:$J$777,СВЦЭМ!$A$34:$A$777,$A348,СВЦЭМ!$B$34:$B$777,S$331)+'СЕТ СН'!$F$13</f>
        <v>337.80012653</v>
      </c>
      <c r="T348" s="36">
        <f>SUMIFS(СВЦЭМ!$J$34:$J$777,СВЦЭМ!$A$34:$A$777,$A348,СВЦЭМ!$B$34:$B$777,T$331)+'СЕТ СН'!$F$13</f>
        <v>334.80618246</v>
      </c>
      <c r="U348" s="36">
        <f>SUMIFS(СВЦЭМ!$J$34:$J$777,СВЦЭМ!$A$34:$A$777,$A348,СВЦЭМ!$B$34:$B$777,U$331)+'СЕТ СН'!$F$13</f>
        <v>325.10415277999999</v>
      </c>
      <c r="V348" s="36">
        <f>SUMIFS(СВЦЭМ!$J$34:$J$777,СВЦЭМ!$A$34:$A$777,$A348,СВЦЭМ!$B$34:$B$777,V$331)+'СЕТ СН'!$F$13</f>
        <v>303.52771049</v>
      </c>
      <c r="W348" s="36">
        <f>SUMIFS(СВЦЭМ!$J$34:$J$777,СВЦЭМ!$A$34:$A$777,$A348,СВЦЭМ!$B$34:$B$777,W$331)+'СЕТ СН'!$F$13</f>
        <v>310.74841096</v>
      </c>
      <c r="X348" s="36">
        <f>SUMIFS(СВЦЭМ!$J$34:$J$777,СВЦЭМ!$A$34:$A$777,$A348,СВЦЭМ!$B$34:$B$777,X$331)+'СЕТ СН'!$F$13</f>
        <v>327.77974468000002</v>
      </c>
      <c r="Y348" s="36">
        <f>SUMIFS(СВЦЭМ!$J$34:$J$777,СВЦЭМ!$A$34:$A$777,$A348,СВЦЭМ!$B$34:$B$777,Y$331)+'СЕТ СН'!$F$13</f>
        <v>379.75656282</v>
      </c>
    </row>
    <row r="349" spans="1:25" ht="15.75" x14ac:dyDescent="0.2">
      <c r="A349" s="35">
        <f t="shared" si="9"/>
        <v>43361</v>
      </c>
      <c r="B349" s="36">
        <f>SUMIFS(СВЦЭМ!$J$34:$J$777,СВЦЭМ!$A$34:$A$777,$A349,СВЦЭМ!$B$34:$B$777,B$331)+'СЕТ СН'!$F$13</f>
        <v>479.17702537000002</v>
      </c>
      <c r="C349" s="36">
        <f>SUMIFS(СВЦЭМ!$J$34:$J$777,СВЦЭМ!$A$34:$A$777,$A349,СВЦЭМ!$B$34:$B$777,C$331)+'СЕТ СН'!$F$13</f>
        <v>559.27917773000001</v>
      </c>
      <c r="D349" s="36">
        <f>SUMIFS(СВЦЭМ!$J$34:$J$777,СВЦЭМ!$A$34:$A$777,$A349,СВЦЭМ!$B$34:$B$777,D$331)+'СЕТ СН'!$F$13</f>
        <v>591.89650158999996</v>
      </c>
      <c r="E349" s="36">
        <f>SUMIFS(СВЦЭМ!$J$34:$J$777,СВЦЭМ!$A$34:$A$777,$A349,СВЦЭМ!$B$34:$B$777,E$331)+'СЕТ СН'!$F$13</f>
        <v>623.28604288999998</v>
      </c>
      <c r="F349" s="36">
        <f>SUMIFS(СВЦЭМ!$J$34:$J$777,СВЦЭМ!$A$34:$A$777,$A349,СВЦЭМ!$B$34:$B$777,F$331)+'СЕТ СН'!$F$13</f>
        <v>622.70330603000002</v>
      </c>
      <c r="G349" s="36">
        <f>SUMIFS(СВЦЭМ!$J$34:$J$777,СВЦЭМ!$A$34:$A$777,$A349,СВЦЭМ!$B$34:$B$777,G$331)+'СЕТ СН'!$F$13</f>
        <v>621.87836116999995</v>
      </c>
      <c r="H349" s="36">
        <f>SUMIFS(СВЦЭМ!$J$34:$J$777,СВЦЭМ!$A$34:$A$777,$A349,СВЦЭМ!$B$34:$B$777,H$331)+'СЕТ СН'!$F$13</f>
        <v>616.81373617999998</v>
      </c>
      <c r="I349" s="36">
        <f>SUMIFS(СВЦЭМ!$J$34:$J$777,СВЦЭМ!$A$34:$A$777,$A349,СВЦЭМ!$B$34:$B$777,I$331)+'СЕТ СН'!$F$13</f>
        <v>555.54637026</v>
      </c>
      <c r="J349" s="36">
        <f>SUMIFS(СВЦЭМ!$J$34:$J$777,СВЦЭМ!$A$34:$A$777,$A349,СВЦЭМ!$B$34:$B$777,J$331)+'СЕТ СН'!$F$13</f>
        <v>513.60637469999995</v>
      </c>
      <c r="K349" s="36">
        <f>SUMIFS(СВЦЭМ!$J$34:$J$777,СВЦЭМ!$A$34:$A$777,$A349,СВЦЭМ!$B$34:$B$777,K$331)+'СЕТ СН'!$F$13</f>
        <v>514.58463589999997</v>
      </c>
      <c r="L349" s="36">
        <f>SUMIFS(СВЦЭМ!$J$34:$J$777,СВЦЭМ!$A$34:$A$777,$A349,СВЦЭМ!$B$34:$B$777,L$331)+'СЕТ СН'!$F$13</f>
        <v>483.08814447999998</v>
      </c>
      <c r="M349" s="36">
        <f>SUMIFS(СВЦЭМ!$J$34:$J$777,СВЦЭМ!$A$34:$A$777,$A349,СВЦЭМ!$B$34:$B$777,M$331)+'СЕТ СН'!$F$13</f>
        <v>437.05004130999998</v>
      </c>
      <c r="N349" s="36">
        <f>SUMIFS(СВЦЭМ!$J$34:$J$777,СВЦЭМ!$A$34:$A$777,$A349,СВЦЭМ!$B$34:$B$777,N$331)+'СЕТ СН'!$F$13</f>
        <v>378.60097704999998</v>
      </c>
      <c r="O349" s="36">
        <f>SUMIFS(СВЦЭМ!$J$34:$J$777,СВЦЭМ!$A$34:$A$777,$A349,СВЦЭМ!$B$34:$B$777,O$331)+'СЕТ СН'!$F$13</f>
        <v>321.22013837999998</v>
      </c>
      <c r="P349" s="36">
        <f>SUMIFS(СВЦЭМ!$J$34:$J$777,СВЦЭМ!$A$34:$A$777,$A349,СВЦЭМ!$B$34:$B$777,P$331)+'СЕТ СН'!$F$13</f>
        <v>327.20313820000001</v>
      </c>
      <c r="Q349" s="36">
        <f>SUMIFS(СВЦЭМ!$J$34:$J$777,СВЦЭМ!$A$34:$A$777,$A349,СВЦЭМ!$B$34:$B$777,Q$331)+'СЕТ СН'!$F$13</f>
        <v>331.97140887</v>
      </c>
      <c r="R349" s="36">
        <f>SUMIFS(СВЦЭМ!$J$34:$J$777,СВЦЭМ!$A$34:$A$777,$A349,СВЦЭМ!$B$34:$B$777,R$331)+'СЕТ СН'!$F$13</f>
        <v>342.71186970000002</v>
      </c>
      <c r="S349" s="36">
        <f>SUMIFS(СВЦЭМ!$J$34:$J$777,СВЦЭМ!$A$34:$A$777,$A349,СВЦЭМ!$B$34:$B$777,S$331)+'СЕТ СН'!$F$13</f>
        <v>355.14194117</v>
      </c>
      <c r="T349" s="36">
        <f>SUMIFS(СВЦЭМ!$J$34:$J$777,СВЦЭМ!$A$34:$A$777,$A349,СВЦЭМ!$B$34:$B$777,T$331)+'СЕТ СН'!$F$13</f>
        <v>357.12461961000002</v>
      </c>
      <c r="U349" s="36">
        <f>SUMIFS(СВЦЭМ!$J$34:$J$777,СВЦЭМ!$A$34:$A$777,$A349,СВЦЭМ!$B$34:$B$777,U$331)+'СЕТ СН'!$F$13</f>
        <v>355.07619562000002</v>
      </c>
      <c r="V349" s="36">
        <f>SUMIFS(СВЦЭМ!$J$34:$J$777,СВЦЭМ!$A$34:$A$777,$A349,СВЦЭМ!$B$34:$B$777,V$331)+'СЕТ СН'!$F$13</f>
        <v>354.31929282999999</v>
      </c>
      <c r="W349" s="36">
        <f>SUMIFS(СВЦЭМ!$J$34:$J$777,СВЦЭМ!$A$34:$A$777,$A349,СВЦЭМ!$B$34:$B$777,W$331)+'СЕТ СН'!$F$13</f>
        <v>356.31969022999999</v>
      </c>
      <c r="X349" s="36">
        <f>SUMIFS(СВЦЭМ!$J$34:$J$777,СВЦЭМ!$A$34:$A$777,$A349,СВЦЭМ!$B$34:$B$777,X$331)+'СЕТ СН'!$F$13</f>
        <v>336.09590399000001</v>
      </c>
      <c r="Y349" s="36">
        <f>SUMIFS(СВЦЭМ!$J$34:$J$777,СВЦЭМ!$A$34:$A$777,$A349,СВЦЭМ!$B$34:$B$777,Y$331)+'СЕТ СН'!$F$13</f>
        <v>389.48679786000002</v>
      </c>
    </row>
    <row r="350" spans="1:25" ht="15.75" x14ac:dyDescent="0.2">
      <c r="A350" s="35">
        <f t="shared" si="9"/>
        <v>43362</v>
      </c>
      <c r="B350" s="36">
        <f>SUMIFS(СВЦЭМ!$J$34:$J$777,СВЦЭМ!$A$34:$A$777,$A350,СВЦЭМ!$B$34:$B$777,B$331)+'СЕТ СН'!$F$13</f>
        <v>422.37720681000002</v>
      </c>
      <c r="C350" s="36">
        <f>SUMIFS(СВЦЭМ!$J$34:$J$777,СВЦЭМ!$A$34:$A$777,$A350,СВЦЭМ!$B$34:$B$777,C$331)+'СЕТ СН'!$F$13</f>
        <v>509.17271060000002</v>
      </c>
      <c r="D350" s="36">
        <f>SUMIFS(СВЦЭМ!$J$34:$J$777,СВЦЭМ!$A$34:$A$777,$A350,СВЦЭМ!$B$34:$B$777,D$331)+'СЕТ СН'!$F$13</f>
        <v>571.80597743999999</v>
      </c>
      <c r="E350" s="36">
        <f>SUMIFS(СВЦЭМ!$J$34:$J$777,СВЦЭМ!$A$34:$A$777,$A350,СВЦЭМ!$B$34:$B$777,E$331)+'СЕТ СН'!$F$13</f>
        <v>612.04846444999998</v>
      </c>
      <c r="F350" s="36">
        <f>SUMIFS(СВЦЭМ!$J$34:$J$777,СВЦЭМ!$A$34:$A$777,$A350,СВЦЭМ!$B$34:$B$777,F$331)+'СЕТ СН'!$F$13</f>
        <v>609.99661784</v>
      </c>
      <c r="G350" s="36">
        <f>SUMIFS(СВЦЭМ!$J$34:$J$777,СВЦЭМ!$A$34:$A$777,$A350,СВЦЭМ!$B$34:$B$777,G$331)+'СЕТ СН'!$F$13</f>
        <v>619.91813685</v>
      </c>
      <c r="H350" s="36">
        <f>SUMIFS(СВЦЭМ!$J$34:$J$777,СВЦЭМ!$A$34:$A$777,$A350,СВЦЭМ!$B$34:$B$777,H$331)+'СЕТ СН'!$F$13</f>
        <v>589.52386615</v>
      </c>
      <c r="I350" s="36">
        <f>SUMIFS(СВЦЭМ!$J$34:$J$777,СВЦЭМ!$A$34:$A$777,$A350,СВЦЭМ!$B$34:$B$777,I$331)+'СЕТ СН'!$F$13</f>
        <v>527.97601280000003</v>
      </c>
      <c r="J350" s="36">
        <f>SUMIFS(СВЦЭМ!$J$34:$J$777,СВЦЭМ!$A$34:$A$777,$A350,СВЦЭМ!$B$34:$B$777,J$331)+'СЕТ СН'!$F$13</f>
        <v>532.164357</v>
      </c>
      <c r="K350" s="36">
        <f>SUMIFS(СВЦЭМ!$J$34:$J$777,СВЦЭМ!$A$34:$A$777,$A350,СВЦЭМ!$B$34:$B$777,K$331)+'СЕТ СН'!$F$13</f>
        <v>516.06917261000001</v>
      </c>
      <c r="L350" s="36">
        <f>SUMIFS(СВЦЭМ!$J$34:$J$777,СВЦЭМ!$A$34:$A$777,$A350,СВЦЭМ!$B$34:$B$777,L$331)+'СЕТ СН'!$F$13</f>
        <v>472.95905621999998</v>
      </c>
      <c r="M350" s="36">
        <f>SUMIFS(СВЦЭМ!$J$34:$J$777,СВЦЭМ!$A$34:$A$777,$A350,СВЦЭМ!$B$34:$B$777,M$331)+'СЕТ СН'!$F$13</f>
        <v>435.54250353999998</v>
      </c>
      <c r="N350" s="36">
        <f>SUMIFS(СВЦЭМ!$J$34:$J$777,СВЦЭМ!$A$34:$A$777,$A350,СВЦЭМ!$B$34:$B$777,N$331)+'СЕТ СН'!$F$13</f>
        <v>388.11413052</v>
      </c>
      <c r="O350" s="36">
        <f>SUMIFS(СВЦЭМ!$J$34:$J$777,СВЦЭМ!$A$34:$A$777,$A350,СВЦЭМ!$B$34:$B$777,O$331)+'СЕТ СН'!$F$13</f>
        <v>356.53130605000001</v>
      </c>
      <c r="P350" s="36">
        <f>SUMIFS(СВЦЭМ!$J$34:$J$777,СВЦЭМ!$A$34:$A$777,$A350,СВЦЭМ!$B$34:$B$777,P$331)+'СЕТ СН'!$F$13</f>
        <v>356.70005886000001</v>
      </c>
      <c r="Q350" s="36">
        <f>SUMIFS(СВЦЭМ!$J$34:$J$777,СВЦЭМ!$A$34:$A$777,$A350,СВЦЭМ!$B$34:$B$777,Q$331)+'СЕТ СН'!$F$13</f>
        <v>356.25772963999998</v>
      </c>
      <c r="R350" s="36">
        <f>SUMIFS(СВЦЭМ!$J$34:$J$777,СВЦЭМ!$A$34:$A$777,$A350,СВЦЭМ!$B$34:$B$777,R$331)+'СЕТ СН'!$F$13</f>
        <v>356.33331921000001</v>
      </c>
      <c r="S350" s="36">
        <f>SUMIFS(СВЦЭМ!$J$34:$J$777,СВЦЭМ!$A$34:$A$777,$A350,СВЦЭМ!$B$34:$B$777,S$331)+'СЕТ СН'!$F$13</f>
        <v>355.80488305</v>
      </c>
      <c r="T350" s="36">
        <f>SUMIFS(СВЦЭМ!$J$34:$J$777,СВЦЭМ!$A$34:$A$777,$A350,СВЦЭМ!$B$34:$B$777,T$331)+'СЕТ СН'!$F$13</f>
        <v>339.86825391000002</v>
      </c>
      <c r="U350" s="36">
        <f>SUMIFS(СВЦЭМ!$J$34:$J$777,СВЦЭМ!$A$34:$A$777,$A350,СВЦЭМ!$B$34:$B$777,U$331)+'СЕТ СН'!$F$13</f>
        <v>353.40953108999997</v>
      </c>
      <c r="V350" s="36">
        <f>SUMIFS(СВЦЭМ!$J$34:$J$777,СВЦЭМ!$A$34:$A$777,$A350,СВЦЭМ!$B$34:$B$777,V$331)+'СЕТ СН'!$F$13</f>
        <v>361.18775316</v>
      </c>
      <c r="W350" s="36">
        <f>SUMIFS(СВЦЭМ!$J$34:$J$777,СВЦЭМ!$A$34:$A$777,$A350,СВЦЭМ!$B$34:$B$777,W$331)+'СЕТ СН'!$F$13</f>
        <v>355.02987295999998</v>
      </c>
      <c r="X350" s="36">
        <f>SUMIFS(СВЦЭМ!$J$34:$J$777,СВЦЭМ!$A$34:$A$777,$A350,СВЦЭМ!$B$34:$B$777,X$331)+'СЕТ СН'!$F$13</f>
        <v>317.00825329999998</v>
      </c>
      <c r="Y350" s="36">
        <f>SUMIFS(СВЦЭМ!$J$34:$J$777,СВЦЭМ!$A$34:$A$777,$A350,СВЦЭМ!$B$34:$B$777,Y$331)+'СЕТ СН'!$F$13</f>
        <v>337.67184022999999</v>
      </c>
    </row>
    <row r="351" spans="1:25" ht="15.75" x14ac:dyDescent="0.2">
      <c r="A351" s="35">
        <f t="shared" si="9"/>
        <v>43363</v>
      </c>
      <c r="B351" s="36">
        <f>SUMIFS(СВЦЭМ!$J$34:$J$777,СВЦЭМ!$A$34:$A$777,$A351,СВЦЭМ!$B$34:$B$777,B$331)+'СЕТ СН'!$F$13</f>
        <v>490.25732390000002</v>
      </c>
      <c r="C351" s="36">
        <f>SUMIFS(СВЦЭМ!$J$34:$J$777,СВЦЭМ!$A$34:$A$777,$A351,СВЦЭМ!$B$34:$B$777,C$331)+'СЕТ СН'!$F$13</f>
        <v>575.95775080999999</v>
      </c>
      <c r="D351" s="36">
        <f>SUMIFS(СВЦЭМ!$J$34:$J$777,СВЦЭМ!$A$34:$A$777,$A351,СВЦЭМ!$B$34:$B$777,D$331)+'СЕТ СН'!$F$13</f>
        <v>577.78554750000001</v>
      </c>
      <c r="E351" s="36">
        <f>SUMIFS(СВЦЭМ!$J$34:$J$777,СВЦЭМ!$A$34:$A$777,$A351,СВЦЭМ!$B$34:$B$777,E$331)+'СЕТ СН'!$F$13</f>
        <v>607.79363003000003</v>
      </c>
      <c r="F351" s="36">
        <f>SUMIFS(СВЦЭМ!$J$34:$J$777,СВЦЭМ!$A$34:$A$777,$A351,СВЦЭМ!$B$34:$B$777,F$331)+'СЕТ СН'!$F$13</f>
        <v>606.59654941999997</v>
      </c>
      <c r="G351" s="36">
        <f>SUMIFS(СВЦЭМ!$J$34:$J$777,СВЦЭМ!$A$34:$A$777,$A351,СВЦЭМ!$B$34:$B$777,G$331)+'СЕТ СН'!$F$13</f>
        <v>608.95191288000001</v>
      </c>
      <c r="H351" s="36">
        <f>SUMIFS(СВЦЭМ!$J$34:$J$777,СВЦЭМ!$A$34:$A$777,$A351,СВЦЭМ!$B$34:$B$777,H$331)+'СЕТ СН'!$F$13</f>
        <v>606.39411244999997</v>
      </c>
      <c r="I351" s="36">
        <f>SUMIFS(СВЦЭМ!$J$34:$J$777,СВЦЭМ!$A$34:$A$777,$A351,СВЦЭМ!$B$34:$B$777,I$331)+'СЕТ СН'!$F$13</f>
        <v>573.49735648000001</v>
      </c>
      <c r="J351" s="36">
        <f>SUMIFS(СВЦЭМ!$J$34:$J$777,СВЦЭМ!$A$34:$A$777,$A351,СВЦЭМ!$B$34:$B$777,J$331)+'СЕТ СН'!$F$13</f>
        <v>539.31183206000003</v>
      </c>
      <c r="K351" s="36">
        <f>SUMIFS(СВЦЭМ!$J$34:$J$777,СВЦЭМ!$A$34:$A$777,$A351,СВЦЭМ!$B$34:$B$777,K$331)+'СЕТ СН'!$F$13</f>
        <v>514.32529547000001</v>
      </c>
      <c r="L351" s="36">
        <f>SUMIFS(СВЦЭМ!$J$34:$J$777,СВЦЭМ!$A$34:$A$777,$A351,СВЦЭМ!$B$34:$B$777,L$331)+'СЕТ СН'!$F$13</f>
        <v>456.91770865000001</v>
      </c>
      <c r="M351" s="36">
        <f>SUMIFS(СВЦЭМ!$J$34:$J$777,СВЦЭМ!$A$34:$A$777,$A351,СВЦЭМ!$B$34:$B$777,M$331)+'СЕТ СН'!$F$13</f>
        <v>415.53856263</v>
      </c>
      <c r="N351" s="36">
        <f>SUMIFS(СВЦЭМ!$J$34:$J$777,СВЦЭМ!$A$34:$A$777,$A351,СВЦЭМ!$B$34:$B$777,N$331)+'СЕТ СН'!$F$13</f>
        <v>369.36392448999999</v>
      </c>
      <c r="O351" s="36">
        <f>SUMIFS(СВЦЭМ!$J$34:$J$777,СВЦЭМ!$A$34:$A$777,$A351,СВЦЭМ!$B$34:$B$777,O$331)+'СЕТ СН'!$F$13</f>
        <v>336.85380214999998</v>
      </c>
      <c r="P351" s="36">
        <f>SUMIFS(СВЦЭМ!$J$34:$J$777,СВЦЭМ!$A$34:$A$777,$A351,СВЦЭМ!$B$34:$B$777,P$331)+'СЕТ СН'!$F$13</f>
        <v>329.13280318</v>
      </c>
      <c r="Q351" s="36">
        <f>SUMIFS(СВЦЭМ!$J$34:$J$777,СВЦЭМ!$A$34:$A$777,$A351,СВЦЭМ!$B$34:$B$777,Q$331)+'СЕТ СН'!$F$13</f>
        <v>333.22256443999999</v>
      </c>
      <c r="R351" s="36">
        <f>SUMIFS(СВЦЭМ!$J$34:$J$777,СВЦЭМ!$A$34:$A$777,$A351,СВЦЭМ!$B$34:$B$777,R$331)+'СЕТ СН'!$F$13</f>
        <v>327.94624057999999</v>
      </c>
      <c r="S351" s="36">
        <f>SUMIFS(СВЦЭМ!$J$34:$J$777,СВЦЭМ!$A$34:$A$777,$A351,СВЦЭМ!$B$34:$B$777,S$331)+'СЕТ СН'!$F$13</f>
        <v>329.93817681000002</v>
      </c>
      <c r="T351" s="36">
        <f>SUMIFS(СВЦЭМ!$J$34:$J$777,СВЦЭМ!$A$34:$A$777,$A351,СВЦЭМ!$B$34:$B$777,T$331)+'СЕТ СН'!$F$13</f>
        <v>338.02721896999998</v>
      </c>
      <c r="U351" s="36">
        <f>SUMIFS(СВЦЭМ!$J$34:$J$777,СВЦЭМ!$A$34:$A$777,$A351,СВЦЭМ!$B$34:$B$777,U$331)+'СЕТ СН'!$F$13</f>
        <v>352.54076829000002</v>
      </c>
      <c r="V351" s="36">
        <f>SUMIFS(СВЦЭМ!$J$34:$J$777,СВЦЭМ!$A$34:$A$777,$A351,СВЦЭМ!$B$34:$B$777,V$331)+'СЕТ СН'!$F$13</f>
        <v>358.86487464999999</v>
      </c>
      <c r="W351" s="36">
        <f>SUMIFS(СВЦЭМ!$J$34:$J$777,СВЦЭМ!$A$34:$A$777,$A351,СВЦЭМ!$B$34:$B$777,W$331)+'СЕТ СН'!$F$13</f>
        <v>354.08484508999999</v>
      </c>
      <c r="X351" s="36">
        <f>SUMIFS(СВЦЭМ!$J$34:$J$777,СВЦЭМ!$A$34:$A$777,$A351,СВЦЭМ!$B$34:$B$777,X$331)+'СЕТ СН'!$F$13</f>
        <v>324.17956974999998</v>
      </c>
      <c r="Y351" s="36">
        <f>SUMIFS(СВЦЭМ!$J$34:$J$777,СВЦЭМ!$A$34:$A$777,$A351,СВЦЭМ!$B$34:$B$777,Y$331)+'СЕТ СН'!$F$13</f>
        <v>376.54614680999998</v>
      </c>
    </row>
    <row r="352" spans="1:25" ht="15.75" x14ac:dyDescent="0.2">
      <c r="A352" s="35">
        <f t="shared" si="9"/>
        <v>43364</v>
      </c>
      <c r="B352" s="36">
        <f>SUMIFS(СВЦЭМ!$J$34:$J$777,СВЦЭМ!$A$34:$A$777,$A352,СВЦЭМ!$B$34:$B$777,B$331)+'СЕТ СН'!$F$13</f>
        <v>372.46165822</v>
      </c>
      <c r="C352" s="36">
        <f>SUMIFS(СВЦЭМ!$J$34:$J$777,СВЦЭМ!$A$34:$A$777,$A352,СВЦЭМ!$B$34:$B$777,C$331)+'СЕТ СН'!$F$13</f>
        <v>450.80486588999997</v>
      </c>
      <c r="D352" s="36">
        <f>SUMIFS(СВЦЭМ!$J$34:$J$777,СВЦЭМ!$A$34:$A$777,$A352,СВЦЭМ!$B$34:$B$777,D$331)+'СЕТ СН'!$F$13</f>
        <v>508.46921909999998</v>
      </c>
      <c r="E352" s="36">
        <f>SUMIFS(СВЦЭМ!$J$34:$J$777,СВЦЭМ!$A$34:$A$777,$A352,СВЦЭМ!$B$34:$B$777,E$331)+'СЕТ СН'!$F$13</f>
        <v>554.82834808999996</v>
      </c>
      <c r="F352" s="36">
        <f>SUMIFS(СВЦЭМ!$J$34:$J$777,СВЦЭМ!$A$34:$A$777,$A352,СВЦЭМ!$B$34:$B$777,F$331)+'СЕТ СН'!$F$13</f>
        <v>560.95624482000005</v>
      </c>
      <c r="G352" s="36">
        <f>SUMIFS(СВЦЭМ!$J$34:$J$777,СВЦЭМ!$A$34:$A$777,$A352,СВЦЭМ!$B$34:$B$777,G$331)+'СЕТ СН'!$F$13</f>
        <v>550.50321666000002</v>
      </c>
      <c r="H352" s="36">
        <f>SUMIFS(СВЦЭМ!$J$34:$J$777,СВЦЭМ!$A$34:$A$777,$A352,СВЦЭМ!$B$34:$B$777,H$331)+'СЕТ СН'!$F$13</f>
        <v>530.02024859999995</v>
      </c>
      <c r="I352" s="36">
        <f>SUMIFS(СВЦЭМ!$J$34:$J$777,СВЦЭМ!$A$34:$A$777,$A352,СВЦЭМ!$B$34:$B$777,I$331)+'СЕТ СН'!$F$13</f>
        <v>485.51336592000001</v>
      </c>
      <c r="J352" s="36">
        <f>SUMIFS(СВЦЭМ!$J$34:$J$777,СВЦЭМ!$A$34:$A$777,$A352,СВЦЭМ!$B$34:$B$777,J$331)+'СЕТ СН'!$F$13</f>
        <v>455.09939767999998</v>
      </c>
      <c r="K352" s="36">
        <f>SUMIFS(СВЦЭМ!$J$34:$J$777,СВЦЭМ!$A$34:$A$777,$A352,СВЦЭМ!$B$34:$B$777,K$331)+'СЕТ СН'!$F$13</f>
        <v>437.13330165000002</v>
      </c>
      <c r="L352" s="36">
        <f>SUMIFS(СВЦЭМ!$J$34:$J$777,СВЦЭМ!$A$34:$A$777,$A352,СВЦЭМ!$B$34:$B$777,L$331)+'СЕТ СН'!$F$13</f>
        <v>387.63096177</v>
      </c>
      <c r="M352" s="36">
        <f>SUMIFS(СВЦЭМ!$J$34:$J$777,СВЦЭМ!$A$34:$A$777,$A352,СВЦЭМ!$B$34:$B$777,M$331)+'СЕТ СН'!$F$13</f>
        <v>351.13054482000001</v>
      </c>
      <c r="N352" s="36">
        <f>SUMIFS(СВЦЭМ!$J$34:$J$777,СВЦЭМ!$A$34:$A$777,$A352,СВЦЭМ!$B$34:$B$777,N$331)+'СЕТ СН'!$F$13</f>
        <v>290.66109771999999</v>
      </c>
      <c r="O352" s="36">
        <f>SUMIFS(СВЦЭМ!$J$34:$J$777,СВЦЭМ!$A$34:$A$777,$A352,СВЦЭМ!$B$34:$B$777,O$331)+'СЕТ СН'!$F$13</f>
        <v>259.42382615000002</v>
      </c>
      <c r="P352" s="36">
        <f>SUMIFS(СВЦЭМ!$J$34:$J$777,СВЦЭМ!$A$34:$A$777,$A352,СВЦЭМ!$B$34:$B$777,P$331)+'СЕТ СН'!$F$13</f>
        <v>251.85013362999999</v>
      </c>
      <c r="Q352" s="36">
        <f>SUMIFS(СВЦЭМ!$J$34:$J$777,СВЦЭМ!$A$34:$A$777,$A352,СВЦЭМ!$B$34:$B$777,Q$331)+'СЕТ СН'!$F$13</f>
        <v>254.79730262000001</v>
      </c>
      <c r="R352" s="36">
        <f>SUMIFS(СВЦЭМ!$J$34:$J$777,СВЦЭМ!$A$34:$A$777,$A352,СВЦЭМ!$B$34:$B$777,R$331)+'СЕТ СН'!$F$13</f>
        <v>256.06098738999998</v>
      </c>
      <c r="S352" s="36">
        <f>SUMIFS(СВЦЭМ!$J$34:$J$777,СВЦЭМ!$A$34:$A$777,$A352,СВЦЭМ!$B$34:$B$777,S$331)+'СЕТ СН'!$F$13</f>
        <v>258.24976090000001</v>
      </c>
      <c r="T352" s="36">
        <f>SUMIFS(СВЦЭМ!$J$34:$J$777,СВЦЭМ!$A$34:$A$777,$A352,СВЦЭМ!$B$34:$B$777,T$331)+'СЕТ СН'!$F$13</f>
        <v>263.60674490000002</v>
      </c>
      <c r="U352" s="36">
        <f>SUMIFS(СВЦЭМ!$J$34:$J$777,СВЦЭМ!$A$34:$A$777,$A352,СВЦЭМ!$B$34:$B$777,U$331)+'СЕТ СН'!$F$13</f>
        <v>281.28885952000002</v>
      </c>
      <c r="V352" s="36">
        <f>SUMIFS(СВЦЭМ!$J$34:$J$777,СВЦЭМ!$A$34:$A$777,$A352,СВЦЭМ!$B$34:$B$777,V$331)+'СЕТ СН'!$F$13</f>
        <v>288.83979742000002</v>
      </c>
      <c r="W352" s="36">
        <f>SUMIFS(СВЦЭМ!$J$34:$J$777,СВЦЭМ!$A$34:$A$777,$A352,СВЦЭМ!$B$34:$B$777,W$331)+'СЕТ СН'!$F$13</f>
        <v>280.08652857999999</v>
      </c>
      <c r="X352" s="36">
        <f>SUMIFS(СВЦЭМ!$J$34:$J$777,СВЦЭМ!$A$34:$A$777,$A352,СВЦЭМ!$B$34:$B$777,X$331)+'СЕТ СН'!$F$13</f>
        <v>265.07298716000003</v>
      </c>
      <c r="Y352" s="36">
        <f>SUMIFS(СВЦЭМ!$J$34:$J$777,СВЦЭМ!$A$34:$A$777,$A352,СВЦЭМ!$B$34:$B$777,Y$331)+'СЕТ СН'!$F$13</f>
        <v>283.49571570000001</v>
      </c>
    </row>
    <row r="353" spans="1:27" ht="15.75" x14ac:dyDescent="0.2">
      <c r="A353" s="35">
        <f t="shared" si="9"/>
        <v>43365</v>
      </c>
      <c r="B353" s="36">
        <f>SUMIFS(СВЦЭМ!$J$34:$J$777,СВЦЭМ!$A$34:$A$777,$A353,СВЦЭМ!$B$34:$B$777,B$331)+'СЕТ СН'!$F$13</f>
        <v>365.22640023000002</v>
      </c>
      <c r="C353" s="36">
        <f>SUMIFS(СВЦЭМ!$J$34:$J$777,СВЦЭМ!$A$34:$A$777,$A353,СВЦЭМ!$B$34:$B$777,C$331)+'СЕТ СН'!$F$13</f>
        <v>439.51690478</v>
      </c>
      <c r="D353" s="36">
        <f>SUMIFS(СВЦЭМ!$J$34:$J$777,СВЦЭМ!$A$34:$A$777,$A353,СВЦЭМ!$B$34:$B$777,D$331)+'СЕТ СН'!$F$13</f>
        <v>491.18032156999999</v>
      </c>
      <c r="E353" s="36">
        <f>SUMIFS(СВЦЭМ!$J$34:$J$777,СВЦЭМ!$A$34:$A$777,$A353,СВЦЭМ!$B$34:$B$777,E$331)+'СЕТ СН'!$F$13</f>
        <v>534.02578007</v>
      </c>
      <c r="F353" s="36">
        <f>SUMIFS(СВЦЭМ!$J$34:$J$777,СВЦЭМ!$A$34:$A$777,$A353,СВЦЭМ!$B$34:$B$777,F$331)+'СЕТ СН'!$F$13</f>
        <v>534.64956958000005</v>
      </c>
      <c r="G353" s="36">
        <f>SUMIFS(СВЦЭМ!$J$34:$J$777,СВЦЭМ!$A$34:$A$777,$A353,СВЦЭМ!$B$34:$B$777,G$331)+'СЕТ СН'!$F$13</f>
        <v>530.55720168000005</v>
      </c>
      <c r="H353" s="36">
        <f>SUMIFS(СВЦЭМ!$J$34:$J$777,СВЦЭМ!$A$34:$A$777,$A353,СВЦЭМ!$B$34:$B$777,H$331)+'СЕТ СН'!$F$13</f>
        <v>517.72926596000002</v>
      </c>
      <c r="I353" s="36">
        <f>SUMIFS(СВЦЭМ!$J$34:$J$777,СВЦЭМ!$A$34:$A$777,$A353,СВЦЭМ!$B$34:$B$777,I$331)+'СЕТ СН'!$F$13</f>
        <v>482.51497955999997</v>
      </c>
      <c r="J353" s="36">
        <f>SUMIFS(СВЦЭМ!$J$34:$J$777,СВЦЭМ!$A$34:$A$777,$A353,СВЦЭМ!$B$34:$B$777,J$331)+'СЕТ СН'!$F$13</f>
        <v>459.62196703000001</v>
      </c>
      <c r="K353" s="36">
        <f>SUMIFS(СВЦЭМ!$J$34:$J$777,СВЦЭМ!$A$34:$A$777,$A353,СВЦЭМ!$B$34:$B$777,K$331)+'СЕТ СН'!$F$13</f>
        <v>434.85640974</v>
      </c>
      <c r="L353" s="36">
        <f>SUMIFS(СВЦЭМ!$J$34:$J$777,СВЦЭМ!$A$34:$A$777,$A353,СВЦЭМ!$B$34:$B$777,L$331)+'СЕТ СН'!$F$13</f>
        <v>394.22549129999999</v>
      </c>
      <c r="M353" s="36">
        <f>SUMIFS(СВЦЭМ!$J$34:$J$777,СВЦЭМ!$A$34:$A$777,$A353,СВЦЭМ!$B$34:$B$777,M$331)+'СЕТ СН'!$F$13</f>
        <v>339.61555534000001</v>
      </c>
      <c r="N353" s="36">
        <f>SUMIFS(СВЦЭМ!$J$34:$J$777,СВЦЭМ!$A$34:$A$777,$A353,СВЦЭМ!$B$34:$B$777,N$331)+'СЕТ СН'!$F$13</f>
        <v>293.43437417000001</v>
      </c>
      <c r="O353" s="36">
        <f>SUMIFS(СВЦЭМ!$J$34:$J$777,СВЦЭМ!$A$34:$A$777,$A353,СВЦЭМ!$B$34:$B$777,O$331)+'СЕТ СН'!$F$13</f>
        <v>252.56459878999999</v>
      </c>
      <c r="P353" s="36">
        <f>SUMIFS(СВЦЭМ!$J$34:$J$777,СВЦЭМ!$A$34:$A$777,$A353,СВЦЭМ!$B$34:$B$777,P$331)+'СЕТ СН'!$F$13</f>
        <v>256.68796786000001</v>
      </c>
      <c r="Q353" s="36">
        <f>SUMIFS(СВЦЭМ!$J$34:$J$777,СВЦЭМ!$A$34:$A$777,$A353,СВЦЭМ!$B$34:$B$777,Q$331)+'СЕТ СН'!$F$13</f>
        <v>259.74920367999999</v>
      </c>
      <c r="R353" s="36">
        <f>SUMIFS(СВЦЭМ!$J$34:$J$777,СВЦЭМ!$A$34:$A$777,$A353,СВЦЭМ!$B$34:$B$777,R$331)+'СЕТ СН'!$F$13</f>
        <v>257.05329184999999</v>
      </c>
      <c r="S353" s="36">
        <f>SUMIFS(СВЦЭМ!$J$34:$J$777,СВЦЭМ!$A$34:$A$777,$A353,СВЦЭМ!$B$34:$B$777,S$331)+'СЕТ СН'!$F$13</f>
        <v>263.31375186999998</v>
      </c>
      <c r="T353" s="36">
        <f>SUMIFS(СВЦЭМ!$J$34:$J$777,СВЦЭМ!$A$34:$A$777,$A353,СВЦЭМ!$B$34:$B$777,T$331)+'СЕТ СН'!$F$13</f>
        <v>266.52079681999999</v>
      </c>
      <c r="U353" s="36">
        <f>SUMIFS(СВЦЭМ!$J$34:$J$777,СВЦЭМ!$A$34:$A$777,$A353,СВЦЭМ!$B$34:$B$777,U$331)+'СЕТ СН'!$F$13</f>
        <v>280.74837778</v>
      </c>
      <c r="V353" s="36">
        <f>SUMIFS(СВЦЭМ!$J$34:$J$777,СВЦЭМ!$A$34:$A$777,$A353,СВЦЭМ!$B$34:$B$777,V$331)+'СЕТ СН'!$F$13</f>
        <v>284.69485753999999</v>
      </c>
      <c r="W353" s="36">
        <f>SUMIFS(СВЦЭМ!$J$34:$J$777,СВЦЭМ!$A$34:$A$777,$A353,СВЦЭМ!$B$34:$B$777,W$331)+'СЕТ СН'!$F$13</f>
        <v>270.27330426999998</v>
      </c>
      <c r="X353" s="36">
        <f>SUMIFS(СВЦЭМ!$J$34:$J$777,СВЦЭМ!$A$34:$A$777,$A353,СВЦЭМ!$B$34:$B$777,X$331)+'СЕТ СН'!$F$13</f>
        <v>249.95203903999999</v>
      </c>
      <c r="Y353" s="36">
        <f>SUMIFS(СВЦЭМ!$J$34:$J$777,СВЦЭМ!$A$34:$A$777,$A353,СВЦЭМ!$B$34:$B$777,Y$331)+'СЕТ СН'!$F$13</f>
        <v>281.56274359000003</v>
      </c>
    </row>
    <row r="354" spans="1:27" ht="15.75" x14ac:dyDescent="0.2">
      <c r="A354" s="35">
        <f t="shared" si="9"/>
        <v>43366</v>
      </c>
      <c r="B354" s="36">
        <f>SUMIFS(СВЦЭМ!$J$34:$J$777,СВЦЭМ!$A$34:$A$777,$A354,СВЦЭМ!$B$34:$B$777,B$331)+'СЕТ СН'!$F$13</f>
        <v>366.20263346000002</v>
      </c>
      <c r="C354" s="36">
        <f>SUMIFS(СВЦЭМ!$J$34:$J$777,СВЦЭМ!$A$34:$A$777,$A354,СВЦЭМ!$B$34:$B$777,C$331)+'СЕТ СН'!$F$13</f>
        <v>454.37298448000001</v>
      </c>
      <c r="D354" s="36">
        <f>SUMIFS(СВЦЭМ!$J$34:$J$777,СВЦЭМ!$A$34:$A$777,$A354,СВЦЭМ!$B$34:$B$777,D$331)+'СЕТ СН'!$F$13</f>
        <v>521.33395982000002</v>
      </c>
      <c r="E354" s="36">
        <f>SUMIFS(СВЦЭМ!$J$34:$J$777,СВЦЭМ!$A$34:$A$777,$A354,СВЦЭМ!$B$34:$B$777,E$331)+'СЕТ СН'!$F$13</f>
        <v>569.84021259999997</v>
      </c>
      <c r="F354" s="36">
        <f>SUMIFS(СВЦЭМ!$J$34:$J$777,СВЦЭМ!$A$34:$A$777,$A354,СВЦЭМ!$B$34:$B$777,F$331)+'СЕТ СН'!$F$13</f>
        <v>582.47768470999995</v>
      </c>
      <c r="G354" s="36">
        <f>SUMIFS(СВЦЭМ!$J$34:$J$777,СВЦЭМ!$A$34:$A$777,$A354,СВЦЭМ!$B$34:$B$777,G$331)+'СЕТ СН'!$F$13</f>
        <v>567.75935531000005</v>
      </c>
      <c r="H354" s="36">
        <f>SUMIFS(СВЦЭМ!$J$34:$J$777,СВЦЭМ!$A$34:$A$777,$A354,СВЦЭМ!$B$34:$B$777,H$331)+'СЕТ СН'!$F$13</f>
        <v>559.15936264000004</v>
      </c>
      <c r="I354" s="36">
        <f>SUMIFS(СВЦЭМ!$J$34:$J$777,СВЦЭМ!$A$34:$A$777,$A354,СВЦЭМ!$B$34:$B$777,I$331)+'СЕТ СН'!$F$13</f>
        <v>525.49520204999999</v>
      </c>
      <c r="J354" s="36">
        <f>SUMIFS(СВЦЭМ!$J$34:$J$777,СВЦЭМ!$A$34:$A$777,$A354,СВЦЭМ!$B$34:$B$777,J$331)+'СЕТ СН'!$F$13</f>
        <v>482.35266739999997</v>
      </c>
      <c r="K354" s="36">
        <f>SUMIFS(СВЦЭМ!$J$34:$J$777,СВЦЭМ!$A$34:$A$777,$A354,СВЦЭМ!$B$34:$B$777,K$331)+'СЕТ СН'!$F$13</f>
        <v>439.71824296</v>
      </c>
      <c r="L354" s="36">
        <f>SUMIFS(СВЦЭМ!$J$34:$J$777,СВЦЭМ!$A$34:$A$777,$A354,СВЦЭМ!$B$34:$B$777,L$331)+'СЕТ СН'!$F$13</f>
        <v>381.55070837</v>
      </c>
      <c r="M354" s="36">
        <f>SUMIFS(СВЦЭМ!$J$34:$J$777,СВЦЭМ!$A$34:$A$777,$A354,СВЦЭМ!$B$34:$B$777,M$331)+'СЕТ СН'!$F$13</f>
        <v>333.74737406999998</v>
      </c>
      <c r="N354" s="36">
        <f>SUMIFS(СВЦЭМ!$J$34:$J$777,СВЦЭМ!$A$34:$A$777,$A354,СВЦЭМ!$B$34:$B$777,N$331)+'СЕТ СН'!$F$13</f>
        <v>288.70536744999998</v>
      </c>
      <c r="O354" s="36">
        <f>SUMIFS(СВЦЭМ!$J$34:$J$777,СВЦЭМ!$A$34:$A$777,$A354,СВЦЭМ!$B$34:$B$777,O$331)+'СЕТ СН'!$F$13</f>
        <v>264.30640923999999</v>
      </c>
      <c r="P354" s="36">
        <f>SUMIFS(СВЦЭМ!$J$34:$J$777,СВЦЭМ!$A$34:$A$777,$A354,СВЦЭМ!$B$34:$B$777,P$331)+'СЕТ СН'!$F$13</f>
        <v>258.76336256000002</v>
      </c>
      <c r="Q354" s="36">
        <f>SUMIFS(СВЦЭМ!$J$34:$J$777,СВЦЭМ!$A$34:$A$777,$A354,СВЦЭМ!$B$34:$B$777,Q$331)+'СЕТ СН'!$F$13</f>
        <v>254.85789822999999</v>
      </c>
      <c r="R354" s="36">
        <f>SUMIFS(СВЦЭМ!$J$34:$J$777,СВЦЭМ!$A$34:$A$777,$A354,СВЦЭМ!$B$34:$B$777,R$331)+'СЕТ СН'!$F$13</f>
        <v>255.22821966000001</v>
      </c>
      <c r="S354" s="36">
        <f>SUMIFS(СВЦЭМ!$J$34:$J$777,СВЦЭМ!$A$34:$A$777,$A354,СВЦЭМ!$B$34:$B$777,S$331)+'СЕТ СН'!$F$13</f>
        <v>260.40210772</v>
      </c>
      <c r="T354" s="36">
        <f>SUMIFS(СВЦЭМ!$J$34:$J$777,СВЦЭМ!$A$34:$A$777,$A354,СВЦЭМ!$B$34:$B$777,T$331)+'СЕТ СН'!$F$13</f>
        <v>266.24734605999998</v>
      </c>
      <c r="U354" s="36">
        <f>SUMIFS(СВЦЭМ!$J$34:$J$777,СВЦЭМ!$A$34:$A$777,$A354,СВЦЭМ!$B$34:$B$777,U$331)+'СЕТ СН'!$F$13</f>
        <v>275.57201722999997</v>
      </c>
      <c r="V354" s="36">
        <f>SUMIFS(СВЦЭМ!$J$34:$J$777,СВЦЭМ!$A$34:$A$777,$A354,СВЦЭМ!$B$34:$B$777,V$331)+'СЕТ СН'!$F$13</f>
        <v>296.30782491000002</v>
      </c>
      <c r="W354" s="36">
        <f>SUMIFS(СВЦЭМ!$J$34:$J$777,СВЦЭМ!$A$34:$A$777,$A354,СВЦЭМ!$B$34:$B$777,W$331)+'СЕТ СН'!$F$13</f>
        <v>287.36623376</v>
      </c>
      <c r="X354" s="36">
        <f>SUMIFS(СВЦЭМ!$J$34:$J$777,СВЦЭМ!$A$34:$A$777,$A354,СВЦЭМ!$B$34:$B$777,X$331)+'СЕТ СН'!$F$13</f>
        <v>268.19435435999998</v>
      </c>
      <c r="Y354" s="36">
        <f>SUMIFS(СВЦЭМ!$J$34:$J$777,СВЦЭМ!$A$34:$A$777,$A354,СВЦЭМ!$B$34:$B$777,Y$331)+'СЕТ СН'!$F$13</f>
        <v>295.11047710000003</v>
      </c>
    </row>
    <row r="355" spans="1:27" ht="15.75" x14ac:dyDescent="0.2">
      <c r="A355" s="35">
        <f t="shared" si="9"/>
        <v>43367</v>
      </c>
      <c r="B355" s="36">
        <f>SUMIFS(СВЦЭМ!$J$34:$J$777,СВЦЭМ!$A$34:$A$777,$A355,СВЦЭМ!$B$34:$B$777,B$331)+'СЕТ СН'!$F$13</f>
        <v>356.85692903</v>
      </c>
      <c r="C355" s="36">
        <f>SUMIFS(СВЦЭМ!$J$34:$J$777,СВЦЭМ!$A$34:$A$777,$A355,СВЦЭМ!$B$34:$B$777,C$331)+'СЕТ СН'!$F$13</f>
        <v>448.37751949</v>
      </c>
      <c r="D355" s="36">
        <f>SUMIFS(СВЦЭМ!$J$34:$J$777,СВЦЭМ!$A$34:$A$777,$A355,СВЦЭМ!$B$34:$B$777,D$331)+'СЕТ СН'!$F$13</f>
        <v>512.31980800999997</v>
      </c>
      <c r="E355" s="36">
        <f>SUMIFS(СВЦЭМ!$J$34:$J$777,СВЦЭМ!$A$34:$A$777,$A355,СВЦЭМ!$B$34:$B$777,E$331)+'СЕТ СН'!$F$13</f>
        <v>557.45016994000002</v>
      </c>
      <c r="F355" s="36">
        <f>SUMIFS(СВЦЭМ!$J$34:$J$777,СВЦЭМ!$A$34:$A$777,$A355,СВЦЭМ!$B$34:$B$777,F$331)+'СЕТ СН'!$F$13</f>
        <v>551.51280137000003</v>
      </c>
      <c r="G355" s="36">
        <f>SUMIFS(СВЦЭМ!$J$34:$J$777,СВЦЭМ!$A$34:$A$777,$A355,СВЦЭМ!$B$34:$B$777,G$331)+'СЕТ СН'!$F$13</f>
        <v>536.63547896</v>
      </c>
      <c r="H355" s="36">
        <f>SUMIFS(СВЦЭМ!$J$34:$J$777,СВЦЭМ!$A$34:$A$777,$A355,СВЦЭМ!$B$34:$B$777,H$331)+'СЕТ СН'!$F$13</f>
        <v>507.57866439999998</v>
      </c>
      <c r="I355" s="36">
        <f>SUMIFS(СВЦЭМ!$J$34:$J$777,СВЦЭМ!$A$34:$A$777,$A355,СВЦЭМ!$B$34:$B$777,I$331)+'СЕТ СН'!$F$13</f>
        <v>490.98904685999997</v>
      </c>
      <c r="J355" s="36">
        <f>SUMIFS(СВЦЭМ!$J$34:$J$777,СВЦЭМ!$A$34:$A$777,$A355,СВЦЭМ!$B$34:$B$777,J$331)+'СЕТ СН'!$F$13</f>
        <v>503.49111366</v>
      </c>
      <c r="K355" s="36">
        <f>SUMIFS(СВЦЭМ!$J$34:$J$777,СВЦЭМ!$A$34:$A$777,$A355,СВЦЭМ!$B$34:$B$777,K$331)+'СЕТ СН'!$F$13</f>
        <v>493.24409421000001</v>
      </c>
      <c r="L355" s="36">
        <f>SUMIFS(СВЦЭМ!$J$34:$J$777,СВЦЭМ!$A$34:$A$777,$A355,СВЦЭМ!$B$34:$B$777,L$331)+'СЕТ СН'!$F$13</f>
        <v>451.12612182999999</v>
      </c>
      <c r="M355" s="36">
        <f>SUMIFS(СВЦЭМ!$J$34:$J$777,СВЦЭМ!$A$34:$A$777,$A355,СВЦЭМ!$B$34:$B$777,M$331)+'СЕТ СН'!$F$13</f>
        <v>404.47239818000003</v>
      </c>
      <c r="N355" s="36">
        <f>SUMIFS(СВЦЭМ!$J$34:$J$777,СВЦЭМ!$A$34:$A$777,$A355,СВЦЭМ!$B$34:$B$777,N$331)+'СЕТ СН'!$F$13</f>
        <v>341.95293791</v>
      </c>
      <c r="O355" s="36">
        <f>SUMIFS(СВЦЭМ!$J$34:$J$777,СВЦЭМ!$A$34:$A$777,$A355,СВЦЭМ!$B$34:$B$777,O$331)+'СЕТ СН'!$F$13</f>
        <v>289.11960577999997</v>
      </c>
      <c r="P355" s="36">
        <f>SUMIFS(СВЦЭМ!$J$34:$J$777,СВЦЭМ!$A$34:$A$777,$A355,СВЦЭМ!$B$34:$B$777,P$331)+'СЕТ СН'!$F$13</f>
        <v>282.30676247000002</v>
      </c>
      <c r="Q355" s="36">
        <f>SUMIFS(СВЦЭМ!$J$34:$J$777,СВЦЭМ!$A$34:$A$777,$A355,СВЦЭМ!$B$34:$B$777,Q$331)+'СЕТ СН'!$F$13</f>
        <v>280.76879829000001</v>
      </c>
      <c r="R355" s="36">
        <f>SUMIFS(СВЦЭМ!$J$34:$J$777,СВЦЭМ!$A$34:$A$777,$A355,СВЦЭМ!$B$34:$B$777,R$331)+'СЕТ СН'!$F$13</f>
        <v>279.84391075000002</v>
      </c>
      <c r="S355" s="36">
        <f>SUMIFS(СВЦЭМ!$J$34:$J$777,СВЦЭМ!$A$34:$A$777,$A355,СВЦЭМ!$B$34:$B$777,S$331)+'СЕТ СН'!$F$13</f>
        <v>284.15329450000002</v>
      </c>
      <c r="T355" s="36">
        <f>SUMIFS(СВЦЭМ!$J$34:$J$777,СВЦЭМ!$A$34:$A$777,$A355,СВЦЭМ!$B$34:$B$777,T$331)+'СЕТ СН'!$F$13</f>
        <v>290.01160857999997</v>
      </c>
      <c r="U355" s="36">
        <f>SUMIFS(СВЦЭМ!$J$34:$J$777,СВЦЭМ!$A$34:$A$777,$A355,СВЦЭМ!$B$34:$B$777,U$331)+'СЕТ СН'!$F$13</f>
        <v>302.10980262999999</v>
      </c>
      <c r="V355" s="36">
        <f>SUMIFS(СВЦЭМ!$J$34:$J$777,СВЦЭМ!$A$34:$A$777,$A355,СВЦЭМ!$B$34:$B$777,V$331)+'СЕТ СН'!$F$13</f>
        <v>305.41919116999998</v>
      </c>
      <c r="W355" s="36">
        <f>SUMIFS(СВЦЭМ!$J$34:$J$777,СВЦЭМ!$A$34:$A$777,$A355,СВЦЭМ!$B$34:$B$777,W$331)+'СЕТ СН'!$F$13</f>
        <v>295.09148055999998</v>
      </c>
      <c r="X355" s="36">
        <f>SUMIFS(СВЦЭМ!$J$34:$J$777,СВЦЭМ!$A$34:$A$777,$A355,СВЦЭМ!$B$34:$B$777,X$331)+'СЕТ СН'!$F$13</f>
        <v>278.08464155000001</v>
      </c>
      <c r="Y355" s="36">
        <f>SUMIFS(СВЦЭМ!$J$34:$J$777,СВЦЭМ!$A$34:$A$777,$A355,СВЦЭМ!$B$34:$B$777,Y$331)+'СЕТ СН'!$F$13</f>
        <v>298.56599161000003</v>
      </c>
    </row>
    <row r="356" spans="1:27" ht="15.75" x14ac:dyDescent="0.2">
      <c r="A356" s="35">
        <f t="shared" si="9"/>
        <v>43368</v>
      </c>
      <c r="B356" s="36">
        <f>SUMIFS(СВЦЭМ!$J$34:$J$777,СВЦЭМ!$A$34:$A$777,$A356,СВЦЭМ!$B$34:$B$777,B$331)+'СЕТ СН'!$F$13</f>
        <v>385.62162496000002</v>
      </c>
      <c r="C356" s="36">
        <f>SUMIFS(СВЦЭМ!$J$34:$J$777,СВЦЭМ!$A$34:$A$777,$A356,СВЦЭМ!$B$34:$B$777,C$331)+'СЕТ СН'!$F$13</f>
        <v>476.5044092</v>
      </c>
      <c r="D356" s="36">
        <f>SUMIFS(СВЦЭМ!$J$34:$J$777,СВЦЭМ!$A$34:$A$777,$A356,СВЦЭМ!$B$34:$B$777,D$331)+'СЕТ СН'!$F$13</f>
        <v>532.57542965000005</v>
      </c>
      <c r="E356" s="36">
        <f>SUMIFS(СВЦЭМ!$J$34:$J$777,СВЦЭМ!$A$34:$A$777,$A356,СВЦЭМ!$B$34:$B$777,E$331)+'СЕТ СН'!$F$13</f>
        <v>580.47810928000001</v>
      </c>
      <c r="F356" s="36">
        <f>SUMIFS(СВЦЭМ!$J$34:$J$777,СВЦЭМ!$A$34:$A$777,$A356,СВЦЭМ!$B$34:$B$777,F$331)+'СЕТ СН'!$F$13</f>
        <v>579.11651080000001</v>
      </c>
      <c r="G356" s="36">
        <f>SUMIFS(СВЦЭМ!$J$34:$J$777,СВЦЭМ!$A$34:$A$777,$A356,СВЦЭМ!$B$34:$B$777,G$331)+'СЕТ СН'!$F$13</f>
        <v>562.13022960000001</v>
      </c>
      <c r="H356" s="36">
        <f>SUMIFS(СВЦЭМ!$J$34:$J$777,СВЦЭМ!$A$34:$A$777,$A356,СВЦЭМ!$B$34:$B$777,H$331)+'СЕТ СН'!$F$13</f>
        <v>518.71476553000002</v>
      </c>
      <c r="I356" s="36">
        <f>SUMIFS(СВЦЭМ!$J$34:$J$777,СВЦЭМ!$A$34:$A$777,$A356,СВЦЭМ!$B$34:$B$777,I$331)+'СЕТ СН'!$F$13</f>
        <v>491.64839303999997</v>
      </c>
      <c r="J356" s="36">
        <f>SUMIFS(СВЦЭМ!$J$34:$J$777,СВЦЭМ!$A$34:$A$777,$A356,СВЦЭМ!$B$34:$B$777,J$331)+'СЕТ СН'!$F$13</f>
        <v>492.27316365000001</v>
      </c>
      <c r="K356" s="36">
        <f>SUMIFS(СВЦЭМ!$J$34:$J$777,СВЦЭМ!$A$34:$A$777,$A356,СВЦЭМ!$B$34:$B$777,K$331)+'СЕТ СН'!$F$13</f>
        <v>483.64194176000001</v>
      </c>
      <c r="L356" s="36">
        <f>SUMIFS(СВЦЭМ!$J$34:$J$777,СВЦЭМ!$A$34:$A$777,$A356,СВЦЭМ!$B$34:$B$777,L$331)+'СЕТ СН'!$F$13</f>
        <v>442.14839590999998</v>
      </c>
      <c r="M356" s="36">
        <f>SUMIFS(СВЦЭМ!$J$34:$J$777,СВЦЭМ!$A$34:$A$777,$A356,СВЦЭМ!$B$34:$B$777,M$331)+'СЕТ СН'!$F$13</f>
        <v>397.75056042</v>
      </c>
      <c r="N356" s="36">
        <f>SUMIFS(СВЦЭМ!$J$34:$J$777,СВЦЭМ!$A$34:$A$777,$A356,СВЦЭМ!$B$34:$B$777,N$331)+'СЕТ СН'!$F$13</f>
        <v>342.82174363000001</v>
      </c>
      <c r="O356" s="36">
        <f>SUMIFS(СВЦЭМ!$J$34:$J$777,СВЦЭМ!$A$34:$A$777,$A356,СВЦЭМ!$B$34:$B$777,O$331)+'СЕТ СН'!$F$13</f>
        <v>303.98630391</v>
      </c>
      <c r="P356" s="36">
        <f>SUMIFS(СВЦЭМ!$J$34:$J$777,СВЦЭМ!$A$34:$A$777,$A356,СВЦЭМ!$B$34:$B$777,P$331)+'СЕТ СН'!$F$13</f>
        <v>299.56882086000002</v>
      </c>
      <c r="Q356" s="36">
        <f>SUMIFS(СВЦЭМ!$J$34:$J$777,СВЦЭМ!$A$34:$A$777,$A356,СВЦЭМ!$B$34:$B$777,Q$331)+'СЕТ СН'!$F$13</f>
        <v>295.08657427999998</v>
      </c>
      <c r="R356" s="36">
        <f>SUMIFS(СВЦЭМ!$J$34:$J$777,СВЦЭМ!$A$34:$A$777,$A356,СВЦЭМ!$B$34:$B$777,R$331)+'СЕТ СН'!$F$13</f>
        <v>288.68829548000002</v>
      </c>
      <c r="S356" s="36">
        <f>SUMIFS(СВЦЭМ!$J$34:$J$777,СВЦЭМ!$A$34:$A$777,$A356,СВЦЭМ!$B$34:$B$777,S$331)+'СЕТ СН'!$F$13</f>
        <v>292.23901775000002</v>
      </c>
      <c r="T356" s="36">
        <f>SUMIFS(СВЦЭМ!$J$34:$J$777,СВЦЭМ!$A$34:$A$777,$A356,СВЦЭМ!$B$34:$B$777,T$331)+'СЕТ СН'!$F$13</f>
        <v>296.27866953</v>
      </c>
      <c r="U356" s="36">
        <f>SUMIFS(СВЦЭМ!$J$34:$J$777,СВЦЭМ!$A$34:$A$777,$A356,СВЦЭМ!$B$34:$B$777,U$331)+'СЕТ СН'!$F$13</f>
        <v>299.65433238000003</v>
      </c>
      <c r="V356" s="36">
        <f>SUMIFS(СВЦЭМ!$J$34:$J$777,СВЦЭМ!$A$34:$A$777,$A356,СВЦЭМ!$B$34:$B$777,V$331)+'СЕТ СН'!$F$13</f>
        <v>302.27201366000003</v>
      </c>
      <c r="W356" s="36">
        <f>SUMIFS(СВЦЭМ!$J$34:$J$777,СВЦЭМ!$A$34:$A$777,$A356,СВЦЭМ!$B$34:$B$777,W$331)+'СЕТ СН'!$F$13</f>
        <v>299.83740405999998</v>
      </c>
      <c r="X356" s="36">
        <f>SUMIFS(СВЦЭМ!$J$34:$J$777,СВЦЭМ!$A$34:$A$777,$A356,СВЦЭМ!$B$34:$B$777,X$331)+'СЕТ СН'!$F$13</f>
        <v>280.51165807000001</v>
      </c>
      <c r="Y356" s="36">
        <f>SUMIFS(СВЦЭМ!$J$34:$J$777,СВЦЭМ!$A$34:$A$777,$A356,СВЦЭМ!$B$34:$B$777,Y$331)+'СЕТ СН'!$F$13</f>
        <v>312.68197800000002</v>
      </c>
    </row>
    <row r="357" spans="1:27" ht="15.75" x14ac:dyDescent="0.2">
      <c r="A357" s="35">
        <f t="shared" si="9"/>
        <v>43369</v>
      </c>
      <c r="B357" s="36">
        <f>SUMIFS(СВЦЭМ!$J$34:$J$777,СВЦЭМ!$A$34:$A$777,$A357,СВЦЭМ!$B$34:$B$777,B$331)+'СЕТ СН'!$F$13</f>
        <v>418.32358572999999</v>
      </c>
      <c r="C357" s="36">
        <f>SUMIFS(СВЦЭМ!$J$34:$J$777,СВЦЭМ!$A$34:$A$777,$A357,СВЦЭМ!$B$34:$B$777,C$331)+'СЕТ СН'!$F$13</f>
        <v>515.68773404000001</v>
      </c>
      <c r="D357" s="36">
        <f>SUMIFS(СВЦЭМ!$J$34:$J$777,СВЦЭМ!$A$34:$A$777,$A357,СВЦЭМ!$B$34:$B$777,D$331)+'СЕТ СН'!$F$13</f>
        <v>600.47249256999999</v>
      </c>
      <c r="E357" s="36">
        <f>SUMIFS(СВЦЭМ!$J$34:$J$777,СВЦЭМ!$A$34:$A$777,$A357,СВЦЭМ!$B$34:$B$777,E$331)+'СЕТ СН'!$F$13</f>
        <v>659.31428878999998</v>
      </c>
      <c r="F357" s="36">
        <f>SUMIFS(СВЦЭМ!$J$34:$J$777,СВЦЭМ!$A$34:$A$777,$A357,СВЦЭМ!$B$34:$B$777,F$331)+'СЕТ СН'!$F$13</f>
        <v>661.11293042</v>
      </c>
      <c r="G357" s="36">
        <f>SUMIFS(СВЦЭМ!$J$34:$J$777,СВЦЭМ!$A$34:$A$777,$A357,СВЦЭМ!$B$34:$B$777,G$331)+'СЕТ СН'!$F$13</f>
        <v>646.93076033</v>
      </c>
      <c r="H357" s="36">
        <f>SUMIFS(СВЦЭМ!$J$34:$J$777,СВЦЭМ!$A$34:$A$777,$A357,СВЦЭМ!$B$34:$B$777,H$331)+'СЕТ СН'!$F$13</f>
        <v>590.50160846999995</v>
      </c>
      <c r="I357" s="36">
        <f>SUMIFS(СВЦЭМ!$J$34:$J$777,СВЦЭМ!$A$34:$A$777,$A357,СВЦЭМ!$B$34:$B$777,I$331)+'СЕТ СН'!$F$13</f>
        <v>540.36876185999995</v>
      </c>
      <c r="J357" s="36">
        <f>SUMIFS(СВЦЭМ!$J$34:$J$777,СВЦЭМ!$A$34:$A$777,$A357,СВЦЭМ!$B$34:$B$777,J$331)+'СЕТ СН'!$F$13</f>
        <v>532.46004796</v>
      </c>
      <c r="K357" s="36">
        <f>SUMIFS(СВЦЭМ!$J$34:$J$777,СВЦЭМ!$A$34:$A$777,$A357,СВЦЭМ!$B$34:$B$777,K$331)+'СЕТ СН'!$F$13</f>
        <v>523.81263196999998</v>
      </c>
      <c r="L357" s="36">
        <f>SUMIFS(СВЦЭМ!$J$34:$J$777,СВЦЭМ!$A$34:$A$777,$A357,СВЦЭМ!$B$34:$B$777,L$331)+'СЕТ СН'!$F$13</f>
        <v>481.70967107000001</v>
      </c>
      <c r="M357" s="36">
        <f>SUMIFS(СВЦЭМ!$J$34:$J$777,СВЦЭМ!$A$34:$A$777,$A357,СВЦЭМ!$B$34:$B$777,M$331)+'СЕТ СН'!$F$13</f>
        <v>444.12609321000002</v>
      </c>
      <c r="N357" s="36">
        <f>SUMIFS(СВЦЭМ!$J$34:$J$777,СВЦЭМ!$A$34:$A$777,$A357,СВЦЭМ!$B$34:$B$777,N$331)+'СЕТ СН'!$F$13</f>
        <v>380.63891467000002</v>
      </c>
      <c r="O357" s="36">
        <f>SUMIFS(СВЦЭМ!$J$34:$J$777,СВЦЭМ!$A$34:$A$777,$A357,СВЦЭМ!$B$34:$B$777,O$331)+'СЕТ СН'!$F$13</f>
        <v>326.49810126</v>
      </c>
      <c r="P357" s="36">
        <f>SUMIFS(СВЦЭМ!$J$34:$J$777,СВЦЭМ!$A$34:$A$777,$A357,СВЦЭМ!$B$34:$B$777,P$331)+'СЕТ СН'!$F$13</f>
        <v>324.34326016</v>
      </c>
      <c r="Q357" s="36">
        <f>SUMIFS(СВЦЭМ!$J$34:$J$777,СВЦЭМ!$A$34:$A$777,$A357,СВЦЭМ!$B$34:$B$777,Q$331)+'СЕТ СН'!$F$13</f>
        <v>329.18978500999998</v>
      </c>
      <c r="R357" s="36">
        <f>SUMIFS(СВЦЭМ!$J$34:$J$777,СВЦЭМ!$A$34:$A$777,$A357,СВЦЭМ!$B$34:$B$777,R$331)+'СЕТ СН'!$F$13</f>
        <v>330.70217450000001</v>
      </c>
      <c r="S357" s="36">
        <f>SUMIFS(СВЦЭМ!$J$34:$J$777,СВЦЭМ!$A$34:$A$777,$A357,СВЦЭМ!$B$34:$B$777,S$331)+'СЕТ СН'!$F$13</f>
        <v>333.93446689000001</v>
      </c>
      <c r="T357" s="36">
        <f>SUMIFS(СВЦЭМ!$J$34:$J$777,СВЦЭМ!$A$34:$A$777,$A357,СВЦЭМ!$B$34:$B$777,T$331)+'СЕТ СН'!$F$13</f>
        <v>326.81201399999998</v>
      </c>
      <c r="U357" s="36">
        <f>SUMIFS(СВЦЭМ!$J$34:$J$777,СВЦЭМ!$A$34:$A$777,$A357,СВЦЭМ!$B$34:$B$777,U$331)+'СЕТ СН'!$F$13</f>
        <v>338.30708500999998</v>
      </c>
      <c r="V357" s="36">
        <f>SUMIFS(СВЦЭМ!$J$34:$J$777,СВЦЭМ!$A$34:$A$777,$A357,СВЦЭМ!$B$34:$B$777,V$331)+'СЕТ СН'!$F$13</f>
        <v>340.63844515</v>
      </c>
      <c r="W357" s="36">
        <f>SUMIFS(СВЦЭМ!$J$34:$J$777,СВЦЭМ!$A$34:$A$777,$A357,СВЦЭМ!$B$34:$B$777,W$331)+'СЕТ СН'!$F$13</f>
        <v>332.77211948000001</v>
      </c>
      <c r="X357" s="36">
        <f>SUMIFS(СВЦЭМ!$J$34:$J$777,СВЦЭМ!$A$34:$A$777,$A357,СВЦЭМ!$B$34:$B$777,X$331)+'СЕТ СН'!$F$13</f>
        <v>342.46045028999998</v>
      </c>
      <c r="Y357" s="36">
        <f>SUMIFS(СВЦЭМ!$J$34:$J$777,СВЦЭМ!$A$34:$A$777,$A357,СВЦЭМ!$B$34:$B$777,Y$331)+'СЕТ СН'!$F$13</f>
        <v>366.39732629999997</v>
      </c>
    </row>
    <row r="358" spans="1:27" ht="15.75" x14ac:dyDescent="0.2">
      <c r="A358" s="35">
        <f t="shared" si="9"/>
        <v>43370</v>
      </c>
      <c r="B358" s="36">
        <f>SUMIFS(СВЦЭМ!$J$34:$J$777,СВЦЭМ!$A$34:$A$777,$A358,СВЦЭМ!$B$34:$B$777,B$331)+'СЕТ СН'!$F$13</f>
        <v>426.50953285999998</v>
      </c>
      <c r="C358" s="36">
        <f>SUMIFS(СВЦЭМ!$J$34:$J$777,СВЦЭМ!$A$34:$A$777,$A358,СВЦЭМ!$B$34:$B$777,C$331)+'СЕТ СН'!$F$13</f>
        <v>541.76037844999996</v>
      </c>
      <c r="D358" s="36">
        <f>SUMIFS(СВЦЭМ!$J$34:$J$777,СВЦЭМ!$A$34:$A$777,$A358,СВЦЭМ!$B$34:$B$777,D$331)+'СЕТ СН'!$F$13</f>
        <v>604.90258472000005</v>
      </c>
      <c r="E358" s="36">
        <f>SUMIFS(СВЦЭМ!$J$34:$J$777,СВЦЭМ!$A$34:$A$777,$A358,СВЦЭМ!$B$34:$B$777,E$331)+'СЕТ СН'!$F$13</f>
        <v>663.98164491</v>
      </c>
      <c r="F358" s="36">
        <f>SUMIFS(СВЦЭМ!$J$34:$J$777,СВЦЭМ!$A$34:$A$777,$A358,СВЦЭМ!$B$34:$B$777,F$331)+'СЕТ СН'!$F$13</f>
        <v>662.43678747000001</v>
      </c>
      <c r="G358" s="36">
        <f>SUMIFS(СВЦЭМ!$J$34:$J$777,СВЦЭМ!$A$34:$A$777,$A358,СВЦЭМ!$B$34:$B$777,G$331)+'СЕТ СН'!$F$13</f>
        <v>652.72111078</v>
      </c>
      <c r="H358" s="36">
        <f>SUMIFS(СВЦЭМ!$J$34:$J$777,СВЦЭМ!$A$34:$A$777,$A358,СВЦЭМ!$B$34:$B$777,H$331)+'СЕТ СН'!$F$13</f>
        <v>600.66899995000006</v>
      </c>
      <c r="I358" s="36">
        <f>SUMIFS(СВЦЭМ!$J$34:$J$777,СВЦЭМ!$A$34:$A$777,$A358,СВЦЭМ!$B$34:$B$777,I$331)+'СЕТ СН'!$F$13</f>
        <v>536.87928885999997</v>
      </c>
      <c r="J358" s="36">
        <f>SUMIFS(СВЦЭМ!$J$34:$J$777,СВЦЭМ!$A$34:$A$777,$A358,СВЦЭМ!$B$34:$B$777,J$331)+'СЕТ СН'!$F$13</f>
        <v>537.81273206000003</v>
      </c>
      <c r="K358" s="36">
        <f>SUMIFS(СВЦЭМ!$J$34:$J$777,СВЦЭМ!$A$34:$A$777,$A358,СВЦЭМ!$B$34:$B$777,K$331)+'СЕТ СН'!$F$13</f>
        <v>527.69006066999998</v>
      </c>
      <c r="L358" s="36">
        <f>SUMIFS(СВЦЭМ!$J$34:$J$777,СВЦЭМ!$A$34:$A$777,$A358,СВЦЭМ!$B$34:$B$777,L$331)+'СЕТ СН'!$F$13</f>
        <v>484.36620605000002</v>
      </c>
      <c r="M358" s="36">
        <f>SUMIFS(СВЦЭМ!$J$34:$J$777,СВЦЭМ!$A$34:$A$777,$A358,СВЦЭМ!$B$34:$B$777,M$331)+'СЕТ СН'!$F$13</f>
        <v>448.73346249999997</v>
      </c>
      <c r="N358" s="36">
        <f>SUMIFS(СВЦЭМ!$J$34:$J$777,СВЦЭМ!$A$34:$A$777,$A358,СВЦЭМ!$B$34:$B$777,N$331)+'СЕТ СН'!$F$13</f>
        <v>388.00259978999998</v>
      </c>
      <c r="O358" s="36">
        <f>SUMIFS(СВЦЭМ!$J$34:$J$777,СВЦЭМ!$A$34:$A$777,$A358,СВЦЭМ!$B$34:$B$777,O$331)+'СЕТ СН'!$F$13</f>
        <v>349.14757852999998</v>
      </c>
      <c r="P358" s="36">
        <f>SUMIFS(СВЦЭМ!$J$34:$J$777,СВЦЭМ!$A$34:$A$777,$A358,СВЦЭМ!$B$34:$B$777,P$331)+'СЕТ СН'!$F$13</f>
        <v>343.55447117</v>
      </c>
      <c r="Q358" s="36">
        <f>SUMIFS(СВЦЭМ!$J$34:$J$777,СВЦЭМ!$A$34:$A$777,$A358,СВЦЭМ!$B$34:$B$777,Q$331)+'СЕТ СН'!$F$13</f>
        <v>342.14992219999999</v>
      </c>
      <c r="R358" s="36">
        <f>SUMIFS(СВЦЭМ!$J$34:$J$777,СВЦЭМ!$A$34:$A$777,$A358,СВЦЭМ!$B$34:$B$777,R$331)+'СЕТ СН'!$F$13</f>
        <v>340.76882330000001</v>
      </c>
      <c r="S358" s="36">
        <f>SUMIFS(СВЦЭМ!$J$34:$J$777,СВЦЭМ!$A$34:$A$777,$A358,СВЦЭМ!$B$34:$B$777,S$331)+'СЕТ СН'!$F$13</f>
        <v>343.06353459000002</v>
      </c>
      <c r="T358" s="36">
        <f>SUMIFS(СВЦЭМ!$J$34:$J$777,СВЦЭМ!$A$34:$A$777,$A358,СВЦЭМ!$B$34:$B$777,T$331)+'СЕТ СН'!$F$13</f>
        <v>345.38269692</v>
      </c>
      <c r="U358" s="36">
        <f>SUMIFS(СВЦЭМ!$J$34:$J$777,СВЦЭМ!$A$34:$A$777,$A358,СВЦЭМ!$B$34:$B$777,U$331)+'СЕТ СН'!$F$13</f>
        <v>351.63916420999999</v>
      </c>
      <c r="V358" s="36">
        <f>SUMIFS(СВЦЭМ!$J$34:$J$777,СВЦЭМ!$A$34:$A$777,$A358,СВЦЭМ!$B$34:$B$777,V$331)+'СЕТ СН'!$F$13</f>
        <v>349.69425240999999</v>
      </c>
      <c r="W358" s="36">
        <f>SUMIFS(СВЦЭМ!$J$34:$J$777,СВЦЭМ!$A$34:$A$777,$A358,СВЦЭМ!$B$34:$B$777,W$331)+'СЕТ СН'!$F$13</f>
        <v>344.04301778000001</v>
      </c>
      <c r="X358" s="36">
        <f>SUMIFS(СВЦЭМ!$J$34:$J$777,СВЦЭМ!$A$34:$A$777,$A358,СВЦЭМ!$B$34:$B$777,X$331)+'СЕТ СН'!$F$13</f>
        <v>347.26521521000001</v>
      </c>
      <c r="Y358" s="36">
        <f>SUMIFS(СВЦЭМ!$J$34:$J$777,СВЦЭМ!$A$34:$A$777,$A358,СВЦЭМ!$B$34:$B$777,Y$331)+'СЕТ СН'!$F$13</f>
        <v>373.54476420999998</v>
      </c>
    </row>
    <row r="359" spans="1:27" ht="15.75" x14ac:dyDescent="0.2">
      <c r="A359" s="35">
        <f t="shared" si="9"/>
        <v>43371</v>
      </c>
      <c r="B359" s="36">
        <f>SUMIFS(СВЦЭМ!$J$34:$J$777,СВЦЭМ!$A$34:$A$777,$A359,СВЦЭМ!$B$34:$B$777,B$331)+'СЕТ СН'!$F$13</f>
        <v>440.04912460999998</v>
      </c>
      <c r="C359" s="36">
        <f>SUMIFS(СВЦЭМ!$J$34:$J$777,СВЦЭМ!$A$34:$A$777,$A359,СВЦЭМ!$B$34:$B$777,C$331)+'СЕТ СН'!$F$13</f>
        <v>538.71555608000006</v>
      </c>
      <c r="D359" s="36">
        <f>SUMIFS(СВЦЭМ!$J$34:$J$777,СВЦЭМ!$A$34:$A$777,$A359,СВЦЭМ!$B$34:$B$777,D$331)+'СЕТ СН'!$F$13</f>
        <v>605.22808038999995</v>
      </c>
      <c r="E359" s="36">
        <f>SUMIFS(СВЦЭМ!$J$34:$J$777,СВЦЭМ!$A$34:$A$777,$A359,СВЦЭМ!$B$34:$B$777,E$331)+'СЕТ СН'!$F$13</f>
        <v>649.65846451000004</v>
      </c>
      <c r="F359" s="36">
        <f>SUMIFS(СВЦЭМ!$J$34:$J$777,СВЦЭМ!$A$34:$A$777,$A359,СВЦЭМ!$B$34:$B$777,F$331)+'СЕТ СН'!$F$13</f>
        <v>645.87460778000002</v>
      </c>
      <c r="G359" s="36">
        <f>SUMIFS(СВЦЭМ!$J$34:$J$777,СВЦЭМ!$A$34:$A$777,$A359,СВЦЭМ!$B$34:$B$777,G$331)+'СЕТ СН'!$F$13</f>
        <v>650.06141724999998</v>
      </c>
      <c r="H359" s="36">
        <f>SUMIFS(СВЦЭМ!$J$34:$J$777,СВЦЭМ!$A$34:$A$777,$A359,СВЦЭМ!$B$34:$B$777,H$331)+'СЕТ СН'!$F$13</f>
        <v>608.77373735000003</v>
      </c>
      <c r="I359" s="36">
        <f>SUMIFS(СВЦЭМ!$J$34:$J$777,СВЦЭМ!$A$34:$A$777,$A359,СВЦЭМ!$B$34:$B$777,I$331)+'СЕТ СН'!$F$13</f>
        <v>537.31324254000003</v>
      </c>
      <c r="J359" s="36">
        <f>SUMIFS(СВЦЭМ!$J$34:$J$777,СВЦЭМ!$A$34:$A$777,$A359,СВЦЭМ!$B$34:$B$777,J$331)+'СЕТ СН'!$F$13</f>
        <v>532.66698504999999</v>
      </c>
      <c r="K359" s="36">
        <f>SUMIFS(СВЦЭМ!$J$34:$J$777,СВЦЭМ!$A$34:$A$777,$A359,СВЦЭМ!$B$34:$B$777,K$331)+'СЕТ СН'!$F$13</f>
        <v>525.34783474999995</v>
      </c>
      <c r="L359" s="36">
        <f>SUMIFS(СВЦЭМ!$J$34:$J$777,СВЦЭМ!$A$34:$A$777,$A359,СВЦЭМ!$B$34:$B$777,L$331)+'СЕТ СН'!$F$13</f>
        <v>490.87370370000002</v>
      </c>
      <c r="M359" s="36">
        <f>SUMIFS(СВЦЭМ!$J$34:$J$777,СВЦЭМ!$A$34:$A$777,$A359,СВЦЭМ!$B$34:$B$777,M$331)+'СЕТ СН'!$F$13</f>
        <v>445.65054844000002</v>
      </c>
      <c r="N359" s="36">
        <f>SUMIFS(СВЦЭМ!$J$34:$J$777,СВЦЭМ!$A$34:$A$777,$A359,СВЦЭМ!$B$34:$B$777,N$331)+'СЕТ СН'!$F$13</f>
        <v>387.40137521999998</v>
      </c>
      <c r="O359" s="36">
        <f>SUMIFS(СВЦЭМ!$J$34:$J$777,СВЦЭМ!$A$34:$A$777,$A359,СВЦЭМ!$B$34:$B$777,O$331)+'СЕТ СН'!$F$13</f>
        <v>334.28949605000003</v>
      </c>
      <c r="P359" s="36">
        <f>SUMIFS(СВЦЭМ!$J$34:$J$777,СВЦЭМ!$A$34:$A$777,$A359,СВЦЭМ!$B$34:$B$777,P$331)+'СЕТ СН'!$F$13</f>
        <v>327.86254692</v>
      </c>
      <c r="Q359" s="36">
        <f>SUMIFS(СВЦЭМ!$J$34:$J$777,СВЦЭМ!$A$34:$A$777,$A359,СВЦЭМ!$B$34:$B$777,Q$331)+'СЕТ СН'!$F$13</f>
        <v>332.55735168000001</v>
      </c>
      <c r="R359" s="36">
        <f>SUMIFS(СВЦЭМ!$J$34:$J$777,СВЦЭМ!$A$34:$A$777,$A359,СВЦЭМ!$B$34:$B$777,R$331)+'СЕТ СН'!$F$13</f>
        <v>331.43260563000001</v>
      </c>
      <c r="S359" s="36">
        <f>SUMIFS(СВЦЭМ!$J$34:$J$777,СВЦЭМ!$A$34:$A$777,$A359,СВЦЭМ!$B$34:$B$777,S$331)+'СЕТ СН'!$F$13</f>
        <v>331.10734837000001</v>
      </c>
      <c r="T359" s="36">
        <f>SUMIFS(СВЦЭМ!$J$34:$J$777,СВЦЭМ!$A$34:$A$777,$A359,СВЦЭМ!$B$34:$B$777,T$331)+'СЕТ СН'!$F$13</f>
        <v>331.10124528</v>
      </c>
      <c r="U359" s="36">
        <f>SUMIFS(СВЦЭМ!$J$34:$J$777,СВЦЭМ!$A$34:$A$777,$A359,СВЦЭМ!$B$34:$B$777,U$331)+'СЕТ СН'!$F$13</f>
        <v>343.73319283000001</v>
      </c>
      <c r="V359" s="36">
        <f>SUMIFS(СВЦЭМ!$J$34:$J$777,СВЦЭМ!$A$34:$A$777,$A359,СВЦЭМ!$B$34:$B$777,V$331)+'СЕТ СН'!$F$13</f>
        <v>337.41797795999997</v>
      </c>
      <c r="W359" s="36">
        <f>SUMIFS(СВЦЭМ!$J$34:$J$777,СВЦЭМ!$A$34:$A$777,$A359,СВЦЭМ!$B$34:$B$777,W$331)+'СЕТ СН'!$F$13</f>
        <v>326.91191468</v>
      </c>
      <c r="X359" s="36">
        <f>SUMIFS(СВЦЭМ!$J$34:$J$777,СВЦЭМ!$A$34:$A$777,$A359,СВЦЭМ!$B$34:$B$777,X$331)+'СЕТ СН'!$F$13</f>
        <v>321.33114496000002</v>
      </c>
      <c r="Y359" s="36">
        <f>SUMIFS(СВЦЭМ!$J$34:$J$777,СВЦЭМ!$A$34:$A$777,$A359,СВЦЭМ!$B$34:$B$777,Y$331)+'СЕТ СН'!$F$13</f>
        <v>366.6934048</v>
      </c>
    </row>
    <row r="360" spans="1:27" ht="15.75" x14ac:dyDescent="0.2">
      <c r="A360" s="35">
        <f t="shared" si="9"/>
        <v>43372</v>
      </c>
      <c r="B360" s="36">
        <f>SUMIFS(СВЦЭМ!$J$34:$J$777,СВЦЭМ!$A$34:$A$777,$A360,СВЦЭМ!$B$34:$B$777,B$331)+'СЕТ СН'!$F$13</f>
        <v>479.57643877999999</v>
      </c>
      <c r="C360" s="36">
        <f>SUMIFS(СВЦЭМ!$J$34:$J$777,СВЦЭМ!$A$34:$A$777,$A360,СВЦЭМ!$B$34:$B$777,C$331)+'СЕТ СН'!$F$13</f>
        <v>555.20841086999997</v>
      </c>
      <c r="D360" s="36">
        <f>SUMIFS(СВЦЭМ!$J$34:$J$777,СВЦЭМ!$A$34:$A$777,$A360,СВЦЭМ!$B$34:$B$777,D$331)+'СЕТ СН'!$F$13</f>
        <v>599.72221268999999</v>
      </c>
      <c r="E360" s="36">
        <f>SUMIFS(СВЦЭМ!$J$34:$J$777,СВЦЭМ!$A$34:$A$777,$A360,СВЦЭМ!$B$34:$B$777,E$331)+'СЕТ СН'!$F$13</f>
        <v>642.14170807999994</v>
      </c>
      <c r="F360" s="36">
        <f>SUMIFS(СВЦЭМ!$J$34:$J$777,СВЦЭМ!$A$34:$A$777,$A360,СВЦЭМ!$B$34:$B$777,F$331)+'СЕТ СН'!$F$13</f>
        <v>643.62539449999997</v>
      </c>
      <c r="G360" s="36">
        <f>SUMIFS(СВЦЭМ!$J$34:$J$777,СВЦЭМ!$A$34:$A$777,$A360,СВЦЭМ!$B$34:$B$777,G$331)+'СЕТ СН'!$F$13</f>
        <v>638.24331911000002</v>
      </c>
      <c r="H360" s="36">
        <f>SUMIFS(СВЦЭМ!$J$34:$J$777,СВЦЭМ!$A$34:$A$777,$A360,СВЦЭМ!$B$34:$B$777,H$331)+'СЕТ СН'!$F$13</f>
        <v>627.94012966000003</v>
      </c>
      <c r="I360" s="36">
        <f>SUMIFS(СВЦЭМ!$J$34:$J$777,СВЦЭМ!$A$34:$A$777,$A360,СВЦЭМ!$B$34:$B$777,I$331)+'СЕТ СН'!$F$13</f>
        <v>599.78666238999995</v>
      </c>
      <c r="J360" s="36">
        <f>SUMIFS(СВЦЭМ!$J$34:$J$777,СВЦЭМ!$A$34:$A$777,$A360,СВЦЭМ!$B$34:$B$777,J$331)+'СЕТ СН'!$F$13</f>
        <v>547.16541519999998</v>
      </c>
      <c r="K360" s="36">
        <f>SUMIFS(СВЦЭМ!$J$34:$J$777,СВЦЭМ!$A$34:$A$777,$A360,СВЦЭМ!$B$34:$B$777,K$331)+'СЕТ СН'!$F$13</f>
        <v>510.47198731999998</v>
      </c>
      <c r="L360" s="36">
        <f>SUMIFS(СВЦЭМ!$J$34:$J$777,СВЦЭМ!$A$34:$A$777,$A360,СВЦЭМ!$B$34:$B$777,L$331)+'СЕТ СН'!$F$13</f>
        <v>466.76605305999999</v>
      </c>
      <c r="M360" s="36">
        <f>SUMIFS(СВЦЭМ!$J$34:$J$777,СВЦЭМ!$A$34:$A$777,$A360,СВЦЭМ!$B$34:$B$777,M$331)+'СЕТ СН'!$F$13</f>
        <v>429.65888820999999</v>
      </c>
      <c r="N360" s="36">
        <f>SUMIFS(СВЦЭМ!$J$34:$J$777,СВЦЭМ!$A$34:$A$777,$A360,СВЦЭМ!$B$34:$B$777,N$331)+'СЕТ СН'!$F$13</f>
        <v>379.18791557999998</v>
      </c>
      <c r="O360" s="36">
        <f>SUMIFS(СВЦЭМ!$J$34:$J$777,СВЦЭМ!$A$34:$A$777,$A360,СВЦЭМ!$B$34:$B$777,O$331)+'СЕТ СН'!$F$13</f>
        <v>337.21524319999997</v>
      </c>
      <c r="P360" s="36">
        <f>SUMIFS(СВЦЭМ!$J$34:$J$777,СВЦЭМ!$A$34:$A$777,$A360,СВЦЭМ!$B$34:$B$777,P$331)+'СЕТ СН'!$F$13</f>
        <v>329.21165406</v>
      </c>
      <c r="Q360" s="36">
        <f>SUMIFS(СВЦЭМ!$J$34:$J$777,СВЦЭМ!$A$34:$A$777,$A360,СВЦЭМ!$B$34:$B$777,Q$331)+'СЕТ СН'!$F$13</f>
        <v>335.37902824999998</v>
      </c>
      <c r="R360" s="36">
        <f>SUMIFS(СВЦЭМ!$J$34:$J$777,СВЦЭМ!$A$34:$A$777,$A360,СВЦЭМ!$B$34:$B$777,R$331)+'СЕТ СН'!$F$13</f>
        <v>336.06996213000002</v>
      </c>
      <c r="S360" s="36">
        <f>SUMIFS(СВЦЭМ!$J$34:$J$777,СВЦЭМ!$A$34:$A$777,$A360,СВЦЭМ!$B$34:$B$777,S$331)+'СЕТ СН'!$F$13</f>
        <v>325.20055609999997</v>
      </c>
      <c r="T360" s="36">
        <f>SUMIFS(СВЦЭМ!$J$34:$J$777,СВЦЭМ!$A$34:$A$777,$A360,СВЦЭМ!$B$34:$B$777,T$331)+'СЕТ СН'!$F$13</f>
        <v>302.28764644</v>
      </c>
      <c r="U360" s="36">
        <f>SUMIFS(СВЦЭМ!$J$34:$J$777,СВЦЭМ!$A$34:$A$777,$A360,СВЦЭМ!$B$34:$B$777,U$331)+'СЕТ СН'!$F$13</f>
        <v>267.58681793</v>
      </c>
      <c r="V360" s="36">
        <f>SUMIFS(СВЦЭМ!$J$34:$J$777,СВЦЭМ!$A$34:$A$777,$A360,СВЦЭМ!$B$34:$B$777,V$331)+'СЕТ СН'!$F$13</f>
        <v>274.04583919999999</v>
      </c>
      <c r="W360" s="36">
        <f>SUMIFS(СВЦЭМ!$J$34:$J$777,СВЦЭМ!$A$34:$A$777,$A360,СВЦЭМ!$B$34:$B$777,W$331)+'СЕТ СН'!$F$13</f>
        <v>284.48678043000001</v>
      </c>
      <c r="X360" s="36">
        <f>SUMIFS(СВЦЭМ!$J$34:$J$777,СВЦЭМ!$A$34:$A$777,$A360,СВЦЭМ!$B$34:$B$777,X$331)+'СЕТ СН'!$F$13</f>
        <v>312.51898070999999</v>
      </c>
      <c r="Y360" s="36">
        <f>SUMIFS(СВЦЭМ!$J$34:$J$777,СВЦЭМ!$A$34:$A$777,$A360,СВЦЭМ!$B$34:$B$777,Y$331)+'СЕТ СН'!$F$13</f>
        <v>369.31586443999998</v>
      </c>
    </row>
    <row r="361" spans="1:27" ht="15.75" x14ac:dyDescent="0.2">
      <c r="A361" s="35">
        <f t="shared" si="9"/>
        <v>43373</v>
      </c>
      <c r="B361" s="36">
        <f>SUMIFS(СВЦЭМ!$J$34:$J$777,СВЦЭМ!$A$34:$A$777,$A361,СВЦЭМ!$B$34:$B$777,B$331)+'СЕТ СН'!$F$13</f>
        <v>468.34048236000001</v>
      </c>
      <c r="C361" s="36">
        <f>SUMIFS(СВЦЭМ!$J$34:$J$777,СВЦЭМ!$A$34:$A$777,$A361,СВЦЭМ!$B$34:$B$777,C$331)+'СЕТ СН'!$F$13</f>
        <v>544.18995846999997</v>
      </c>
      <c r="D361" s="36">
        <f>SUMIFS(СВЦЭМ!$J$34:$J$777,СВЦЭМ!$A$34:$A$777,$A361,СВЦЭМ!$B$34:$B$777,D$331)+'СЕТ СН'!$F$13</f>
        <v>595.78860228999997</v>
      </c>
      <c r="E361" s="36">
        <f>SUMIFS(СВЦЭМ!$J$34:$J$777,СВЦЭМ!$A$34:$A$777,$A361,СВЦЭМ!$B$34:$B$777,E$331)+'СЕТ СН'!$F$13</f>
        <v>638.94886045999999</v>
      </c>
      <c r="F361" s="36">
        <f>SUMIFS(СВЦЭМ!$J$34:$J$777,СВЦЭМ!$A$34:$A$777,$A361,СВЦЭМ!$B$34:$B$777,F$331)+'СЕТ СН'!$F$13</f>
        <v>652.48954794999997</v>
      </c>
      <c r="G361" s="36">
        <f>SUMIFS(СВЦЭМ!$J$34:$J$777,СВЦЭМ!$A$34:$A$777,$A361,СВЦЭМ!$B$34:$B$777,G$331)+'СЕТ СН'!$F$13</f>
        <v>633.55458628999997</v>
      </c>
      <c r="H361" s="36">
        <f>SUMIFS(СВЦЭМ!$J$34:$J$777,СВЦЭМ!$A$34:$A$777,$A361,СВЦЭМ!$B$34:$B$777,H$331)+'СЕТ СН'!$F$13</f>
        <v>621.28576777000001</v>
      </c>
      <c r="I361" s="36">
        <f>SUMIFS(СВЦЭМ!$J$34:$J$777,СВЦЭМ!$A$34:$A$777,$A361,СВЦЭМ!$B$34:$B$777,I$331)+'СЕТ СН'!$F$13</f>
        <v>594.68822410999996</v>
      </c>
      <c r="J361" s="36">
        <f>SUMIFS(СВЦЭМ!$J$34:$J$777,СВЦЭМ!$A$34:$A$777,$A361,СВЦЭМ!$B$34:$B$777,J$331)+'СЕТ СН'!$F$13</f>
        <v>558.77409036999995</v>
      </c>
      <c r="K361" s="36">
        <f>SUMIFS(СВЦЭМ!$J$34:$J$777,СВЦЭМ!$A$34:$A$777,$A361,СВЦЭМ!$B$34:$B$777,K$331)+'СЕТ СН'!$F$13</f>
        <v>510.46980391</v>
      </c>
      <c r="L361" s="36">
        <f>SUMIFS(СВЦЭМ!$J$34:$J$777,СВЦЭМ!$A$34:$A$777,$A361,СВЦЭМ!$B$34:$B$777,L$331)+'СЕТ СН'!$F$13</f>
        <v>472.62361125000001</v>
      </c>
      <c r="M361" s="36">
        <f>SUMIFS(СВЦЭМ!$J$34:$J$777,СВЦЭМ!$A$34:$A$777,$A361,СВЦЭМ!$B$34:$B$777,M$331)+'СЕТ СН'!$F$13</f>
        <v>424.55769253</v>
      </c>
      <c r="N361" s="36">
        <f>SUMIFS(СВЦЭМ!$J$34:$J$777,СВЦЭМ!$A$34:$A$777,$A361,СВЦЭМ!$B$34:$B$777,N$331)+'СЕТ СН'!$F$13</f>
        <v>362.45590399000002</v>
      </c>
      <c r="O361" s="36">
        <f>SUMIFS(СВЦЭМ!$J$34:$J$777,СВЦЭМ!$A$34:$A$777,$A361,СВЦЭМ!$B$34:$B$777,O$331)+'СЕТ СН'!$F$13</f>
        <v>311.57984377999998</v>
      </c>
      <c r="P361" s="36">
        <f>SUMIFS(СВЦЭМ!$J$34:$J$777,СВЦЭМ!$A$34:$A$777,$A361,СВЦЭМ!$B$34:$B$777,P$331)+'СЕТ СН'!$F$13</f>
        <v>311.63421434999998</v>
      </c>
      <c r="Q361" s="36">
        <f>SUMIFS(СВЦЭМ!$J$34:$J$777,СВЦЭМ!$A$34:$A$777,$A361,СВЦЭМ!$B$34:$B$777,Q$331)+'СЕТ СН'!$F$13</f>
        <v>314.60893342000003</v>
      </c>
      <c r="R361" s="36">
        <f>SUMIFS(СВЦЭМ!$J$34:$J$777,СВЦЭМ!$A$34:$A$777,$A361,СВЦЭМ!$B$34:$B$777,R$331)+'СЕТ СН'!$F$13</f>
        <v>308.07184211999999</v>
      </c>
      <c r="S361" s="36">
        <f>SUMIFS(СВЦЭМ!$J$34:$J$777,СВЦЭМ!$A$34:$A$777,$A361,СВЦЭМ!$B$34:$B$777,S$331)+'СЕТ СН'!$F$13</f>
        <v>302.44281437000001</v>
      </c>
      <c r="T361" s="36">
        <f>SUMIFS(СВЦЭМ!$J$34:$J$777,СВЦЭМ!$A$34:$A$777,$A361,СВЦЭМ!$B$34:$B$777,T$331)+'СЕТ СН'!$F$13</f>
        <v>301.30246586999999</v>
      </c>
      <c r="U361" s="36">
        <f>SUMIFS(СВЦЭМ!$J$34:$J$777,СВЦЭМ!$A$34:$A$777,$A361,СВЦЭМ!$B$34:$B$777,U$331)+'СЕТ СН'!$F$13</f>
        <v>263.77561223999999</v>
      </c>
      <c r="V361" s="36">
        <f>SUMIFS(СВЦЭМ!$J$34:$J$777,СВЦЭМ!$A$34:$A$777,$A361,СВЦЭМ!$B$34:$B$777,V$331)+'СЕТ СН'!$F$13</f>
        <v>268.82681552000003</v>
      </c>
      <c r="W361" s="36">
        <f>SUMIFS(СВЦЭМ!$J$34:$J$777,СВЦЭМ!$A$34:$A$777,$A361,СВЦЭМ!$B$34:$B$777,W$331)+'СЕТ СН'!$F$13</f>
        <v>271.95797485999998</v>
      </c>
      <c r="X361" s="36">
        <f>SUMIFS(СВЦЭМ!$J$34:$J$777,СВЦЭМ!$A$34:$A$777,$A361,СВЦЭМ!$B$34:$B$777,X$331)+'СЕТ СН'!$F$13</f>
        <v>307.51280487000002</v>
      </c>
      <c r="Y361" s="36">
        <f>SUMIFS(СВЦЭМ!$J$34:$J$777,СВЦЭМ!$A$34:$A$777,$A361,СВЦЭМ!$B$34:$B$777,Y$331)+'СЕТ СН'!$F$13</f>
        <v>403.70983896000001</v>
      </c>
    </row>
    <row r="362" spans="1:27" ht="15.75" hidden="1" x14ac:dyDescent="0.2">
      <c r="A362" s="35">
        <f t="shared" si="9"/>
        <v>43374</v>
      </c>
      <c r="B362" s="36">
        <f>SUMIFS(СВЦЭМ!$J$34:$J$777,СВЦЭМ!$A$34:$A$777,$A362,СВЦЭМ!$B$34:$B$777,B$331)+'СЕТ СН'!$F$13</f>
        <v>0</v>
      </c>
      <c r="C362" s="36">
        <f>SUMIFS(СВЦЭМ!$J$34:$J$777,СВЦЭМ!$A$34:$A$777,$A362,СВЦЭМ!$B$34:$B$777,C$331)+'СЕТ СН'!$F$13</f>
        <v>0</v>
      </c>
      <c r="D362" s="36">
        <f>SUMIFS(СВЦЭМ!$J$34:$J$777,СВЦЭМ!$A$34:$A$777,$A362,СВЦЭМ!$B$34:$B$777,D$331)+'СЕТ СН'!$F$13</f>
        <v>0</v>
      </c>
      <c r="E362" s="36">
        <f>SUMIFS(СВЦЭМ!$J$34:$J$777,СВЦЭМ!$A$34:$A$777,$A362,СВЦЭМ!$B$34:$B$777,E$331)+'СЕТ СН'!$F$13</f>
        <v>0</v>
      </c>
      <c r="F362" s="36">
        <f>SUMIFS(СВЦЭМ!$J$34:$J$777,СВЦЭМ!$A$34:$A$777,$A362,СВЦЭМ!$B$34:$B$777,F$331)+'СЕТ СН'!$F$13</f>
        <v>0</v>
      </c>
      <c r="G362" s="36">
        <f>SUMIFS(СВЦЭМ!$J$34:$J$777,СВЦЭМ!$A$34:$A$777,$A362,СВЦЭМ!$B$34:$B$777,G$331)+'СЕТ СН'!$F$13</f>
        <v>0</v>
      </c>
      <c r="H362" s="36">
        <f>SUMIFS(СВЦЭМ!$J$34:$J$777,СВЦЭМ!$A$34:$A$777,$A362,СВЦЭМ!$B$34:$B$777,H$331)+'СЕТ СН'!$F$13</f>
        <v>0</v>
      </c>
      <c r="I362" s="36">
        <f>SUMIFS(СВЦЭМ!$J$34:$J$777,СВЦЭМ!$A$34:$A$777,$A362,СВЦЭМ!$B$34:$B$777,I$331)+'СЕТ СН'!$F$13</f>
        <v>0</v>
      </c>
      <c r="J362" s="36">
        <f>SUMIFS(СВЦЭМ!$J$34:$J$777,СВЦЭМ!$A$34:$A$777,$A362,СВЦЭМ!$B$34:$B$777,J$331)+'СЕТ СН'!$F$13</f>
        <v>0</v>
      </c>
      <c r="K362" s="36">
        <f>SUMIFS(СВЦЭМ!$J$34:$J$777,СВЦЭМ!$A$34:$A$777,$A362,СВЦЭМ!$B$34:$B$777,K$331)+'СЕТ СН'!$F$13</f>
        <v>0</v>
      </c>
      <c r="L362" s="36">
        <f>SUMIFS(СВЦЭМ!$J$34:$J$777,СВЦЭМ!$A$34:$A$777,$A362,СВЦЭМ!$B$34:$B$777,L$331)+'СЕТ СН'!$F$13</f>
        <v>0</v>
      </c>
      <c r="M362" s="36">
        <f>SUMIFS(СВЦЭМ!$J$34:$J$777,СВЦЭМ!$A$34:$A$777,$A362,СВЦЭМ!$B$34:$B$777,M$331)+'СЕТ СН'!$F$13</f>
        <v>0</v>
      </c>
      <c r="N362" s="36">
        <f>SUMIFS(СВЦЭМ!$J$34:$J$777,СВЦЭМ!$A$34:$A$777,$A362,СВЦЭМ!$B$34:$B$777,N$331)+'СЕТ СН'!$F$13</f>
        <v>0</v>
      </c>
      <c r="O362" s="36">
        <f>SUMIFS(СВЦЭМ!$J$34:$J$777,СВЦЭМ!$A$34:$A$777,$A362,СВЦЭМ!$B$34:$B$777,O$331)+'СЕТ СН'!$F$13</f>
        <v>0</v>
      </c>
      <c r="P362" s="36">
        <f>SUMIFS(СВЦЭМ!$J$34:$J$777,СВЦЭМ!$A$34:$A$777,$A362,СВЦЭМ!$B$34:$B$777,P$331)+'СЕТ СН'!$F$13</f>
        <v>0</v>
      </c>
      <c r="Q362" s="36">
        <f>SUMIFS(СВЦЭМ!$J$34:$J$777,СВЦЭМ!$A$34:$A$777,$A362,СВЦЭМ!$B$34:$B$777,Q$331)+'СЕТ СН'!$F$13</f>
        <v>0</v>
      </c>
      <c r="R362" s="36">
        <f>SUMIFS(СВЦЭМ!$J$34:$J$777,СВЦЭМ!$A$34:$A$777,$A362,СВЦЭМ!$B$34:$B$777,R$331)+'СЕТ СН'!$F$13</f>
        <v>0</v>
      </c>
      <c r="S362" s="36">
        <f>SUMIFS(СВЦЭМ!$J$34:$J$777,СВЦЭМ!$A$34:$A$777,$A362,СВЦЭМ!$B$34:$B$777,S$331)+'СЕТ СН'!$F$13</f>
        <v>0</v>
      </c>
      <c r="T362" s="36">
        <f>SUMIFS(СВЦЭМ!$J$34:$J$777,СВЦЭМ!$A$34:$A$777,$A362,СВЦЭМ!$B$34:$B$777,T$331)+'СЕТ СН'!$F$13</f>
        <v>0</v>
      </c>
      <c r="U362" s="36">
        <f>SUMIFS(СВЦЭМ!$J$34:$J$777,СВЦЭМ!$A$34:$A$777,$A362,СВЦЭМ!$B$34:$B$777,U$331)+'СЕТ СН'!$F$13</f>
        <v>0</v>
      </c>
      <c r="V362" s="36">
        <f>SUMIFS(СВЦЭМ!$J$34:$J$777,СВЦЭМ!$A$34:$A$777,$A362,СВЦЭМ!$B$34:$B$777,V$331)+'СЕТ СН'!$F$13</f>
        <v>0</v>
      </c>
      <c r="W362" s="36">
        <f>SUMIFS(СВЦЭМ!$J$34:$J$777,СВЦЭМ!$A$34:$A$777,$A362,СВЦЭМ!$B$34:$B$777,W$331)+'СЕТ СН'!$F$13</f>
        <v>0</v>
      </c>
      <c r="X362" s="36">
        <f>SUMIFS(СВЦЭМ!$J$34:$J$777,СВЦЭМ!$A$34:$A$777,$A362,СВЦЭМ!$B$34:$B$777,X$331)+'СЕТ СН'!$F$13</f>
        <v>0</v>
      </c>
      <c r="Y362" s="36">
        <f>SUMIFS(СВЦЭМ!$J$34:$J$777,СВЦЭМ!$A$34:$A$777,$A362,СВЦЭМ!$B$34:$B$777,Y$331)+'СЕТ СН'!$F$13</f>
        <v>0</v>
      </c>
    </row>
    <row r="363" spans="1:27" ht="15.75"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6" customFormat="1" ht="12.75" customHeight="1" x14ac:dyDescent="0.2">
      <c r="A366" s="12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customHeight="1" x14ac:dyDescent="0.2">
      <c r="A367" s="35" t="str">
        <f>A332</f>
        <v>01.09.2018</v>
      </c>
      <c r="B367" s="36">
        <f>SUMIFS(СВЦЭМ!$K$34:$K$777,СВЦЭМ!$A$34:$A$777,$A367,СВЦЭМ!$B$34:$B$777,B$366)+'СЕТ СН'!$F$13</f>
        <v>492.79929835000002</v>
      </c>
      <c r="C367" s="36">
        <f>SUMIFS(СВЦЭМ!$K$34:$K$777,СВЦЭМ!$A$34:$A$777,$A367,СВЦЭМ!$B$34:$B$777,C$366)+'СЕТ СН'!$F$13</f>
        <v>610.705016</v>
      </c>
      <c r="D367" s="36">
        <f>SUMIFS(СВЦЭМ!$K$34:$K$777,СВЦЭМ!$A$34:$A$777,$A367,СВЦЭМ!$B$34:$B$777,D$366)+'СЕТ СН'!$F$13</f>
        <v>699.9961022</v>
      </c>
      <c r="E367" s="36">
        <f>SUMIFS(СВЦЭМ!$K$34:$K$777,СВЦЭМ!$A$34:$A$777,$A367,СВЦЭМ!$B$34:$B$777,E$366)+'СЕТ СН'!$F$13</f>
        <v>722.93386817999999</v>
      </c>
      <c r="F367" s="36">
        <f>SUMIFS(СВЦЭМ!$K$34:$K$777,СВЦЭМ!$A$34:$A$777,$A367,СВЦЭМ!$B$34:$B$777,F$366)+'СЕТ СН'!$F$13</f>
        <v>720.12303737000002</v>
      </c>
      <c r="G367" s="36">
        <f>SUMIFS(СВЦЭМ!$K$34:$K$777,СВЦЭМ!$A$34:$A$777,$A367,СВЦЭМ!$B$34:$B$777,G$366)+'СЕТ СН'!$F$13</f>
        <v>723.09199386</v>
      </c>
      <c r="H367" s="36">
        <f>SUMIFS(СВЦЭМ!$K$34:$K$777,СВЦЭМ!$A$34:$A$777,$A367,СВЦЭМ!$B$34:$B$777,H$366)+'СЕТ СН'!$F$13</f>
        <v>729.48700137000003</v>
      </c>
      <c r="I367" s="36">
        <f>SUMIFS(СВЦЭМ!$K$34:$K$777,СВЦЭМ!$A$34:$A$777,$A367,СВЦЭМ!$B$34:$B$777,I$366)+'СЕТ СН'!$F$13</f>
        <v>712.95739392999997</v>
      </c>
      <c r="J367" s="36">
        <f>SUMIFS(СВЦЭМ!$K$34:$K$777,СВЦЭМ!$A$34:$A$777,$A367,СВЦЭМ!$B$34:$B$777,J$366)+'СЕТ СН'!$F$13</f>
        <v>642.94308297999999</v>
      </c>
      <c r="K367" s="36">
        <f>SUMIFS(СВЦЭМ!$K$34:$K$777,СВЦЭМ!$A$34:$A$777,$A367,СВЦЭМ!$B$34:$B$777,K$366)+'СЕТ СН'!$F$13</f>
        <v>602.26417593999997</v>
      </c>
      <c r="L367" s="36">
        <f>SUMIFS(СВЦЭМ!$K$34:$K$777,СВЦЭМ!$A$34:$A$777,$A367,СВЦЭМ!$B$34:$B$777,L$366)+'СЕТ СН'!$F$13</f>
        <v>537.37278979999996</v>
      </c>
      <c r="M367" s="36">
        <f>SUMIFS(СВЦЭМ!$K$34:$K$777,СВЦЭМ!$A$34:$A$777,$A367,СВЦЭМ!$B$34:$B$777,M$366)+'СЕТ СН'!$F$13</f>
        <v>469.89268608999998</v>
      </c>
      <c r="N367" s="36">
        <f>SUMIFS(СВЦЭМ!$K$34:$K$777,СВЦЭМ!$A$34:$A$777,$A367,СВЦЭМ!$B$34:$B$777,N$366)+'СЕТ СН'!$F$13</f>
        <v>407.16051570000002</v>
      </c>
      <c r="O367" s="36">
        <f>SUMIFS(СВЦЭМ!$K$34:$K$777,СВЦЭМ!$A$34:$A$777,$A367,СВЦЭМ!$B$34:$B$777,O$366)+'СЕТ СН'!$F$13</f>
        <v>348.52872645999997</v>
      </c>
      <c r="P367" s="36">
        <f>SUMIFS(СВЦЭМ!$K$34:$K$777,СВЦЭМ!$A$34:$A$777,$A367,СВЦЭМ!$B$34:$B$777,P$366)+'СЕТ СН'!$F$13</f>
        <v>356.31991942000002</v>
      </c>
      <c r="Q367" s="36">
        <f>SUMIFS(СВЦЭМ!$K$34:$K$777,СВЦЭМ!$A$34:$A$777,$A367,СВЦЭМ!$B$34:$B$777,Q$366)+'СЕТ СН'!$F$13</f>
        <v>366.17508859999998</v>
      </c>
      <c r="R367" s="36">
        <f>SUMIFS(СВЦЭМ!$K$34:$K$777,СВЦЭМ!$A$34:$A$777,$A367,СВЦЭМ!$B$34:$B$777,R$366)+'СЕТ СН'!$F$13</f>
        <v>368.19772719000002</v>
      </c>
      <c r="S367" s="36">
        <f>SUMIFS(СВЦЭМ!$K$34:$K$777,СВЦЭМ!$A$34:$A$777,$A367,СВЦЭМ!$B$34:$B$777,S$366)+'СЕТ СН'!$F$13</f>
        <v>361.62385770999998</v>
      </c>
      <c r="T367" s="36">
        <f>SUMIFS(СВЦЭМ!$K$34:$K$777,СВЦЭМ!$A$34:$A$777,$A367,СВЦЭМ!$B$34:$B$777,T$366)+'СЕТ СН'!$F$13</f>
        <v>364.07029382000002</v>
      </c>
      <c r="U367" s="36">
        <f>SUMIFS(СВЦЭМ!$K$34:$K$777,СВЦЭМ!$A$34:$A$777,$A367,СВЦЭМ!$B$34:$B$777,U$366)+'СЕТ СН'!$F$13</f>
        <v>358.56388496</v>
      </c>
      <c r="V367" s="36">
        <f>SUMIFS(СВЦЭМ!$K$34:$K$777,СВЦЭМ!$A$34:$A$777,$A367,СВЦЭМ!$B$34:$B$777,V$366)+'СЕТ СН'!$F$13</f>
        <v>349.59802997000003</v>
      </c>
      <c r="W367" s="36">
        <f>SUMIFS(СВЦЭМ!$K$34:$K$777,СВЦЭМ!$A$34:$A$777,$A367,СВЦЭМ!$B$34:$B$777,W$366)+'СЕТ СН'!$F$13</f>
        <v>345.06207486</v>
      </c>
      <c r="X367" s="36">
        <f>SUMIFS(СВЦЭМ!$K$34:$K$777,СВЦЭМ!$A$34:$A$777,$A367,СВЦЭМ!$B$34:$B$777,X$366)+'СЕТ СН'!$F$13</f>
        <v>362.92222263999997</v>
      </c>
      <c r="Y367" s="36">
        <f>SUMIFS(СВЦЭМ!$K$34:$K$777,СВЦЭМ!$A$34:$A$777,$A367,СВЦЭМ!$B$34:$B$777,Y$366)+'СЕТ СН'!$F$13</f>
        <v>414.41969483999998</v>
      </c>
      <c r="AA367" s="45"/>
    </row>
    <row r="368" spans="1:27" ht="15.75" x14ac:dyDescent="0.2">
      <c r="A368" s="35">
        <f>A367+1</f>
        <v>43345</v>
      </c>
      <c r="B368" s="36">
        <f>SUMIFS(СВЦЭМ!$K$34:$K$777,СВЦЭМ!$A$34:$A$777,$A368,СВЦЭМ!$B$34:$B$777,B$366)+'СЕТ СН'!$F$13</f>
        <v>491.77395503000002</v>
      </c>
      <c r="C368" s="36">
        <f>SUMIFS(СВЦЭМ!$K$34:$K$777,СВЦЭМ!$A$34:$A$777,$A368,СВЦЭМ!$B$34:$B$777,C$366)+'СЕТ СН'!$F$13</f>
        <v>584.20026986000005</v>
      </c>
      <c r="D368" s="36">
        <f>SUMIFS(СВЦЭМ!$K$34:$K$777,СВЦЭМ!$A$34:$A$777,$A368,СВЦЭМ!$B$34:$B$777,D$366)+'СЕТ СН'!$F$13</f>
        <v>674.65028118999999</v>
      </c>
      <c r="E368" s="36">
        <f>SUMIFS(СВЦЭМ!$K$34:$K$777,СВЦЭМ!$A$34:$A$777,$A368,СВЦЭМ!$B$34:$B$777,E$366)+'СЕТ СН'!$F$13</f>
        <v>715.19542602000001</v>
      </c>
      <c r="F368" s="36">
        <f>SUMIFS(СВЦЭМ!$K$34:$K$777,СВЦЭМ!$A$34:$A$777,$A368,СВЦЭМ!$B$34:$B$777,F$366)+'СЕТ СН'!$F$13</f>
        <v>717.04118468000001</v>
      </c>
      <c r="G368" s="36">
        <f>SUMIFS(СВЦЭМ!$K$34:$K$777,СВЦЭМ!$A$34:$A$777,$A368,СВЦЭМ!$B$34:$B$777,G$366)+'СЕТ СН'!$F$13</f>
        <v>718.58156658999997</v>
      </c>
      <c r="H368" s="36">
        <f>SUMIFS(СВЦЭМ!$K$34:$K$777,СВЦЭМ!$A$34:$A$777,$A368,СВЦЭМ!$B$34:$B$777,H$366)+'СЕТ СН'!$F$13</f>
        <v>726.16582991999996</v>
      </c>
      <c r="I368" s="36">
        <f>SUMIFS(СВЦЭМ!$K$34:$K$777,СВЦЭМ!$A$34:$A$777,$A368,СВЦЭМ!$B$34:$B$777,I$366)+'СЕТ СН'!$F$13</f>
        <v>713.86445942</v>
      </c>
      <c r="J368" s="36">
        <f>SUMIFS(СВЦЭМ!$K$34:$K$777,СВЦЭМ!$A$34:$A$777,$A368,СВЦЭМ!$B$34:$B$777,J$366)+'СЕТ СН'!$F$13</f>
        <v>671.06249803000003</v>
      </c>
      <c r="K368" s="36">
        <f>SUMIFS(СВЦЭМ!$K$34:$K$777,СВЦЭМ!$A$34:$A$777,$A368,СВЦЭМ!$B$34:$B$777,K$366)+'СЕТ СН'!$F$13</f>
        <v>630.88678884000001</v>
      </c>
      <c r="L368" s="36">
        <f>SUMIFS(СВЦЭМ!$K$34:$K$777,СВЦЭМ!$A$34:$A$777,$A368,СВЦЭМ!$B$34:$B$777,L$366)+'СЕТ СН'!$F$13</f>
        <v>574.97600641999998</v>
      </c>
      <c r="M368" s="36">
        <f>SUMIFS(СВЦЭМ!$K$34:$K$777,СВЦЭМ!$A$34:$A$777,$A368,СВЦЭМ!$B$34:$B$777,M$366)+'СЕТ СН'!$F$13</f>
        <v>511.87124209000001</v>
      </c>
      <c r="N368" s="36">
        <f>SUMIFS(СВЦЭМ!$K$34:$K$777,СВЦЭМ!$A$34:$A$777,$A368,СВЦЭМ!$B$34:$B$777,N$366)+'СЕТ СН'!$F$13</f>
        <v>420.97794155999998</v>
      </c>
      <c r="O368" s="36">
        <f>SUMIFS(СВЦЭМ!$K$34:$K$777,СВЦЭМ!$A$34:$A$777,$A368,СВЦЭМ!$B$34:$B$777,O$366)+'СЕТ СН'!$F$13</f>
        <v>376.60832870000002</v>
      </c>
      <c r="P368" s="36">
        <f>SUMIFS(СВЦЭМ!$K$34:$K$777,СВЦЭМ!$A$34:$A$777,$A368,СВЦЭМ!$B$34:$B$777,P$366)+'СЕТ СН'!$F$13</f>
        <v>376.76212579000003</v>
      </c>
      <c r="Q368" s="36">
        <f>SUMIFS(СВЦЭМ!$K$34:$K$777,СВЦЭМ!$A$34:$A$777,$A368,СВЦЭМ!$B$34:$B$777,Q$366)+'СЕТ СН'!$F$13</f>
        <v>380.07581812000001</v>
      </c>
      <c r="R368" s="36">
        <f>SUMIFS(СВЦЭМ!$K$34:$K$777,СВЦЭМ!$A$34:$A$777,$A368,СВЦЭМ!$B$34:$B$777,R$366)+'СЕТ СН'!$F$13</f>
        <v>382.76285849999999</v>
      </c>
      <c r="S368" s="36">
        <f>SUMIFS(СВЦЭМ!$K$34:$K$777,СВЦЭМ!$A$34:$A$777,$A368,СВЦЭМ!$B$34:$B$777,S$366)+'СЕТ СН'!$F$13</f>
        <v>392.55365495000001</v>
      </c>
      <c r="T368" s="36">
        <f>SUMIFS(СВЦЭМ!$K$34:$K$777,СВЦЭМ!$A$34:$A$777,$A368,СВЦЭМ!$B$34:$B$777,T$366)+'СЕТ СН'!$F$13</f>
        <v>387.62536568000002</v>
      </c>
      <c r="U368" s="36">
        <f>SUMIFS(СВЦЭМ!$K$34:$K$777,СВЦЭМ!$A$34:$A$777,$A368,СВЦЭМ!$B$34:$B$777,U$366)+'СЕТ СН'!$F$13</f>
        <v>366.22118552000001</v>
      </c>
      <c r="V368" s="36">
        <f>SUMIFS(СВЦЭМ!$K$34:$K$777,СВЦЭМ!$A$34:$A$777,$A368,СВЦЭМ!$B$34:$B$777,V$366)+'СЕТ СН'!$F$13</f>
        <v>364.18731423999998</v>
      </c>
      <c r="W368" s="36">
        <f>SUMIFS(СВЦЭМ!$K$34:$K$777,СВЦЭМ!$A$34:$A$777,$A368,СВЦЭМ!$B$34:$B$777,W$366)+'СЕТ СН'!$F$13</f>
        <v>365.26706109000003</v>
      </c>
      <c r="X368" s="36">
        <f>SUMIFS(СВЦЭМ!$K$34:$K$777,СВЦЭМ!$A$34:$A$777,$A368,СВЦЭМ!$B$34:$B$777,X$366)+'СЕТ СН'!$F$13</f>
        <v>371.36870214999999</v>
      </c>
      <c r="Y368" s="36">
        <f>SUMIFS(СВЦЭМ!$K$34:$K$777,СВЦЭМ!$A$34:$A$777,$A368,СВЦЭМ!$B$34:$B$777,Y$366)+'СЕТ СН'!$F$13</f>
        <v>440.85320983000003</v>
      </c>
    </row>
    <row r="369" spans="1:25" ht="15.75" x14ac:dyDescent="0.2">
      <c r="A369" s="35">
        <f t="shared" ref="A369:A397" si="10">A368+1</f>
        <v>43346</v>
      </c>
      <c r="B369" s="36">
        <f>SUMIFS(СВЦЭМ!$K$34:$K$777,СВЦЭМ!$A$34:$A$777,$A369,СВЦЭМ!$B$34:$B$777,B$366)+'СЕТ СН'!$F$13</f>
        <v>537.75453726000001</v>
      </c>
      <c r="C369" s="36">
        <f>SUMIFS(СВЦЭМ!$K$34:$K$777,СВЦЭМ!$A$34:$A$777,$A369,СВЦЭМ!$B$34:$B$777,C$366)+'СЕТ СН'!$F$13</f>
        <v>583.61958732000005</v>
      </c>
      <c r="D369" s="36">
        <f>SUMIFS(СВЦЭМ!$K$34:$K$777,СВЦЭМ!$A$34:$A$777,$A369,СВЦЭМ!$B$34:$B$777,D$366)+'СЕТ СН'!$F$13</f>
        <v>653.82315210000002</v>
      </c>
      <c r="E369" s="36">
        <f>SUMIFS(СВЦЭМ!$K$34:$K$777,СВЦЭМ!$A$34:$A$777,$A369,СВЦЭМ!$B$34:$B$777,E$366)+'СЕТ СН'!$F$13</f>
        <v>701.56609426</v>
      </c>
      <c r="F369" s="36">
        <f>SUMIFS(СВЦЭМ!$K$34:$K$777,СВЦЭМ!$A$34:$A$777,$A369,СВЦЭМ!$B$34:$B$777,F$366)+'СЕТ СН'!$F$13</f>
        <v>699.91668883</v>
      </c>
      <c r="G369" s="36">
        <f>SUMIFS(СВЦЭМ!$K$34:$K$777,СВЦЭМ!$A$34:$A$777,$A369,СВЦЭМ!$B$34:$B$777,G$366)+'СЕТ СН'!$F$13</f>
        <v>703.04922395999995</v>
      </c>
      <c r="H369" s="36">
        <f>SUMIFS(СВЦЭМ!$K$34:$K$777,СВЦЭМ!$A$34:$A$777,$A369,СВЦЭМ!$B$34:$B$777,H$366)+'СЕТ СН'!$F$13</f>
        <v>701.11782036</v>
      </c>
      <c r="I369" s="36">
        <f>SUMIFS(СВЦЭМ!$K$34:$K$777,СВЦЭМ!$A$34:$A$777,$A369,СВЦЭМ!$B$34:$B$777,I$366)+'СЕТ СН'!$F$13</f>
        <v>640.35555445</v>
      </c>
      <c r="J369" s="36">
        <f>SUMIFS(СВЦЭМ!$K$34:$K$777,СВЦЭМ!$A$34:$A$777,$A369,СВЦЭМ!$B$34:$B$777,J$366)+'СЕТ СН'!$F$13</f>
        <v>628.91950206000001</v>
      </c>
      <c r="K369" s="36">
        <f>SUMIFS(СВЦЭМ!$K$34:$K$777,СВЦЭМ!$A$34:$A$777,$A369,СВЦЭМ!$B$34:$B$777,K$366)+'СЕТ СН'!$F$13</f>
        <v>609.75391803000002</v>
      </c>
      <c r="L369" s="36">
        <f>SUMIFS(СВЦЭМ!$K$34:$K$777,СВЦЭМ!$A$34:$A$777,$A369,СВЦЭМ!$B$34:$B$777,L$366)+'СЕТ СН'!$F$13</f>
        <v>551.73393252000005</v>
      </c>
      <c r="M369" s="36">
        <f>SUMIFS(СВЦЭМ!$K$34:$K$777,СВЦЭМ!$A$34:$A$777,$A369,СВЦЭМ!$B$34:$B$777,M$366)+'СЕТ СН'!$F$13</f>
        <v>499.44047596000001</v>
      </c>
      <c r="N369" s="36">
        <f>SUMIFS(СВЦЭМ!$K$34:$K$777,СВЦЭМ!$A$34:$A$777,$A369,СВЦЭМ!$B$34:$B$777,N$366)+'СЕТ СН'!$F$13</f>
        <v>424.44240201000002</v>
      </c>
      <c r="O369" s="36">
        <f>SUMIFS(СВЦЭМ!$K$34:$K$777,СВЦЭМ!$A$34:$A$777,$A369,СВЦЭМ!$B$34:$B$777,O$366)+'СЕТ СН'!$F$13</f>
        <v>377.85659208999999</v>
      </c>
      <c r="P369" s="36">
        <f>SUMIFS(СВЦЭМ!$K$34:$K$777,СВЦЭМ!$A$34:$A$777,$A369,СВЦЭМ!$B$34:$B$777,P$366)+'СЕТ СН'!$F$13</f>
        <v>380.29105312000002</v>
      </c>
      <c r="Q369" s="36">
        <f>SUMIFS(СВЦЭМ!$K$34:$K$777,СВЦЭМ!$A$34:$A$777,$A369,СВЦЭМ!$B$34:$B$777,Q$366)+'СЕТ СН'!$F$13</f>
        <v>389.34450088</v>
      </c>
      <c r="R369" s="36">
        <f>SUMIFS(СВЦЭМ!$K$34:$K$777,СВЦЭМ!$A$34:$A$777,$A369,СВЦЭМ!$B$34:$B$777,R$366)+'СЕТ СН'!$F$13</f>
        <v>385.50767395000003</v>
      </c>
      <c r="S369" s="36">
        <f>SUMIFS(СВЦЭМ!$K$34:$K$777,СВЦЭМ!$A$34:$A$777,$A369,СВЦЭМ!$B$34:$B$777,S$366)+'СЕТ СН'!$F$13</f>
        <v>351.65337287</v>
      </c>
      <c r="T369" s="36">
        <f>SUMIFS(СВЦЭМ!$K$34:$K$777,СВЦЭМ!$A$34:$A$777,$A369,СВЦЭМ!$B$34:$B$777,T$366)+'СЕТ СН'!$F$13</f>
        <v>349.60022658999998</v>
      </c>
      <c r="U369" s="36">
        <f>SUMIFS(СВЦЭМ!$K$34:$K$777,СВЦЭМ!$A$34:$A$777,$A369,СВЦЭМ!$B$34:$B$777,U$366)+'СЕТ СН'!$F$13</f>
        <v>374.93462062999998</v>
      </c>
      <c r="V369" s="36">
        <f>SUMIFS(СВЦЭМ!$K$34:$K$777,СВЦЭМ!$A$34:$A$777,$A369,СВЦЭМ!$B$34:$B$777,V$366)+'СЕТ СН'!$F$13</f>
        <v>404.86821115999999</v>
      </c>
      <c r="W369" s="36">
        <f>SUMIFS(СВЦЭМ!$K$34:$K$777,СВЦЭМ!$A$34:$A$777,$A369,СВЦЭМ!$B$34:$B$777,W$366)+'СЕТ СН'!$F$13</f>
        <v>406.98300518000002</v>
      </c>
      <c r="X369" s="36">
        <f>SUMIFS(СВЦЭМ!$K$34:$K$777,СВЦЭМ!$A$34:$A$777,$A369,СВЦЭМ!$B$34:$B$777,X$366)+'СЕТ СН'!$F$13</f>
        <v>376.25798341000001</v>
      </c>
      <c r="Y369" s="36">
        <f>SUMIFS(СВЦЭМ!$K$34:$K$777,СВЦЭМ!$A$34:$A$777,$A369,СВЦЭМ!$B$34:$B$777,Y$366)+'СЕТ СН'!$F$13</f>
        <v>439.62222688999998</v>
      </c>
    </row>
    <row r="370" spans="1:25" ht="15.75" x14ac:dyDescent="0.2">
      <c r="A370" s="35">
        <f t="shared" si="10"/>
        <v>43347</v>
      </c>
      <c r="B370" s="36">
        <f>SUMIFS(СВЦЭМ!$K$34:$K$777,СВЦЭМ!$A$34:$A$777,$A370,СВЦЭМ!$B$34:$B$777,B$366)+'СЕТ СН'!$F$13</f>
        <v>517.79859117000001</v>
      </c>
      <c r="C370" s="36">
        <f>SUMIFS(СВЦЭМ!$K$34:$K$777,СВЦЭМ!$A$34:$A$777,$A370,СВЦЭМ!$B$34:$B$777,C$366)+'СЕТ СН'!$F$13</f>
        <v>634.26360419000002</v>
      </c>
      <c r="D370" s="36">
        <f>SUMIFS(СВЦЭМ!$K$34:$K$777,СВЦЭМ!$A$34:$A$777,$A370,СВЦЭМ!$B$34:$B$777,D$366)+'СЕТ СН'!$F$13</f>
        <v>716.23287868</v>
      </c>
      <c r="E370" s="36">
        <f>SUMIFS(СВЦЭМ!$K$34:$K$777,СВЦЭМ!$A$34:$A$777,$A370,СВЦЭМ!$B$34:$B$777,E$366)+'СЕТ СН'!$F$13</f>
        <v>735.82428418999996</v>
      </c>
      <c r="F370" s="36">
        <f>SUMIFS(СВЦЭМ!$K$34:$K$777,СВЦЭМ!$A$34:$A$777,$A370,СВЦЭМ!$B$34:$B$777,F$366)+'СЕТ СН'!$F$13</f>
        <v>733.88279617000001</v>
      </c>
      <c r="G370" s="36">
        <f>SUMIFS(СВЦЭМ!$K$34:$K$777,СВЦЭМ!$A$34:$A$777,$A370,СВЦЭМ!$B$34:$B$777,G$366)+'СЕТ СН'!$F$13</f>
        <v>738.42277703000002</v>
      </c>
      <c r="H370" s="36">
        <f>SUMIFS(СВЦЭМ!$K$34:$K$777,СВЦЭМ!$A$34:$A$777,$A370,СВЦЭМ!$B$34:$B$777,H$366)+'СЕТ СН'!$F$13</f>
        <v>725.15793761999998</v>
      </c>
      <c r="I370" s="36">
        <f>SUMIFS(СВЦЭМ!$K$34:$K$777,СВЦЭМ!$A$34:$A$777,$A370,СВЦЭМ!$B$34:$B$777,I$366)+'СЕТ СН'!$F$13</f>
        <v>692.07401182000001</v>
      </c>
      <c r="J370" s="36">
        <f>SUMIFS(СВЦЭМ!$K$34:$K$777,СВЦЭМ!$A$34:$A$777,$A370,СВЦЭМ!$B$34:$B$777,J$366)+'СЕТ СН'!$F$13</f>
        <v>642.75627799999995</v>
      </c>
      <c r="K370" s="36">
        <f>SUMIFS(СВЦЭМ!$K$34:$K$777,СВЦЭМ!$A$34:$A$777,$A370,СВЦЭМ!$B$34:$B$777,K$366)+'СЕТ СН'!$F$13</f>
        <v>606.64082633999999</v>
      </c>
      <c r="L370" s="36">
        <f>SUMIFS(СВЦЭМ!$K$34:$K$777,СВЦЭМ!$A$34:$A$777,$A370,СВЦЭМ!$B$34:$B$777,L$366)+'СЕТ СН'!$F$13</f>
        <v>542.14174734000005</v>
      </c>
      <c r="M370" s="36">
        <f>SUMIFS(СВЦЭМ!$K$34:$K$777,СВЦЭМ!$A$34:$A$777,$A370,СВЦЭМ!$B$34:$B$777,M$366)+'СЕТ СН'!$F$13</f>
        <v>487.18473667000001</v>
      </c>
      <c r="N370" s="36">
        <f>SUMIFS(СВЦЭМ!$K$34:$K$777,СВЦЭМ!$A$34:$A$777,$A370,СВЦЭМ!$B$34:$B$777,N$366)+'СЕТ СН'!$F$13</f>
        <v>427.50717135999997</v>
      </c>
      <c r="O370" s="36">
        <f>SUMIFS(СВЦЭМ!$K$34:$K$777,СВЦЭМ!$A$34:$A$777,$A370,СВЦЭМ!$B$34:$B$777,O$366)+'СЕТ СН'!$F$13</f>
        <v>364.65899292</v>
      </c>
      <c r="P370" s="36">
        <f>SUMIFS(СВЦЭМ!$K$34:$K$777,СВЦЭМ!$A$34:$A$777,$A370,СВЦЭМ!$B$34:$B$777,P$366)+'СЕТ СН'!$F$13</f>
        <v>359.78836854000002</v>
      </c>
      <c r="Q370" s="36">
        <f>SUMIFS(СВЦЭМ!$K$34:$K$777,СВЦЭМ!$A$34:$A$777,$A370,СВЦЭМ!$B$34:$B$777,Q$366)+'СЕТ СН'!$F$13</f>
        <v>370.00786975</v>
      </c>
      <c r="R370" s="36">
        <f>SUMIFS(СВЦЭМ!$K$34:$K$777,СВЦЭМ!$A$34:$A$777,$A370,СВЦЭМ!$B$34:$B$777,R$366)+'СЕТ СН'!$F$13</f>
        <v>367.53291102999998</v>
      </c>
      <c r="S370" s="36">
        <f>SUMIFS(СВЦЭМ!$K$34:$K$777,СВЦЭМ!$A$34:$A$777,$A370,СВЦЭМ!$B$34:$B$777,S$366)+'СЕТ СН'!$F$13</f>
        <v>361.91731785000002</v>
      </c>
      <c r="T370" s="36">
        <f>SUMIFS(СВЦЭМ!$K$34:$K$777,СВЦЭМ!$A$34:$A$777,$A370,СВЦЭМ!$B$34:$B$777,T$366)+'СЕТ СН'!$F$13</f>
        <v>357.35325713999998</v>
      </c>
      <c r="U370" s="36">
        <f>SUMIFS(СВЦЭМ!$K$34:$K$777,СВЦЭМ!$A$34:$A$777,$A370,СВЦЭМ!$B$34:$B$777,U$366)+'СЕТ СН'!$F$13</f>
        <v>355.27653887000002</v>
      </c>
      <c r="V370" s="36">
        <f>SUMIFS(СВЦЭМ!$K$34:$K$777,СВЦЭМ!$A$34:$A$777,$A370,СВЦЭМ!$B$34:$B$777,V$366)+'СЕТ СН'!$F$13</f>
        <v>363.61922035999999</v>
      </c>
      <c r="W370" s="36">
        <f>SUMIFS(СВЦЭМ!$K$34:$K$777,СВЦЭМ!$A$34:$A$777,$A370,СВЦЭМ!$B$34:$B$777,W$366)+'СЕТ СН'!$F$13</f>
        <v>347.26026217999998</v>
      </c>
      <c r="X370" s="36">
        <f>SUMIFS(СВЦЭМ!$K$34:$K$777,СВЦЭМ!$A$34:$A$777,$A370,СВЦЭМ!$B$34:$B$777,X$366)+'СЕТ СН'!$F$13</f>
        <v>345.59546566</v>
      </c>
      <c r="Y370" s="36">
        <f>SUMIFS(СВЦЭМ!$K$34:$K$777,СВЦЭМ!$A$34:$A$777,$A370,СВЦЭМ!$B$34:$B$777,Y$366)+'СЕТ СН'!$F$13</f>
        <v>411.02827582999998</v>
      </c>
    </row>
    <row r="371" spans="1:25" ht="15.75" x14ac:dyDescent="0.2">
      <c r="A371" s="35">
        <f t="shared" si="10"/>
        <v>43348</v>
      </c>
      <c r="B371" s="36">
        <f>SUMIFS(СВЦЭМ!$K$34:$K$777,СВЦЭМ!$A$34:$A$777,$A371,СВЦЭМ!$B$34:$B$777,B$366)+'СЕТ СН'!$F$13</f>
        <v>515.62449857000001</v>
      </c>
      <c r="C371" s="36">
        <f>SUMIFS(СВЦЭМ!$K$34:$K$777,СВЦЭМ!$A$34:$A$777,$A371,СВЦЭМ!$B$34:$B$777,C$366)+'СЕТ СН'!$F$13</f>
        <v>645.83491557000002</v>
      </c>
      <c r="D371" s="36">
        <f>SUMIFS(СВЦЭМ!$K$34:$K$777,СВЦЭМ!$A$34:$A$777,$A371,СВЦЭМ!$B$34:$B$777,D$366)+'СЕТ СН'!$F$13</f>
        <v>707.60381634999999</v>
      </c>
      <c r="E371" s="36">
        <f>SUMIFS(СВЦЭМ!$K$34:$K$777,СВЦЭМ!$A$34:$A$777,$A371,СВЦЭМ!$B$34:$B$777,E$366)+'СЕТ СН'!$F$13</f>
        <v>732.91763502000003</v>
      </c>
      <c r="F371" s="36">
        <f>SUMIFS(СВЦЭМ!$K$34:$K$777,СВЦЭМ!$A$34:$A$777,$A371,СВЦЭМ!$B$34:$B$777,F$366)+'СЕТ СН'!$F$13</f>
        <v>728.58628544999999</v>
      </c>
      <c r="G371" s="36">
        <f>SUMIFS(СВЦЭМ!$K$34:$K$777,СВЦЭМ!$A$34:$A$777,$A371,СВЦЭМ!$B$34:$B$777,G$366)+'СЕТ СН'!$F$13</f>
        <v>734.62477005999995</v>
      </c>
      <c r="H371" s="36">
        <f>SUMIFS(СВЦЭМ!$K$34:$K$777,СВЦЭМ!$A$34:$A$777,$A371,СВЦЭМ!$B$34:$B$777,H$366)+'СЕТ СН'!$F$13</f>
        <v>719.91465792999998</v>
      </c>
      <c r="I371" s="36">
        <f>SUMIFS(СВЦЭМ!$K$34:$K$777,СВЦЭМ!$A$34:$A$777,$A371,СВЦЭМ!$B$34:$B$777,I$366)+'СЕТ СН'!$F$13</f>
        <v>703.13257092000003</v>
      </c>
      <c r="J371" s="36">
        <f>SUMIFS(СВЦЭМ!$K$34:$K$777,СВЦЭМ!$A$34:$A$777,$A371,СВЦЭМ!$B$34:$B$777,J$366)+'СЕТ СН'!$F$13</f>
        <v>662.50476294999999</v>
      </c>
      <c r="K371" s="36">
        <f>SUMIFS(СВЦЭМ!$K$34:$K$777,СВЦЭМ!$A$34:$A$777,$A371,СВЦЭМ!$B$34:$B$777,K$366)+'СЕТ СН'!$F$13</f>
        <v>639.10541947000002</v>
      </c>
      <c r="L371" s="36">
        <f>SUMIFS(СВЦЭМ!$K$34:$K$777,СВЦЭМ!$A$34:$A$777,$A371,СВЦЭМ!$B$34:$B$777,L$366)+'СЕТ СН'!$F$13</f>
        <v>573.00320680000004</v>
      </c>
      <c r="M371" s="36">
        <f>SUMIFS(СВЦЭМ!$K$34:$K$777,СВЦЭМ!$A$34:$A$777,$A371,СВЦЭМ!$B$34:$B$777,M$366)+'СЕТ СН'!$F$13</f>
        <v>521.08238109000001</v>
      </c>
      <c r="N371" s="36">
        <f>SUMIFS(СВЦЭМ!$K$34:$K$777,СВЦЭМ!$A$34:$A$777,$A371,СВЦЭМ!$B$34:$B$777,N$366)+'СЕТ СН'!$F$13</f>
        <v>436.49741598000003</v>
      </c>
      <c r="O371" s="36">
        <f>SUMIFS(СВЦЭМ!$K$34:$K$777,СВЦЭМ!$A$34:$A$777,$A371,СВЦЭМ!$B$34:$B$777,O$366)+'СЕТ СН'!$F$13</f>
        <v>373.31401801999999</v>
      </c>
      <c r="P371" s="36">
        <f>SUMIFS(СВЦЭМ!$K$34:$K$777,СВЦЭМ!$A$34:$A$777,$A371,СВЦЭМ!$B$34:$B$777,P$366)+'СЕТ СН'!$F$13</f>
        <v>364.50026019000001</v>
      </c>
      <c r="Q371" s="36">
        <f>SUMIFS(СВЦЭМ!$K$34:$K$777,СВЦЭМ!$A$34:$A$777,$A371,СВЦЭМ!$B$34:$B$777,Q$366)+'СЕТ СН'!$F$13</f>
        <v>365.43062527000001</v>
      </c>
      <c r="R371" s="36">
        <f>SUMIFS(СВЦЭМ!$K$34:$K$777,СВЦЭМ!$A$34:$A$777,$A371,СВЦЭМ!$B$34:$B$777,R$366)+'СЕТ СН'!$F$13</f>
        <v>366.33898219000002</v>
      </c>
      <c r="S371" s="36">
        <f>SUMIFS(СВЦЭМ!$K$34:$K$777,СВЦЭМ!$A$34:$A$777,$A371,СВЦЭМ!$B$34:$B$777,S$366)+'СЕТ СН'!$F$13</f>
        <v>365.58919460999999</v>
      </c>
      <c r="T371" s="36">
        <f>SUMIFS(СВЦЭМ!$K$34:$K$777,СВЦЭМ!$A$34:$A$777,$A371,СВЦЭМ!$B$34:$B$777,T$366)+'СЕТ СН'!$F$13</f>
        <v>363.82320730999999</v>
      </c>
      <c r="U371" s="36">
        <f>SUMIFS(СВЦЭМ!$K$34:$K$777,СВЦЭМ!$A$34:$A$777,$A371,СВЦЭМ!$B$34:$B$777,U$366)+'СЕТ СН'!$F$13</f>
        <v>360.73013967000003</v>
      </c>
      <c r="V371" s="36">
        <f>SUMIFS(СВЦЭМ!$K$34:$K$777,СВЦЭМ!$A$34:$A$777,$A371,СВЦЭМ!$B$34:$B$777,V$366)+'СЕТ СН'!$F$13</f>
        <v>365.20909418999997</v>
      </c>
      <c r="W371" s="36">
        <f>SUMIFS(СВЦЭМ!$K$34:$K$777,СВЦЭМ!$A$34:$A$777,$A371,СВЦЭМ!$B$34:$B$777,W$366)+'СЕТ СН'!$F$13</f>
        <v>357.76622048000002</v>
      </c>
      <c r="X371" s="36">
        <f>SUMIFS(СВЦЭМ!$K$34:$K$777,СВЦЭМ!$A$34:$A$777,$A371,СВЦЭМ!$B$34:$B$777,X$366)+'СЕТ СН'!$F$13</f>
        <v>347.96899721</v>
      </c>
      <c r="Y371" s="36">
        <f>SUMIFS(СВЦЭМ!$K$34:$K$777,СВЦЭМ!$A$34:$A$777,$A371,СВЦЭМ!$B$34:$B$777,Y$366)+'СЕТ СН'!$F$13</f>
        <v>406.56765265000001</v>
      </c>
    </row>
    <row r="372" spans="1:25" ht="15.75" x14ac:dyDescent="0.2">
      <c r="A372" s="35">
        <f t="shared" si="10"/>
        <v>43349</v>
      </c>
      <c r="B372" s="36">
        <f>SUMIFS(СВЦЭМ!$K$34:$K$777,СВЦЭМ!$A$34:$A$777,$A372,СВЦЭМ!$B$34:$B$777,B$366)+'СЕТ СН'!$F$13</f>
        <v>532.71823812000002</v>
      </c>
      <c r="C372" s="36">
        <f>SUMIFS(СВЦЭМ!$K$34:$K$777,СВЦЭМ!$A$34:$A$777,$A372,СВЦЭМ!$B$34:$B$777,C$366)+'СЕТ СН'!$F$13</f>
        <v>678.05433161999997</v>
      </c>
      <c r="D372" s="36">
        <f>SUMIFS(СВЦЭМ!$K$34:$K$777,СВЦЭМ!$A$34:$A$777,$A372,СВЦЭМ!$B$34:$B$777,D$366)+'СЕТ СН'!$F$13</f>
        <v>752.8964866</v>
      </c>
      <c r="E372" s="36">
        <f>SUMIFS(СВЦЭМ!$K$34:$K$777,СВЦЭМ!$A$34:$A$777,$A372,СВЦЭМ!$B$34:$B$777,E$366)+'СЕТ СН'!$F$13</f>
        <v>764.58628242999998</v>
      </c>
      <c r="F372" s="36">
        <f>SUMIFS(СВЦЭМ!$K$34:$K$777,СВЦЭМ!$A$34:$A$777,$A372,СВЦЭМ!$B$34:$B$777,F$366)+'СЕТ СН'!$F$13</f>
        <v>762.75372426000001</v>
      </c>
      <c r="G372" s="36">
        <f>SUMIFS(СВЦЭМ!$K$34:$K$777,СВЦЭМ!$A$34:$A$777,$A372,СВЦЭМ!$B$34:$B$777,G$366)+'СЕТ СН'!$F$13</f>
        <v>767.31117232999998</v>
      </c>
      <c r="H372" s="36">
        <f>SUMIFS(СВЦЭМ!$K$34:$K$777,СВЦЭМ!$A$34:$A$777,$A372,СВЦЭМ!$B$34:$B$777,H$366)+'СЕТ СН'!$F$13</f>
        <v>757.33310146999997</v>
      </c>
      <c r="I372" s="36">
        <f>SUMIFS(СВЦЭМ!$K$34:$K$777,СВЦЭМ!$A$34:$A$777,$A372,СВЦЭМ!$B$34:$B$777,I$366)+'СЕТ СН'!$F$13</f>
        <v>711.02887447000001</v>
      </c>
      <c r="J372" s="36">
        <f>SUMIFS(СВЦЭМ!$K$34:$K$777,СВЦЭМ!$A$34:$A$777,$A372,СВЦЭМ!$B$34:$B$777,J$366)+'СЕТ СН'!$F$13</f>
        <v>656.73426653000001</v>
      </c>
      <c r="K372" s="36">
        <f>SUMIFS(СВЦЭМ!$K$34:$K$777,СВЦЭМ!$A$34:$A$777,$A372,СВЦЭМ!$B$34:$B$777,K$366)+'СЕТ СН'!$F$13</f>
        <v>611.71466942999996</v>
      </c>
      <c r="L372" s="36">
        <f>SUMIFS(СВЦЭМ!$K$34:$K$777,СВЦЭМ!$A$34:$A$777,$A372,СВЦЭМ!$B$34:$B$777,L$366)+'СЕТ СН'!$F$13</f>
        <v>556.65572892</v>
      </c>
      <c r="M372" s="36">
        <f>SUMIFS(СВЦЭМ!$K$34:$K$777,СВЦЭМ!$A$34:$A$777,$A372,СВЦЭМ!$B$34:$B$777,M$366)+'СЕТ СН'!$F$13</f>
        <v>467.31287441000001</v>
      </c>
      <c r="N372" s="36">
        <f>SUMIFS(СВЦЭМ!$K$34:$K$777,СВЦЭМ!$A$34:$A$777,$A372,СВЦЭМ!$B$34:$B$777,N$366)+'СЕТ СН'!$F$13</f>
        <v>401.86656787999999</v>
      </c>
      <c r="O372" s="36">
        <f>SUMIFS(СВЦЭМ!$K$34:$K$777,СВЦЭМ!$A$34:$A$777,$A372,СВЦЭМ!$B$34:$B$777,O$366)+'СЕТ СН'!$F$13</f>
        <v>337.76504466</v>
      </c>
      <c r="P372" s="36">
        <f>SUMIFS(СВЦЭМ!$K$34:$K$777,СВЦЭМ!$A$34:$A$777,$A372,СВЦЭМ!$B$34:$B$777,P$366)+'СЕТ СН'!$F$13</f>
        <v>327.57238954000002</v>
      </c>
      <c r="Q372" s="36">
        <f>SUMIFS(СВЦЭМ!$K$34:$K$777,СВЦЭМ!$A$34:$A$777,$A372,СВЦЭМ!$B$34:$B$777,Q$366)+'СЕТ СН'!$F$13</f>
        <v>331.02700135999999</v>
      </c>
      <c r="R372" s="36">
        <f>SUMIFS(СВЦЭМ!$K$34:$K$777,СВЦЭМ!$A$34:$A$777,$A372,СВЦЭМ!$B$34:$B$777,R$366)+'СЕТ СН'!$F$13</f>
        <v>344.65813439999999</v>
      </c>
      <c r="S372" s="36">
        <f>SUMIFS(СВЦЭМ!$K$34:$K$777,СВЦЭМ!$A$34:$A$777,$A372,СВЦЭМ!$B$34:$B$777,S$366)+'СЕТ СН'!$F$13</f>
        <v>343.10134749999997</v>
      </c>
      <c r="T372" s="36">
        <f>SUMIFS(СВЦЭМ!$K$34:$K$777,СВЦЭМ!$A$34:$A$777,$A372,СВЦЭМ!$B$34:$B$777,T$366)+'СЕТ СН'!$F$13</f>
        <v>345.61497679000001</v>
      </c>
      <c r="U372" s="36">
        <f>SUMIFS(СВЦЭМ!$K$34:$K$777,СВЦЭМ!$A$34:$A$777,$A372,СВЦЭМ!$B$34:$B$777,U$366)+'СЕТ СН'!$F$13</f>
        <v>344.19227644</v>
      </c>
      <c r="V372" s="36">
        <f>SUMIFS(СВЦЭМ!$K$34:$K$777,СВЦЭМ!$A$34:$A$777,$A372,СВЦЭМ!$B$34:$B$777,V$366)+'СЕТ СН'!$F$13</f>
        <v>348.82688503999998</v>
      </c>
      <c r="W372" s="36">
        <f>SUMIFS(СВЦЭМ!$K$34:$K$777,СВЦЭМ!$A$34:$A$777,$A372,СВЦЭМ!$B$34:$B$777,W$366)+'СЕТ СН'!$F$13</f>
        <v>348.29573331</v>
      </c>
      <c r="X372" s="36">
        <f>SUMIFS(СВЦЭМ!$K$34:$K$777,СВЦЭМ!$A$34:$A$777,$A372,СВЦЭМ!$B$34:$B$777,X$366)+'СЕТ СН'!$F$13</f>
        <v>344.22881298999999</v>
      </c>
      <c r="Y372" s="36">
        <f>SUMIFS(СВЦЭМ!$K$34:$K$777,СВЦЭМ!$A$34:$A$777,$A372,СВЦЭМ!$B$34:$B$777,Y$366)+'СЕТ СН'!$F$13</f>
        <v>422.28332524000001</v>
      </c>
    </row>
    <row r="373" spans="1:25" ht="15.75" x14ac:dyDescent="0.2">
      <c r="A373" s="35">
        <f t="shared" si="10"/>
        <v>43350</v>
      </c>
      <c r="B373" s="36">
        <f>SUMIFS(СВЦЭМ!$K$34:$K$777,СВЦЭМ!$A$34:$A$777,$A373,СВЦЭМ!$B$34:$B$777,B$366)+'СЕТ СН'!$F$13</f>
        <v>544.98942767999995</v>
      </c>
      <c r="C373" s="36">
        <f>SUMIFS(СВЦЭМ!$K$34:$K$777,СВЦЭМ!$A$34:$A$777,$A373,СВЦЭМ!$B$34:$B$777,C$366)+'СЕТ СН'!$F$13</f>
        <v>649.01894231000006</v>
      </c>
      <c r="D373" s="36">
        <f>SUMIFS(СВЦЭМ!$K$34:$K$777,СВЦЭМ!$A$34:$A$777,$A373,СВЦЭМ!$B$34:$B$777,D$366)+'СЕТ СН'!$F$13</f>
        <v>724.81593466000004</v>
      </c>
      <c r="E373" s="36">
        <f>SUMIFS(СВЦЭМ!$K$34:$K$777,СВЦЭМ!$A$34:$A$777,$A373,СВЦЭМ!$B$34:$B$777,E$366)+'СЕТ СН'!$F$13</f>
        <v>759.02571910999995</v>
      </c>
      <c r="F373" s="36">
        <f>SUMIFS(СВЦЭМ!$K$34:$K$777,СВЦЭМ!$A$34:$A$777,$A373,СВЦЭМ!$B$34:$B$777,F$366)+'СЕТ СН'!$F$13</f>
        <v>757.74681585999997</v>
      </c>
      <c r="G373" s="36">
        <f>SUMIFS(СВЦЭМ!$K$34:$K$777,СВЦЭМ!$A$34:$A$777,$A373,СВЦЭМ!$B$34:$B$777,G$366)+'СЕТ СН'!$F$13</f>
        <v>759.53656497999998</v>
      </c>
      <c r="H373" s="36">
        <f>SUMIFS(СВЦЭМ!$K$34:$K$777,СВЦЭМ!$A$34:$A$777,$A373,СВЦЭМ!$B$34:$B$777,H$366)+'СЕТ СН'!$F$13</f>
        <v>760.60033352999994</v>
      </c>
      <c r="I373" s="36">
        <f>SUMIFS(СВЦЭМ!$K$34:$K$777,СВЦЭМ!$A$34:$A$777,$A373,СВЦЭМ!$B$34:$B$777,I$366)+'СЕТ СН'!$F$13</f>
        <v>720.07273879000002</v>
      </c>
      <c r="J373" s="36">
        <f>SUMIFS(СВЦЭМ!$K$34:$K$777,СВЦЭМ!$A$34:$A$777,$A373,СВЦЭМ!$B$34:$B$777,J$366)+'СЕТ СН'!$F$13</f>
        <v>659.86757001000001</v>
      </c>
      <c r="K373" s="36">
        <f>SUMIFS(СВЦЭМ!$K$34:$K$777,СВЦЭМ!$A$34:$A$777,$A373,СВЦЭМ!$B$34:$B$777,K$366)+'СЕТ СН'!$F$13</f>
        <v>629.92480211999998</v>
      </c>
      <c r="L373" s="36">
        <f>SUMIFS(СВЦЭМ!$K$34:$K$777,СВЦЭМ!$A$34:$A$777,$A373,СВЦЭМ!$B$34:$B$777,L$366)+'СЕТ СН'!$F$13</f>
        <v>545.92350796999995</v>
      </c>
      <c r="M373" s="36">
        <f>SUMIFS(СВЦЭМ!$K$34:$K$777,СВЦЭМ!$A$34:$A$777,$A373,СВЦЭМ!$B$34:$B$777,M$366)+'СЕТ СН'!$F$13</f>
        <v>483.56654956</v>
      </c>
      <c r="N373" s="36">
        <f>SUMIFS(СВЦЭМ!$K$34:$K$777,СВЦЭМ!$A$34:$A$777,$A373,СВЦЭМ!$B$34:$B$777,N$366)+'СЕТ СН'!$F$13</f>
        <v>398.12908764000002</v>
      </c>
      <c r="O373" s="36">
        <f>SUMIFS(СВЦЭМ!$K$34:$K$777,СВЦЭМ!$A$34:$A$777,$A373,СВЦЭМ!$B$34:$B$777,O$366)+'СЕТ СН'!$F$13</f>
        <v>350.01954665</v>
      </c>
      <c r="P373" s="36">
        <f>SUMIFS(СВЦЭМ!$K$34:$K$777,СВЦЭМ!$A$34:$A$777,$A373,СВЦЭМ!$B$34:$B$777,P$366)+'СЕТ СН'!$F$13</f>
        <v>344.28430128000002</v>
      </c>
      <c r="Q373" s="36">
        <f>SUMIFS(СВЦЭМ!$K$34:$K$777,СВЦЭМ!$A$34:$A$777,$A373,СВЦЭМ!$B$34:$B$777,Q$366)+'СЕТ СН'!$F$13</f>
        <v>320.66700111</v>
      </c>
      <c r="R373" s="36">
        <f>SUMIFS(СВЦЭМ!$K$34:$K$777,СВЦЭМ!$A$34:$A$777,$A373,СВЦЭМ!$B$34:$B$777,R$366)+'СЕТ СН'!$F$13</f>
        <v>338.61700225999999</v>
      </c>
      <c r="S373" s="36">
        <f>SUMIFS(СВЦЭМ!$K$34:$K$777,СВЦЭМ!$A$34:$A$777,$A373,СВЦЭМ!$B$34:$B$777,S$366)+'СЕТ СН'!$F$13</f>
        <v>347.05324071000001</v>
      </c>
      <c r="T373" s="36">
        <f>SUMIFS(СВЦЭМ!$K$34:$K$777,СВЦЭМ!$A$34:$A$777,$A373,СВЦЭМ!$B$34:$B$777,T$366)+'СЕТ СН'!$F$13</f>
        <v>341.17629892000002</v>
      </c>
      <c r="U373" s="36">
        <f>SUMIFS(СВЦЭМ!$K$34:$K$777,СВЦЭМ!$A$34:$A$777,$A373,СВЦЭМ!$B$34:$B$777,U$366)+'СЕТ СН'!$F$13</f>
        <v>347.88153528999999</v>
      </c>
      <c r="V373" s="36">
        <f>SUMIFS(СВЦЭМ!$K$34:$K$777,СВЦЭМ!$A$34:$A$777,$A373,СВЦЭМ!$B$34:$B$777,V$366)+'СЕТ СН'!$F$13</f>
        <v>341.82239215999999</v>
      </c>
      <c r="W373" s="36">
        <f>SUMIFS(СВЦЭМ!$K$34:$K$777,СВЦЭМ!$A$34:$A$777,$A373,СВЦЭМ!$B$34:$B$777,W$366)+'СЕТ СН'!$F$13</f>
        <v>363.26501712999999</v>
      </c>
      <c r="X373" s="36">
        <f>SUMIFS(СВЦЭМ!$K$34:$K$777,СВЦЭМ!$A$34:$A$777,$A373,СВЦЭМ!$B$34:$B$777,X$366)+'СЕТ СН'!$F$13</f>
        <v>355.69590155999998</v>
      </c>
      <c r="Y373" s="36">
        <f>SUMIFS(СВЦЭМ!$K$34:$K$777,СВЦЭМ!$A$34:$A$777,$A373,СВЦЭМ!$B$34:$B$777,Y$366)+'СЕТ СН'!$F$13</f>
        <v>390.91875332000001</v>
      </c>
    </row>
    <row r="374" spans="1:25" ht="15.75" x14ac:dyDescent="0.2">
      <c r="A374" s="35">
        <f t="shared" si="10"/>
        <v>43351</v>
      </c>
      <c r="B374" s="36">
        <f>SUMIFS(СВЦЭМ!$K$34:$K$777,СВЦЭМ!$A$34:$A$777,$A374,СВЦЭМ!$B$34:$B$777,B$366)+'СЕТ СН'!$F$13</f>
        <v>522.21990661999996</v>
      </c>
      <c r="C374" s="36">
        <f>SUMIFS(СВЦЭМ!$K$34:$K$777,СВЦЭМ!$A$34:$A$777,$A374,СВЦЭМ!$B$34:$B$777,C$366)+'СЕТ СН'!$F$13</f>
        <v>636.29295268999999</v>
      </c>
      <c r="D374" s="36">
        <f>SUMIFS(СВЦЭМ!$K$34:$K$777,СВЦЭМ!$A$34:$A$777,$A374,СВЦЭМ!$B$34:$B$777,D$366)+'СЕТ СН'!$F$13</f>
        <v>709.91062586999999</v>
      </c>
      <c r="E374" s="36">
        <f>SUMIFS(СВЦЭМ!$K$34:$K$777,СВЦЭМ!$A$34:$A$777,$A374,СВЦЭМ!$B$34:$B$777,E$366)+'СЕТ СН'!$F$13</f>
        <v>741.79002602000003</v>
      </c>
      <c r="F374" s="36">
        <f>SUMIFS(СВЦЭМ!$K$34:$K$777,СВЦЭМ!$A$34:$A$777,$A374,СВЦЭМ!$B$34:$B$777,F$366)+'СЕТ СН'!$F$13</f>
        <v>714.19440502999998</v>
      </c>
      <c r="G374" s="36">
        <f>SUMIFS(СВЦЭМ!$K$34:$K$777,СВЦЭМ!$A$34:$A$777,$A374,СВЦЭМ!$B$34:$B$777,G$366)+'СЕТ СН'!$F$13</f>
        <v>717.12221255999998</v>
      </c>
      <c r="H374" s="36">
        <f>SUMIFS(СВЦЭМ!$K$34:$K$777,СВЦЭМ!$A$34:$A$777,$A374,СВЦЭМ!$B$34:$B$777,H$366)+'СЕТ СН'!$F$13</f>
        <v>716.78890371</v>
      </c>
      <c r="I374" s="36">
        <f>SUMIFS(СВЦЭМ!$K$34:$K$777,СВЦЭМ!$A$34:$A$777,$A374,СВЦЭМ!$B$34:$B$777,I$366)+'СЕТ СН'!$F$13</f>
        <v>722.54127894999999</v>
      </c>
      <c r="J374" s="36">
        <f>SUMIFS(СВЦЭМ!$K$34:$K$777,СВЦЭМ!$A$34:$A$777,$A374,СВЦЭМ!$B$34:$B$777,J$366)+'СЕТ СН'!$F$13</f>
        <v>678.43592746000002</v>
      </c>
      <c r="K374" s="36">
        <f>SUMIFS(СВЦЭМ!$K$34:$K$777,СВЦЭМ!$A$34:$A$777,$A374,СВЦЭМ!$B$34:$B$777,K$366)+'СЕТ СН'!$F$13</f>
        <v>629.07521909000002</v>
      </c>
      <c r="L374" s="36">
        <f>SUMIFS(СВЦЭМ!$K$34:$K$777,СВЦЭМ!$A$34:$A$777,$A374,СВЦЭМ!$B$34:$B$777,L$366)+'СЕТ СН'!$F$13</f>
        <v>561.26623652000001</v>
      </c>
      <c r="M374" s="36">
        <f>SUMIFS(СВЦЭМ!$K$34:$K$777,СВЦЭМ!$A$34:$A$777,$A374,СВЦЭМ!$B$34:$B$777,M$366)+'СЕТ СН'!$F$13</f>
        <v>507.90534495000003</v>
      </c>
      <c r="N374" s="36">
        <f>SUMIFS(СВЦЭМ!$K$34:$K$777,СВЦЭМ!$A$34:$A$777,$A374,СВЦЭМ!$B$34:$B$777,N$366)+'СЕТ СН'!$F$13</f>
        <v>427.80248024000002</v>
      </c>
      <c r="O374" s="36">
        <f>SUMIFS(СВЦЭМ!$K$34:$K$777,СВЦЭМ!$A$34:$A$777,$A374,СВЦЭМ!$B$34:$B$777,O$366)+'СЕТ СН'!$F$13</f>
        <v>374.58809944000001</v>
      </c>
      <c r="P374" s="36">
        <f>SUMIFS(СВЦЭМ!$K$34:$K$777,СВЦЭМ!$A$34:$A$777,$A374,СВЦЭМ!$B$34:$B$777,P$366)+'СЕТ СН'!$F$13</f>
        <v>363.42485182000001</v>
      </c>
      <c r="Q374" s="36">
        <f>SUMIFS(СВЦЭМ!$K$34:$K$777,СВЦЭМ!$A$34:$A$777,$A374,СВЦЭМ!$B$34:$B$777,Q$366)+'СЕТ СН'!$F$13</f>
        <v>370.09554944000001</v>
      </c>
      <c r="R374" s="36">
        <f>SUMIFS(СВЦЭМ!$K$34:$K$777,СВЦЭМ!$A$34:$A$777,$A374,СВЦЭМ!$B$34:$B$777,R$366)+'СЕТ СН'!$F$13</f>
        <v>364.83289651000001</v>
      </c>
      <c r="S374" s="36">
        <f>SUMIFS(СВЦЭМ!$K$34:$K$777,СВЦЭМ!$A$34:$A$777,$A374,СВЦЭМ!$B$34:$B$777,S$366)+'СЕТ СН'!$F$13</f>
        <v>359.64985839000002</v>
      </c>
      <c r="T374" s="36">
        <f>SUMIFS(СВЦЭМ!$K$34:$K$777,СВЦЭМ!$A$34:$A$777,$A374,СВЦЭМ!$B$34:$B$777,T$366)+'СЕТ СН'!$F$13</f>
        <v>355.55506023999999</v>
      </c>
      <c r="U374" s="36">
        <f>SUMIFS(СВЦЭМ!$K$34:$K$777,СВЦЭМ!$A$34:$A$777,$A374,СВЦЭМ!$B$34:$B$777,U$366)+'СЕТ СН'!$F$13</f>
        <v>367.86725559000001</v>
      </c>
      <c r="V374" s="36">
        <f>SUMIFS(СВЦЭМ!$K$34:$K$777,СВЦЭМ!$A$34:$A$777,$A374,СВЦЭМ!$B$34:$B$777,V$366)+'СЕТ СН'!$F$13</f>
        <v>370.62853080999997</v>
      </c>
      <c r="W374" s="36">
        <f>SUMIFS(СВЦЭМ!$K$34:$K$777,СВЦЭМ!$A$34:$A$777,$A374,СВЦЭМ!$B$34:$B$777,W$366)+'СЕТ СН'!$F$13</f>
        <v>368.21482565000002</v>
      </c>
      <c r="X374" s="36">
        <f>SUMIFS(СВЦЭМ!$K$34:$K$777,СВЦЭМ!$A$34:$A$777,$A374,СВЦЭМ!$B$34:$B$777,X$366)+'СЕТ СН'!$F$13</f>
        <v>376.26272012999999</v>
      </c>
      <c r="Y374" s="36">
        <f>SUMIFS(СВЦЭМ!$K$34:$K$777,СВЦЭМ!$A$34:$A$777,$A374,СВЦЭМ!$B$34:$B$777,Y$366)+'СЕТ СН'!$F$13</f>
        <v>429.74319641</v>
      </c>
    </row>
    <row r="375" spans="1:25" ht="15.75" x14ac:dyDescent="0.2">
      <c r="A375" s="35">
        <f t="shared" si="10"/>
        <v>43352</v>
      </c>
      <c r="B375" s="36">
        <f>SUMIFS(СВЦЭМ!$K$34:$K$777,СВЦЭМ!$A$34:$A$777,$A375,СВЦЭМ!$B$34:$B$777,B$366)+'СЕТ СН'!$F$13</f>
        <v>493.41520359999998</v>
      </c>
      <c r="C375" s="36">
        <f>SUMIFS(СВЦЭМ!$K$34:$K$777,СВЦЭМ!$A$34:$A$777,$A375,СВЦЭМ!$B$34:$B$777,C$366)+'СЕТ СН'!$F$13</f>
        <v>592.46298535999995</v>
      </c>
      <c r="D375" s="36">
        <f>SUMIFS(СВЦЭМ!$K$34:$K$777,СВЦЭМ!$A$34:$A$777,$A375,СВЦЭМ!$B$34:$B$777,D$366)+'СЕТ СН'!$F$13</f>
        <v>710.27435422999997</v>
      </c>
      <c r="E375" s="36">
        <f>SUMIFS(СВЦЭМ!$K$34:$K$777,СВЦЭМ!$A$34:$A$777,$A375,СВЦЭМ!$B$34:$B$777,E$366)+'СЕТ СН'!$F$13</f>
        <v>732.09161814000004</v>
      </c>
      <c r="F375" s="36">
        <f>SUMIFS(СВЦЭМ!$K$34:$K$777,СВЦЭМ!$A$34:$A$777,$A375,СВЦЭМ!$B$34:$B$777,F$366)+'СЕТ СН'!$F$13</f>
        <v>729.93172463999997</v>
      </c>
      <c r="G375" s="36">
        <f>SUMIFS(СВЦЭМ!$K$34:$K$777,СВЦЭМ!$A$34:$A$777,$A375,СВЦЭМ!$B$34:$B$777,G$366)+'СЕТ СН'!$F$13</f>
        <v>726.07303305999994</v>
      </c>
      <c r="H375" s="36">
        <f>SUMIFS(СВЦЭМ!$K$34:$K$777,СВЦЭМ!$A$34:$A$777,$A375,СВЦЭМ!$B$34:$B$777,H$366)+'СЕТ СН'!$F$13</f>
        <v>731.89071214000001</v>
      </c>
      <c r="I375" s="36">
        <f>SUMIFS(СВЦЭМ!$K$34:$K$777,СВЦЭМ!$A$34:$A$777,$A375,СВЦЭМ!$B$34:$B$777,I$366)+'СЕТ СН'!$F$13</f>
        <v>720.33922943000005</v>
      </c>
      <c r="J375" s="36">
        <f>SUMIFS(СВЦЭМ!$K$34:$K$777,СВЦЭМ!$A$34:$A$777,$A375,СВЦЭМ!$B$34:$B$777,J$366)+'СЕТ СН'!$F$13</f>
        <v>682.0150218</v>
      </c>
      <c r="K375" s="36">
        <f>SUMIFS(СВЦЭМ!$K$34:$K$777,СВЦЭМ!$A$34:$A$777,$A375,СВЦЭМ!$B$34:$B$777,K$366)+'СЕТ СН'!$F$13</f>
        <v>639.96071144999996</v>
      </c>
      <c r="L375" s="36">
        <f>SUMIFS(СВЦЭМ!$K$34:$K$777,СВЦЭМ!$A$34:$A$777,$A375,СВЦЭМ!$B$34:$B$777,L$366)+'СЕТ СН'!$F$13</f>
        <v>562.61038918999998</v>
      </c>
      <c r="M375" s="36">
        <f>SUMIFS(СВЦЭМ!$K$34:$K$777,СВЦЭМ!$A$34:$A$777,$A375,СВЦЭМ!$B$34:$B$777,M$366)+'СЕТ СН'!$F$13</f>
        <v>474.62185519000002</v>
      </c>
      <c r="N375" s="36">
        <f>SUMIFS(СВЦЭМ!$K$34:$K$777,СВЦЭМ!$A$34:$A$777,$A375,СВЦЭМ!$B$34:$B$777,N$366)+'СЕТ СН'!$F$13</f>
        <v>430.57060571</v>
      </c>
      <c r="O375" s="36">
        <f>SUMIFS(СВЦЭМ!$K$34:$K$777,СВЦЭМ!$A$34:$A$777,$A375,СВЦЭМ!$B$34:$B$777,O$366)+'СЕТ СН'!$F$13</f>
        <v>375.42074517999998</v>
      </c>
      <c r="P375" s="36">
        <f>SUMIFS(СВЦЭМ!$K$34:$K$777,СВЦЭМ!$A$34:$A$777,$A375,СВЦЭМ!$B$34:$B$777,P$366)+'СЕТ СН'!$F$13</f>
        <v>375.50613601999999</v>
      </c>
      <c r="Q375" s="36">
        <f>SUMIFS(СВЦЭМ!$K$34:$K$777,СВЦЭМ!$A$34:$A$777,$A375,СВЦЭМ!$B$34:$B$777,Q$366)+'СЕТ СН'!$F$13</f>
        <v>377.16877770999997</v>
      </c>
      <c r="R375" s="36">
        <f>SUMIFS(СВЦЭМ!$K$34:$K$777,СВЦЭМ!$A$34:$A$777,$A375,СВЦЭМ!$B$34:$B$777,R$366)+'СЕТ СН'!$F$13</f>
        <v>376.99135883999998</v>
      </c>
      <c r="S375" s="36">
        <f>SUMIFS(СВЦЭМ!$K$34:$K$777,СВЦЭМ!$A$34:$A$777,$A375,СВЦЭМ!$B$34:$B$777,S$366)+'СЕТ СН'!$F$13</f>
        <v>373.99673029000002</v>
      </c>
      <c r="T375" s="36">
        <f>SUMIFS(СВЦЭМ!$K$34:$K$777,СВЦЭМ!$A$34:$A$777,$A375,СВЦЭМ!$B$34:$B$777,T$366)+'СЕТ СН'!$F$13</f>
        <v>369.40454968</v>
      </c>
      <c r="U375" s="36">
        <f>SUMIFS(СВЦЭМ!$K$34:$K$777,СВЦЭМ!$A$34:$A$777,$A375,СВЦЭМ!$B$34:$B$777,U$366)+'СЕТ СН'!$F$13</f>
        <v>359.20854013000002</v>
      </c>
      <c r="V375" s="36">
        <f>SUMIFS(СВЦЭМ!$K$34:$K$777,СВЦЭМ!$A$34:$A$777,$A375,СВЦЭМ!$B$34:$B$777,V$366)+'СЕТ СН'!$F$13</f>
        <v>353.66768325999999</v>
      </c>
      <c r="W375" s="36">
        <f>SUMIFS(СВЦЭМ!$K$34:$K$777,СВЦЭМ!$A$34:$A$777,$A375,СВЦЭМ!$B$34:$B$777,W$366)+'СЕТ СН'!$F$13</f>
        <v>350.04982590999998</v>
      </c>
      <c r="X375" s="36">
        <f>SUMIFS(СВЦЭМ!$K$34:$K$777,СВЦЭМ!$A$34:$A$777,$A375,СВЦЭМ!$B$34:$B$777,X$366)+'СЕТ СН'!$F$13</f>
        <v>369.54737476000003</v>
      </c>
      <c r="Y375" s="36">
        <f>SUMIFS(СВЦЭМ!$K$34:$K$777,СВЦЭМ!$A$34:$A$777,$A375,СВЦЭМ!$B$34:$B$777,Y$366)+'СЕТ СН'!$F$13</f>
        <v>434.79883732000002</v>
      </c>
    </row>
    <row r="376" spans="1:25" ht="15.75" x14ac:dyDescent="0.2">
      <c r="A376" s="35">
        <f t="shared" si="10"/>
        <v>43353</v>
      </c>
      <c r="B376" s="36">
        <f>SUMIFS(СВЦЭМ!$K$34:$K$777,СВЦЭМ!$A$34:$A$777,$A376,СВЦЭМ!$B$34:$B$777,B$366)+'СЕТ СН'!$F$13</f>
        <v>446.26969267999999</v>
      </c>
      <c r="C376" s="36">
        <f>SUMIFS(СВЦЭМ!$K$34:$K$777,СВЦЭМ!$A$34:$A$777,$A376,СВЦЭМ!$B$34:$B$777,C$366)+'СЕТ СН'!$F$13</f>
        <v>553.15053760000001</v>
      </c>
      <c r="D376" s="36">
        <f>SUMIFS(СВЦЭМ!$K$34:$K$777,СВЦЭМ!$A$34:$A$777,$A376,СВЦЭМ!$B$34:$B$777,D$366)+'СЕТ СН'!$F$13</f>
        <v>624.24719346999996</v>
      </c>
      <c r="E376" s="36">
        <f>SUMIFS(СВЦЭМ!$K$34:$K$777,СВЦЭМ!$A$34:$A$777,$A376,СВЦЭМ!$B$34:$B$777,E$366)+'СЕТ СН'!$F$13</f>
        <v>691.3588671</v>
      </c>
      <c r="F376" s="36">
        <f>SUMIFS(СВЦЭМ!$K$34:$K$777,СВЦЭМ!$A$34:$A$777,$A376,СВЦЭМ!$B$34:$B$777,F$366)+'СЕТ СН'!$F$13</f>
        <v>692.61272608000002</v>
      </c>
      <c r="G376" s="36">
        <f>SUMIFS(СВЦЭМ!$K$34:$K$777,СВЦЭМ!$A$34:$A$777,$A376,СВЦЭМ!$B$34:$B$777,G$366)+'СЕТ СН'!$F$13</f>
        <v>676.99455745</v>
      </c>
      <c r="H376" s="36">
        <f>SUMIFS(СВЦЭМ!$K$34:$K$777,СВЦЭМ!$A$34:$A$777,$A376,СВЦЭМ!$B$34:$B$777,H$366)+'СЕТ СН'!$F$13</f>
        <v>641.10905542</v>
      </c>
      <c r="I376" s="36">
        <f>SUMIFS(СВЦЭМ!$K$34:$K$777,СВЦЭМ!$A$34:$A$777,$A376,СВЦЭМ!$B$34:$B$777,I$366)+'СЕТ СН'!$F$13</f>
        <v>595.46294106000005</v>
      </c>
      <c r="J376" s="36">
        <f>SUMIFS(СВЦЭМ!$K$34:$K$777,СВЦЭМ!$A$34:$A$777,$A376,СВЦЭМ!$B$34:$B$777,J$366)+'СЕТ СН'!$F$13</f>
        <v>561.82129454999995</v>
      </c>
      <c r="K376" s="36">
        <f>SUMIFS(СВЦЭМ!$K$34:$K$777,СВЦЭМ!$A$34:$A$777,$A376,СВЦЭМ!$B$34:$B$777,K$366)+'СЕТ СН'!$F$13</f>
        <v>528.97953659999996</v>
      </c>
      <c r="L376" s="36">
        <f>SUMIFS(СВЦЭМ!$K$34:$K$777,СВЦЭМ!$A$34:$A$777,$A376,СВЦЭМ!$B$34:$B$777,L$366)+'СЕТ СН'!$F$13</f>
        <v>468.20027548000002</v>
      </c>
      <c r="M376" s="36">
        <f>SUMIFS(СВЦЭМ!$K$34:$K$777,СВЦЭМ!$A$34:$A$777,$A376,СВЦЭМ!$B$34:$B$777,M$366)+'СЕТ СН'!$F$13</f>
        <v>422.83956308</v>
      </c>
      <c r="N376" s="36">
        <f>SUMIFS(СВЦЭМ!$K$34:$K$777,СВЦЭМ!$A$34:$A$777,$A376,СВЦЭМ!$B$34:$B$777,N$366)+'СЕТ СН'!$F$13</f>
        <v>387.93695129000002</v>
      </c>
      <c r="O376" s="36">
        <f>SUMIFS(СВЦЭМ!$K$34:$K$777,СВЦЭМ!$A$34:$A$777,$A376,СВЦЭМ!$B$34:$B$777,O$366)+'СЕТ СН'!$F$13</f>
        <v>324.41700483</v>
      </c>
      <c r="P376" s="36">
        <f>SUMIFS(СВЦЭМ!$K$34:$K$777,СВЦЭМ!$A$34:$A$777,$A376,СВЦЭМ!$B$34:$B$777,P$366)+'СЕТ СН'!$F$13</f>
        <v>303.57838042999998</v>
      </c>
      <c r="Q376" s="36">
        <f>SUMIFS(СВЦЭМ!$K$34:$K$777,СВЦЭМ!$A$34:$A$777,$A376,СВЦЭМ!$B$34:$B$777,Q$366)+'СЕТ СН'!$F$13</f>
        <v>304.75054447999997</v>
      </c>
      <c r="R376" s="36">
        <f>SUMIFS(СВЦЭМ!$K$34:$K$777,СВЦЭМ!$A$34:$A$777,$A376,СВЦЭМ!$B$34:$B$777,R$366)+'СЕТ СН'!$F$13</f>
        <v>298.73996347999997</v>
      </c>
      <c r="S376" s="36">
        <f>SUMIFS(СВЦЭМ!$K$34:$K$777,СВЦЭМ!$A$34:$A$777,$A376,СВЦЭМ!$B$34:$B$777,S$366)+'СЕТ СН'!$F$13</f>
        <v>304.09368234999999</v>
      </c>
      <c r="T376" s="36">
        <f>SUMIFS(СВЦЭМ!$K$34:$K$777,СВЦЭМ!$A$34:$A$777,$A376,СВЦЭМ!$B$34:$B$777,T$366)+'СЕТ СН'!$F$13</f>
        <v>306.13758669999999</v>
      </c>
      <c r="U376" s="36">
        <f>SUMIFS(СВЦЭМ!$K$34:$K$777,СВЦЭМ!$A$34:$A$777,$A376,СВЦЭМ!$B$34:$B$777,U$366)+'СЕТ СН'!$F$13</f>
        <v>288.55824597999998</v>
      </c>
      <c r="V376" s="36">
        <f>SUMIFS(СВЦЭМ!$K$34:$K$777,СВЦЭМ!$A$34:$A$777,$A376,СВЦЭМ!$B$34:$B$777,V$366)+'СЕТ СН'!$F$13</f>
        <v>307.15698763</v>
      </c>
      <c r="W376" s="36">
        <f>SUMIFS(СВЦЭМ!$K$34:$K$777,СВЦЭМ!$A$34:$A$777,$A376,СВЦЭМ!$B$34:$B$777,W$366)+'СЕТ СН'!$F$13</f>
        <v>299.43836981999999</v>
      </c>
      <c r="X376" s="36">
        <f>SUMIFS(СВЦЭМ!$K$34:$K$777,СВЦЭМ!$A$34:$A$777,$A376,СВЦЭМ!$B$34:$B$777,X$366)+'СЕТ СН'!$F$13</f>
        <v>280.57337274999998</v>
      </c>
      <c r="Y376" s="36">
        <f>SUMIFS(СВЦЭМ!$K$34:$K$777,СВЦЭМ!$A$34:$A$777,$A376,СВЦЭМ!$B$34:$B$777,Y$366)+'СЕТ СН'!$F$13</f>
        <v>344.00759502</v>
      </c>
    </row>
    <row r="377" spans="1:25" ht="15.75" x14ac:dyDescent="0.2">
      <c r="A377" s="35">
        <f t="shared" si="10"/>
        <v>43354</v>
      </c>
      <c r="B377" s="36">
        <f>SUMIFS(СВЦЭМ!$K$34:$K$777,СВЦЭМ!$A$34:$A$777,$A377,СВЦЭМ!$B$34:$B$777,B$366)+'СЕТ СН'!$F$13</f>
        <v>462.74794792</v>
      </c>
      <c r="C377" s="36">
        <f>SUMIFS(СВЦЭМ!$K$34:$K$777,СВЦЭМ!$A$34:$A$777,$A377,СВЦЭМ!$B$34:$B$777,C$366)+'СЕТ СН'!$F$13</f>
        <v>571.45328572000005</v>
      </c>
      <c r="D377" s="36">
        <f>SUMIFS(СВЦЭМ!$K$34:$K$777,СВЦЭМ!$A$34:$A$777,$A377,СВЦЭМ!$B$34:$B$777,D$366)+'СЕТ СН'!$F$13</f>
        <v>651.96122008999998</v>
      </c>
      <c r="E377" s="36">
        <f>SUMIFS(СВЦЭМ!$K$34:$K$777,СВЦЭМ!$A$34:$A$777,$A377,СВЦЭМ!$B$34:$B$777,E$366)+'СЕТ СН'!$F$13</f>
        <v>702.21776326999998</v>
      </c>
      <c r="F377" s="36">
        <f>SUMIFS(СВЦЭМ!$K$34:$K$777,СВЦЭМ!$A$34:$A$777,$A377,СВЦЭМ!$B$34:$B$777,F$366)+'СЕТ СН'!$F$13</f>
        <v>702.14764339999999</v>
      </c>
      <c r="G377" s="36">
        <f>SUMIFS(СВЦЭМ!$K$34:$K$777,СВЦЭМ!$A$34:$A$777,$A377,СВЦЭМ!$B$34:$B$777,G$366)+'СЕТ СН'!$F$13</f>
        <v>696.14857859000006</v>
      </c>
      <c r="H377" s="36">
        <f>SUMIFS(СВЦЭМ!$K$34:$K$777,СВЦЭМ!$A$34:$A$777,$A377,СВЦЭМ!$B$34:$B$777,H$366)+'СЕТ СН'!$F$13</f>
        <v>648.68379474999995</v>
      </c>
      <c r="I377" s="36">
        <f>SUMIFS(СВЦЭМ!$K$34:$K$777,СВЦЭМ!$A$34:$A$777,$A377,СВЦЭМ!$B$34:$B$777,I$366)+'СЕТ СН'!$F$13</f>
        <v>606.68227725999998</v>
      </c>
      <c r="J377" s="36">
        <f>SUMIFS(СВЦЭМ!$K$34:$K$777,СВЦЭМ!$A$34:$A$777,$A377,СВЦЭМ!$B$34:$B$777,J$366)+'СЕТ СН'!$F$13</f>
        <v>590.20017956000004</v>
      </c>
      <c r="K377" s="36">
        <f>SUMIFS(СВЦЭМ!$K$34:$K$777,СВЦЭМ!$A$34:$A$777,$A377,СВЦЭМ!$B$34:$B$777,K$366)+'СЕТ СН'!$F$13</f>
        <v>578.29876294999997</v>
      </c>
      <c r="L377" s="36">
        <f>SUMIFS(СВЦЭМ!$K$34:$K$777,СВЦЭМ!$A$34:$A$777,$A377,СВЦЭМ!$B$34:$B$777,L$366)+'СЕТ СН'!$F$13</f>
        <v>501.82634790999998</v>
      </c>
      <c r="M377" s="36">
        <f>SUMIFS(СВЦЭМ!$K$34:$K$777,СВЦЭМ!$A$34:$A$777,$A377,СВЦЭМ!$B$34:$B$777,M$366)+'СЕТ СН'!$F$13</f>
        <v>443.57861800000001</v>
      </c>
      <c r="N377" s="36">
        <f>SUMIFS(СВЦЭМ!$K$34:$K$777,СВЦЭМ!$A$34:$A$777,$A377,СВЦЭМ!$B$34:$B$777,N$366)+'СЕТ СН'!$F$13</f>
        <v>382.98677402999999</v>
      </c>
      <c r="O377" s="36">
        <f>SUMIFS(СВЦЭМ!$K$34:$K$777,СВЦЭМ!$A$34:$A$777,$A377,СВЦЭМ!$B$34:$B$777,O$366)+'СЕТ СН'!$F$13</f>
        <v>321.6820439</v>
      </c>
      <c r="P377" s="36">
        <f>SUMIFS(СВЦЭМ!$K$34:$K$777,СВЦЭМ!$A$34:$A$777,$A377,СВЦЭМ!$B$34:$B$777,P$366)+'СЕТ СН'!$F$13</f>
        <v>324.64053303999998</v>
      </c>
      <c r="Q377" s="36">
        <f>SUMIFS(СВЦЭМ!$K$34:$K$777,СВЦЭМ!$A$34:$A$777,$A377,СВЦЭМ!$B$34:$B$777,Q$366)+'СЕТ СН'!$F$13</f>
        <v>325.54611548999998</v>
      </c>
      <c r="R377" s="36">
        <f>SUMIFS(СВЦЭМ!$K$34:$K$777,СВЦЭМ!$A$34:$A$777,$A377,СВЦЭМ!$B$34:$B$777,R$366)+'СЕТ СН'!$F$13</f>
        <v>328.12652445999998</v>
      </c>
      <c r="S377" s="36">
        <f>SUMIFS(СВЦЭМ!$K$34:$K$777,СВЦЭМ!$A$34:$A$777,$A377,СВЦЭМ!$B$34:$B$777,S$366)+'СЕТ СН'!$F$13</f>
        <v>340.89394442999998</v>
      </c>
      <c r="T377" s="36">
        <f>SUMIFS(СВЦЭМ!$K$34:$K$777,СВЦЭМ!$A$34:$A$777,$A377,СВЦЭМ!$B$34:$B$777,T$366)+'СЕТ СН'!$F$13</f>
        <v>343.53516251999997</v>
      </c>
      <c r="U377" s="36">
        <f>SUMIFS(СВЦЭМ!$K$34:$K$777,СВЦЭМ!$A$34:$A$777,$A377,СВЦЭМ!$B$34:$B$777,U$366)+'СЕТ СН'!$F$13</f>
        <v>359.01468002000001</v>
      </c>
      <c r="V377" s="36">
        <f>SUMIFS(СВЦЭМ!$K$34:$K$777,СВЦЭМ!$A$34:$A$777,$A377,СВЦЭМ!$B$34:$B$777,V$366)+'СЕТ СН'!$F$13</f>
        <v>370.62841965000001</v>
      </c>
      <c r="W377" s="36">
        <f>SUMIFS(СВЦЭМ!$K$34:$K$777,СВЦЭМ!$A$34:$A$777,$A377,СВЦЭМ!$B$34:$B$777,W$366)+'СЕТ СН'!$F$13</f>
        <v>373.55965262000001</v>
      </c>
      <c r="X377" s="36">
        <f>SUMIFS(СВЦЭМ!$K$34:$K$777,СВЦЭМ!$A$34:$A$777,$A377,СВЦЭМ!$B$34:$B$777,X$366)+'СЕТ СН'!$F$13</f>
        <v>328.22084346000003</v>
      </c>
      <c r="Y377" s="36">
        <f>SUMIFS(СВЦЭМ!$K$34:$K$777,СВЦЭМ!$A$34:$A$777,$A377,СВЦЭМ!$B$34:$B$777,Y$366)+'СЕТ СН'!$F$13</f>
        <v>371.71497462999997</v>
      </c>
    </row>
    <row r="378" spans="1:25" ht="15.75" x14ac:dyDescent="0.2">
      <c r="A378" s="35">
        <f t="shared" si="10"/>
        <v>43355</v>
      </c>
      <c r="B378" s="36">
        <f>SUMIFS(СВЦЭМ!$K$34:$K$777,СВЦЭМ!$A$34:$A$777,$A378,СВЦЭМ!$B$34:$B$777,B$366)+'СЕТ СН'!$F$13</f>
        <v>486.67322522000001</v>
      </c>
      <c r="C378" s="36">
        <f>SUMIFS(СВЦЭМ!$K$34:$K$777,СВЦЭМ!$A$34:$A$777,$A378,СВЦЭМ!$B$34:$B$777,C$366)+'СЕТ СН'!$F$13</f>
        <v>597.51252597999996</v>
      </c>
      <c r="D378" s="36">
        <f>SUMIFS(СВЦЭМ!$K$34:$K$777,СВЦЭМ!$A$34:$A$777,$A378,СВЦЭМ!$B$34:$B$777,D$366)+'СЕТ СН'!$F$13</f>
        <v>664.26346395999997</v>
      </c>
      <c r="E378" s="36">
        <f>SUMIFS(СВЦЭМ!$K$34:$K$777,СВЦЭМ!$A$34:$A$777,$A378,СВЦЭМ!$B$34:$B$777,E$366)+'СЕТ СН'!$F$13</f>
        <v>717.92485427999998</v>
      </c>
      <c r="F378" s="36">
        <f>SUMIFS(СВЦЭМ!$K$34:$K$777,СВЦЭМ!$A$34:$A$777,$A378,СВЦЭМ!$B$34:$B$777,F$366)+'СЕТ СН'!$F$13</f>
        <v>714.66948156000001</v>
      </c>
      <c r="G378" s="36">
        <f>SUMIFS(СВЦЭМ!$K$34:$K$777,СВЦЭМ!$A$34:$A$777,$A378,СВЦЭМ!$B$34:$B$777,G$366)+'СЕТ СН'!$F$13</f>
        <v>697.29082831000005</v>
      </c>
      <c r="H378" s="36">
        <f>SUMIFS(СВЦЭМ!$K$34:$K$777,СВЦЭМ!$A$34:$A$777,$A378,СВЦЭМ!$B$34:$B$777,H$366)+'СЕТ СН'!$F$13</f>
        <v>650.02502096000001</v>
      </c>
      <c r="I378" s="36">
        <f>SUMIFS(СВЦЭМ!$K$34:$K$777,СВЦЭМ!$A$34:$A$777,$A378,СВЦЭМ!$B$34:$B$777,I$366)+'СЕТ СН'!$F$13</f>
        <v>619.35445828000002</v>
      </c>
      <c r="J378" s="36">
        <f>SUMIFS(СВЦЭМ!$K$34:$K$777,СВЦЭМ!$A$34:$A$777,$A378,СВЦЭМ!$B$34:$B$777,J$366)+'СЕТ СН'!$F$13</f>
        <v>594.50431404999995</v>
      </c>
      <c r="K378" s="36">
        <f>SUMIFS(СВЦЭМ!$K$34:$K$777,СВЦЭМ!$A$34:$A$777,$A378,СВЦЭМ!$B$34:$B$777,K$366)+'СЕТ СН'!$F$13</f>
        <v>574.72349410000004</v>
      </c>
      <c r="L378" s="36">
        <f>SUMIFS(СВЦЭМ!$K$34:$K$777,СВЦЭМ!$A$34:$A$777,$A378,СВЦЭМ!$B$34:$B$777,L$366)+'СЕТ СН'!$F$13</f>
        <v>521.23689794999996</v>
      </c>
      <c r="M378" s="36">
        <f>SUMIFS(СВЦЭМ!$K$34:$K$777,СВЦЭМ!$A$34:$A$777,$A378,СВЦЭМ!$B$34:$B$777,M$366)+'СЕТ СН'!$F$13</f>
        <v>471.91849998999999</v>
      </c>
      <c r="N378" s="36">
        <f>SUMIFS(СВЦЭМ!$K$34:$K$777,СВЦЭМ!$A$34:$A$777,$A378,СВЦЭМ!$B$34:$B$777,N$366)+'СЕТ СН'!$F$13</f>
        <v>416.20905936999998</v>
      </c>
      <c r="O378" s="36">
        <f>SUMIFS(СВЦЭМ!$K$34:$K$777,СВЦЭМ!$A$34:$A$777,$A378,СВЦЭМ!$B$34:$B$777,O$366)+'СЕТ СН'!$F$13</f>
        <v>362.08872961999998</v>
      </c>
      <c r="P378" s="36">
        <f>SUMIFS(СВЦЭМ!$K$34:$K$777,СВЦЭМ!$A$34:$A$777,$A378,СВЦЭМ!$B$34:$B$777,P$366)+'СЕТ СН'!$F$13</f>
        <v>352.64199241</v>
      </c>
      <c r="Q378" s="36">
        <f>SUMIFS(СВЦЭМ!$K$34:$K$777,СВЦЭМ!$A$34:$A$777,$A378,СВЦЭМ!$B$34:$B$777,Q$366)+'СЕТ СН'!$F$13</f>
        <v>363.66371665000003</v>
      </c>
      <c r="R378" s="36">
        <f>SUMIFS(СВЦЭМ!$K$34:$K$777,СВЦЭМ!$A$34:$A$777,$A378,СВЦЭМ!$B$34:$B$777,R$366)+'СЕТ СН'!$F$13</f>
        <v>359.11483485000002</v>
      </c>
      <c r="S378" s="36">
        <f>SUMIFS(СВЦЭМ!$K$34:$K$777,СВЦЭМ!$A$34:$A$777,$A378,СВЦЭМ!$B$34:$B$777,S$366)+'СЕТ СН'!$F$13</f>
        <v>354.95877847000003</v>
      </c>
      <c r="T378" s="36">
        <f>SUMIFS(СВЦЭМ!$K$34:$K$777,СВЦЭМ!$A$34:$A$777,$A378,СВЦЭМ!$B$34:$B$777,T$366)+'СЕТ СН'!$F$13</f>
        <v>352.19253429999998</v>
      </c>
      <c r="U378" s="36">
        <f>SUMIFS(СВЦЭМ!$K$34:$K$777,СВЦЭМ!$A$34:$A$777,$A378,СВЦЭМ!$B$34:$B$777,U$366)+'СЕТ СН'!$F$13</f>
        <v>359.29527708000001</v>
      </c>
      <c r="V378" s="36">
        <f>SUMIFS(СВЦЭМ!$K$34:$K$777,СВЦЭМ!$A$34:$A$777,$A378,СВЦЭМ!$B$34:$B$777,V$366)+'СЕТ СН'!$F$13</f>
        <v>361.97148765999998</v>
      </c>
      <c r="W378" s="36">
        <f>SUMIFS(СВЦЭМ!$K$34:$K$777,СВЦЭМ!$A$34:$A$777,$A378,СВЦЭМ!$B$34:$B$777,W$366)+'СЕТ СН'!$F$13</f>
        <v>370.08321273000001</v>
      </c>
      <c r="X378" s="36">
        <f>SUMIFS(СВЦЭМ!$K$34:$K$777,СВЦЭМ!$A$34:$A$777,$A378,СВЦЭМ!$B$34:$B$777,X$366)+'СЕТ СН'!$F$13</f>
        <v>355.11284491999999</v>
      </c>
      <c r="Y378" s="36">
        <f>SUMIFS(СВЦЭМ!$K$34:$K$777,СВЦЭМ!$A$34:$A$777,$A378,СВЦЭМ!$B$34:$B$777,Y$366)+'СЕТ СН'!$F$13</f>
        <v>391.15946852000002</v>
      </c>
    </row>
    <row r="379" spans="1:25" ht="15.75" x14ac:dyDescent="0.2">
      <c r="A379" s="35">
        <f t="shared" si="10"/>
        <v>43356</v>
      </c>
      <c r="B379" s="36">
        <f>SUMIFS(СВЦЭМ!$K$34:$K$777,СВЦЭМ!$A$34:$A$777,$A379,СВЦЭМ!$B$34:$B$777,B$366)+'СЕТ СН'!$F$13</f>
        <v>559.23915605000002</v>
      </c>
      <c r="C379" s="36">
        <f>SUMIFS(СВЦЭМ!$K$34:$K$777,СВЦЭМ!$A$34:$A$777,$A379,СВЦЭМ!$B$34:$B$777,C$366)+'СЕТ СН'!$F$13</f>
        <v>665.35358250000002</v>
      </c>
      <c r="D379" s="36">
        <f>SUMIFS(СВЦЭМ!$K$34:$K$777,СВЦЭМ!$A$34:$A$777,$A379,СВЦЭМ!$B$34:$B$777,D$366)+'СЕТ СН'!$F$13</f>
        <v>727.04914607000001</v>
      </c>
      <c r="E379" s="36">
        <f>SUMIFS(СВЦЭМ!$K$34:$K$777,СВЦЭМ!$A$34:$A$777,$A379,СВЦЭМ!$B$34:$B$777,E$366)+'СЕТ СН'!$F$13</f>
        <v>749.89452936999999</v>
      </c>
      <c r="F379" s="36">
        <f>SUMIFS(СВЦЭМ!$K$34:$K$777,СВЦЭМ!$A$34:$A$777,$A379,СВЦЭМ!$B$34:$B$777,F$366)+'СЕТ СН'!$F$13</f>
        <v>747.45693870000002</v>
      </c>
      <c r="G379" s="36">
        <f>SUMIFS(СВЦЭМ!$K$34:$K$777,СВЦЭМ!$A$34:$A$777,$A379,СВЦЭМ!$B$34:$B$777,G$366)+'СЕТ СН'!$F$13</f>
        <v>732.86795228000005</v>
      </c>
      <c r="H379" s="36">
        <f>SUMIFS(СВЦЭМ!$K$34:$K$777,СВЦЭМ!$A$34:$A$777,$A379,СВЦЭМ!$B$34:$B$777,H$366)+'СЕТ СН'!$F$13</f>
        <v>709.54872710999996</v>
      </c>
      <c r="I379" s="36">
        <f>SUMIFS(СВЦЭМ!$K$34:$K$777,СВЦЭМ!$A$34:$A$777,$A379,СВЦЭМ!$B$34:$B$777,I$366)+'СЕТ СН'!$F$13</f>
        <v>661.10466540000004</v>
      </c>
      <c r="J379" s="36">
        <f>SUMIFS(СВЦЭМ!$K$34:$K$777,СВЦЭМ!$A$34:$A$777,$A379,СВЦЭМ!$B$34:$B$777,J$366)+'СЕТ СН'!$F$13</f>
        <v>640.00922652999998</v>
      </c>
      <c r="K379" s="36">
        <f>SUMIFS(СВЦЭМ!$K$34:$K$777,СВЦЭМ!$A$34:$A$777,$A379,СВЦЭМ!$B$34:$B$777,K$366)+'СЕТ СН'!$F$13</f>
        <v>627.39323314000001</v>
      </c>
      <c r="L379" s="36">
        <f>SUMIFS(СВЦЭМ!$K$34:$K$777,СВЦЭМ!$A$34:$A$777,$A379,СВЦЭМ!$B$34:$B$777,L$366)+'СЕТ СН'!$F$13</f>
        <v>578.22529743999996</v>
      </c>
      <c r="M379" s="36">
        <f>SUMIFS(СВЦЭМ!$K$34:$K$777,СВЦЭМ!$A$34:$A$777,$A379,СВЦЭМ!$B$34:$B$777,M$366)+'СЕТ СН'!$F$13</f>
        <v>525.51686452000001</v>
      </c>
      <c r="N379" s="36">
        <f>SUMIFS(СВЦЭМ!$K$34:$K$777,СВЦЭМ!$A$34:$A$777,$A379,СВЦЭМ!$B$34:$B$777,N$366)+'СЕТ СН'!$F$13</f>
        <v>450.91662550000001</v>
      </c>
      <c r="O379" s="36">
        <f>SUMIFS(СВЦЭМ!$K$34:$K$777,СВЦЭМ!$A$34:$A$777,$A379,СВЦЭМ!$B$34:$B$777,O$366)+'СЕТ СН'!$F$13</f>
        <v>389.18360775000002</v>
      </c>
      <c r="P379" s="36">
        <f>SUMIFS(СВЦЭМ!$K$34:$K$777,СВЦЭМ!$A$34:$A$777,$A379,СВЦЭМ!$B$34:$B$777,P$366)+'СЕТ СН'!$F$13</f>
        <v>388.27955900000001</v>
      </c>
      <c r="Q379" s="36">
        <f>SUMIFS(СВЦЭМ!$K$34:$K$777,СВЦЭМ!$A$34:$A$777,$A379,СВЦЭМ!$B$34:$B$777,Q$366)+'СЕТ СН'!$F$13</f>
        <v>389.44288606999999</v>
      </c>
      <c r="R379" s="36">
        <f>SUMIFS(СВЦЭМ!$K$34:$K$777,СВЦЭМ!$A$34:$A$777,$A379,СВЦЭМ!$B$34:$B$777,R$366)+'СЕТ СН'!$F$13</f>
        <v>397.10243945000002</v>
      </c>
      <c r="S379" s="36">
        <f>SUMIFS(СВЦЭМ!$K$34:$K$777,СВЦЭМ!$A$34:$A$777,$A379,СВЦЭМ!$B$34:$B$777,S$366)+'СЕТ СН'!$F$13</f>
        <v>403.6814981</v>
      </c>
      <c r="T379" s="36">
        <f>SUMIFS(СВЦЭМ!$K$34:$K$777,СВЦЭМ!$A$34:$A$777,$A379,СВЦЭМ!$B$34:$B$777,T$366)+'СЕТ СН'!$F$13</f>
        <v>394.02612584000002</v>
      </c>
      <c r="U379" s="36">
        <f>SUMIFS(СВЦЭМ!$K$34:$K$777,СВЦЭМ!$A$34:$A$777,$A379,СВЦЭМ!$B$34:$B$777,U$366)+'СЕТ СН'!$F$13</f>
        <v>386.12702546999998</v>
      </c>
      <c r="V379" s="36">
        <f>SUMIFS(СВЦЭМ!$K$34:$K$777,СВЦЭМ!$A$34:$A$777,$A379,СВЦЭМ!$B$34:$B$777,V$366)+'СЕТ СН'!$F$13</f>
        <v>372.76083793999999</v>
      </c>
      <c r="W379" s="36">
        <f>SUMIFS(СВЦЭМ!$K$34:$K$777,СВЦЭМ!$A$34:$A$777,$A379,СВЦЭМ!$B$34:$B$777,W$366)+'СЕТ СН'!$F$13</f>
        <v>379.16367858000001</v>
      </c>
      <c r="X379" s="36">
        <f>SUMIFS(СВЦЭМ!$K$34:$K$777,СВЦЭМ!$A$34:$A$777,$A379,СВЦЭМ!$B$34:$B$777,X$366)+'СЕТ СН'!$F$13</f>
        <v>403.08183151999998</v>
      </c>
      <c r="Y379" s="36">
        <f>SUMIFS(СВЦЭМ!$K$34:$K$777,СВЦЭМ!$A$34:$A$777,$A379,СВЦЭМ!$B$34:$B$777,Y$366)+'СЕТ СН'!$F$13</f>
        <v>459.46279777000001</v>
      </c>
    </row>
    <row r="380" spans="1:25" ht="15.75" x14ac:dyDescent="0.2">
      <c r="A380" s="35">
        <f t="shared" si="10"/>
        <v>43357</v>
      </c>
      <c r="B380" s="36">
        <f>SUMIFS(СВЦЭМ!$K$34:$K$777,СВЦЭМ!$A$34:$A$777,$A380,СВЦЭМ!$B$34:$B$777,B$366)+'СЕТ СН'!$F$13</f>
        <v>561.07973532999995</v>
      </c>
      <c r="C380" s="36">
        <f>SUMIFS(СВЦЭМ!$K$34:$K$777,СВЦЭМ!$A$34:$A$777,$A380,СВЦЭМ!$B$34:$B$777,C$366)+'СЕТ СН'!$F$13</f>
        <v>667.76728902000002</v>
      </c>
      <c r="D380" s="36">
        <f>SUMIFS(СВЦЭМ!$K$34:$K$777,СВЦЭМ!$A$34:$A$777,$A380,СВЦЭМ!$B$34:$B$777,D$366)+'СЕТ СН'!$F$13</f>
        <v>695.01132869000003</v>
      </c>
      <c r="E380" s="36">
        <f>SUMIFS(СВЦЭМ!$K$34:$K$777,СВЦЭМ!$A$34:$A$777,$A380,СВЦЭМ!$B$34:$B$777,E$366)+'СЕТ СН'!$F$13</f>
        <v>716.98926899000003</v>
      </c>
      <c r="F380" s="36">
        <f>SUMIFS(СВЦЭМ!$K$34:$K$777,СВЦЭМ!$A$34:$A$777,$A380,СВЦЭМ!$B$34:$B$777,F$366)+'СЕТ СН'!$F$13</f>
        <v>712.16435562000004</v>
      </c>
      <c r="G380" s="36">
        <f>SUMIFS(СВЦЭМ!$K$34:$K$777,СВЦЭМ!$A$34:$A$777,$A380,СВЦЭМ!$B$34:$B$777,G$366)+'СЕТ СН'!$F$13</f>
        <v>698.80034632000002</v>
      </c>
      <c r="H380" s="36">
        <f>SUMIFS(СВЦЭМ!$K$34:$K$777,СВЦЭМ!$A$34:$A$777,$A380,СВЦЭМ!$B$34:$B$777,H$366)+'СЕТ СН'!$F$13</f>
        <v>699.93345118000002</v>
      </c>
      <c r="I380" s="36">
        <f>SUMIFS(СВЦЭМ!$K$34:$K$777,СВЦЭМ!$A$34:$A$777,$A380,СВЦЭМ!$B$34:$B$777,I$366)+'СЕТ СН'!$F$13</f>
        <v>656.92286488000002</v>
      </c>
      <c r="J380" s="36">
        <f>SUMIFS(СВЦЭМ!$K$34:$K$777,СВЦЭМ!$A$34:$A$777,$A380,СВЦЭМ!$B$34:$B$777,J$366)+'СЕТ СН'!$F$13</f>
        <v>632.16273421999995</v>
      </c>
      <c r="K380" s="36">
        <f>SUMIFS(СВЦЭМ!$K$34:$K$777,СВЦЭМ!$A$34:$A$777,$A380,СВЦЭМ!$B$34:$B$777,K$366)+'СЕТ СН'!$F$13</f>
        <v>635.35044734999997</v>
      </c>
      <c r="L380" s="36">
        <f>SUMIFS(СВЦЭМ!$K$34:$K$777,СВЦЭМ!$A$34:$A$777,$A380,СВЦЭМ!$B$34:$B$777,L$366)+'СЕТ СН'!$F$13</f>
        <v>579.82975374</v>
      </c>
      <c r="M380" s="36">
        <f>SUMIFS(СВЦЭМ!$K$34:$K$777,СВЦЭМ!$A$34:$A$777,$A380,СВЦЭМ!$B$34:$B$777,M$366)+'СЕТ СН'!$F$13</f>
        <v>534.78207044999999</v>
      </c>
      <c r="N380" s="36">
        <f>SUMIFS(СВЦЭМ!$K$34:$K$777,СВЦЭМ!$A$34:$A$777,$A380,СВЦЭМ!$B$34:$B$777,N$366)+'СЕТ СН'!$F$13</f>
        <v>450.60567385000002</v>
      </c>
      <c r="O380" s="36">
        <f>SUMIFS(СВЦЭМ!$K$34:$K$777,СВЦЭМ!$A$34:$A$777,$A380,СВЦЭМ!$B$34:$B$777,O$366)+'СЕТ СН'!$F$13</f>
        <v>391.73637910999997</v>
      </c>
      <c r="P380" s="36">
        <f>SUMIFS(СВЦЭМ!$K$34:$K$777,СВЦЭМ!$A$34:$A$777,$A380,СВЦЭМ!$B$34:$B$777,P$366)+'СЕТ СН'!$F$13</f>
        <v>391.82616612999999</v>
      </c>
      <c r="Q380" s="36">
        <f>SUMIFS(СВЦЭМ!$K$34:$K$777,СВЦЭМ!$A$34:$A$777,$A380,СВЦЭМ!$B$34:$B$777,Q$366)+'СЕТ СН'!$F$13</f>
        <v>398.46539333999999</v>
      </c>
      <c r="R380" s="36">
        <f>SUMIFS(СВЦЭМ!$K$34:$K$777,СВЦЭМ!$A$34:$A$777,$A380,СВЦЭМ!$B$34:$B$777,R$366)+'СЕТ СН'!$F$13</f>
        <v>393.31212349999998</v>
      </c>
      <c r="S380" s="36">
        <f>SUMIFS(СВЦЭМ!$K$34:$K$777,СВЦЭМ!$A$34:$A$777,$A380,СВЦЭМ!$B$34:$B$777,S$366)+'СЕТ СН'!$F$13</f>
        <v>405.66401299</v>
      </c>
      <c r="T380" s="36">
        <f>SUMIFS(СВЦЭМ!$K$34:$K$777,СВЦЭМ!$A$34:$A$777,$A380,СВЦЭМ!$B$34:$B$777,T$366)+'СЕТ СН'!$F$13</f>
        <v>406.04750756999999</v>
      </c>
      <c r="U380" s="36">
        <f>SUMIFS(СВЦЭМ!$K$34:$K$777,СВЦЭМ!$A$34:$A$777,$A380,СВЦЭМ!$B$34:$B$777,U$366)+'СЕТ СН'!$F$13</f>
        <v>396.60930076</v>
      </c>
      <c r="V380" s="36">
        <f>SUMIFS(СВЦЭМ!$K$34:$K$777,СВЦЭМ!$A$34:$A$777,$A380,СВЦЭМ!$B$34:$B$777,V$366)+'СЕТ СН'!$F$13</f>
        <v>380.52354607000001</v>
      </c>
      <c r="W380" s="36">
        <f>SUMIFS(СВЦЭМ!$K$34:$K$777,СВЦЭМ!$A$34:$A$777,$A380,СВЦЭМ!$B$34:$B$777,W$366)+'СЕТ СН'!$F$13</f>
        <v>348.42203510000002</v>
      </c>
      <c r="X380" s="36">
        <f>SUMIFS(СВЦЭМ!$K$34:$K$777,СВЦЭМ!$A$34:$A$777,$A380,СВЦЭМ!$B$34:$B$777,X$366)+'СЕТ СН'!$F$13</f>
        <v>377.85371124</v>
      </c>
      <c r="Y380" s="36">
        <f>SUMIFS(СВЦЭМ!$K$34:$K$777,СВЦЭМ!$A$34:$A$777,$A380,СВЦЭМ!$B$34:$B$777,Y$366)+'СЕТ СН'!$F$13</f>
        <v>445.87195637999997</v>
      </c>
    </row>
    <row r="381" spans="1:25" ht="15.75" x14ac:dyDescent="0.2">
      <c r="A381" s="35">
        <f t="shared" si="10"/>
        <v>43358</v>
      </c>
      <c r="B381" s="36">
        <f>SUMIFS(СВЦЭМ!$K$34:$K$777,СВЦЭМ!$A$34:$A$777,$A381,СВЦЭМ!$B$34:$B$777,B$366)+'СЕТ СН'!$F$13</f>
        <v>558.51840788000004</v>
      </c>
      <c r="C381" s="36">
        <f>SUMIFS(СВЦЭМ!$K$34:$K$777,СВЦЭМ!$A$34:$A$777,$A381,СВЦЭМ!$B$34:$B$777,C$366)+'СЕТ СН'!$F$13</f>
        <v>603.60530679999999</v>
      </c>
      <c r="D381" s="36">
        <f>SUMIFS(СВЦЭМ!$K$34:$K$777,СВЦЭМ!$A$34:$A$777,$A381,СВЦЭМ!$B$34:$B$777,D$366)+'СЕТ СН'!$F$13</f>
        <v>668.72380055999997</v>
      </c>
      <c r="E381" s="36">
        <f>SUMIFS(СВЦЭМ!$K$34:$K$777,СВЦЭМ!$A$34:$A$777,$A381,СВЦЭМ!$B$34:$B$777,E$366)+'СЕТ СН'!$F$13</f>
        <v>731.17134481000005</v>
      </c>
      <c r="F381" s="36">
        <f>SUMIFS(СВЦЭМ!$K$34:$K$777,СВЦЭМ!$A$34:$A$777,$A381,СВЦЭМ!$B$34:$B$777,F$366)+'СЕТ СН'!$F$13</f>
        <v>723.66041164000001</v>
      </c>
      <c r="G381" s="36">
        <f>SUMIFS(СВЦЭМ!$K$34:$K$777,СВЦЭМ!$A$34:$A$777,$A381,СВЦЭМ!$B$34:$B$777,G$366)+'СЕТ СН'!$F$13</f>
        <v>711.41758333999996</v>
      </c>
      <c r="H381" s="36">
        <f>SUMIFS(СВЦЭМ!$K$34:$K$777,СВЦЭМ!$A$34:$A$777,$A381,СВЦЭМ!$B$34:$B$777,H$366)+'СЕТ СН'!$F$13</f>
        <v>715.45005322999998</v>
      </c>
      <c r="I381" s="36">
        <f>SUMIFS(СВЦЭМ!$K$34:$K$777,СВЦЭМ!$A$34:$A$777,$A381,СВЦЭМ!$B$34:$B$777,I$366)+'СЕТ СН'!$F$13</f>
        <v>665.99754003999999</v>
      </c>
      <c r="J381" s="36">
        <f>SUMIFS(СВЦЭМ!$K$34:$K$777,СВЦЭМ!$A$34:$A$777,$A381,СВЦЭМ!$B$34:$B$777,J$366)+'СЕТ СН'!$F$13</f>
        <v>636.56133319000003</v>
      </c>
      <c r="K381" s="36">
        <f>SUMIFS(СВЦЭМ!$K$34:$K$777,СВЦЭМ!$A$34:$A$777,$A381,СВЦЭМ!$B$34:$B$777,K$366)+'СЕТ СН'!$F$13</f>
        <v>614.84403096999995</v>
      </c>
      <c r="L381" s="36">
        <f>SUMIFS(СВЦЭМ!$K$34:$K$777,СВЦЭМ!$A$34:$A$777,$A381,СВЦЭМ!$B$34:$B$777,L$366)+'СЕТ СН'!$F$13</f>
        <v>566.15856455999995</v>
      </c>
      <c r="M381" s="36">
        <f>SUMIFS(СВЦЭМ!$K$34:$K$777,СВЦЭМ!$A$34:$A$777,$A381,СВЦЭМ!$B$34:$B$777,M$366)+'СЕТ СН'!$F$13</f>
        <v>517.60341423</v>
      </c>
      <c r="N381" s="36">
        <f>SUMIFS(СВЦЭМ!$K$34:$K$777,СВЦЭМ!$A$34:$A$777,$A381,СВЦЭМ!$B$34:$B$777,N$366)+'СЕТ СН'!$F$13</f>
        <v>448.15518056000002</v>
      </c>
      <c r="O381" s="36">
        <f>SUMIFS(СВЦЭМ!$K$34:$K$777,СВЦЭМ!$A$34:$A$777,$A381,СВЦЭМ!$B$34:$B$777,O$366)+'СЕТ СН'!$F$13</f>
        <v>392.14067375000002</v>
      </c>
      <c r="P381" s="36">
        <f>SUMIFS(СВЦЭМ!$K$34:$K$777,СВЦЭМ!$A$34:$A$777,$A381,СВЦЭМ!$B$34:$B$777,P$366)+'СЕТ СН'!$F$13</f>
        <v>395.35408451000001</v>
      </c>
      <c r="Q381" s="36">
        <f>SUMIFS(СВЦЭМ!$K$34:$K$777,СВЦЭМ!$A$34:$A$777,$A381,СВЦЭМ!$B$34:$B$777,Q$366)+'СЕТ СН'!$F$13</f>
        <v>392.97505258000001</v>
      </c>
      <c r="R381" s="36">
        <f>SUMIFS(СВЦЭМ!$K$34:$K$777,СВЦЭМ!$A$34:$A$777,$A381,СВЦЭМ!$B$34:$B$777,R$366)+'СЕТ СН'!$F$13</f>
        <v>386.08569373</v>
      </c>
      <c r="S381" s="36">
        <f>SUMIFS(СВЦЭМ!$K$34:$K$777,СВЦЭМ!$A$34:$A$777,$A381,СВЦЭМ!$B$34:$B$777,S$366)+'СЕТ СН'!$F$13</f>
        <v>385.59241043999998</v>
      </c>
      <c r="T381" s="36">
        <f>SUMIFS(СВЦЭМ!$K$34:$K$777,СВЦЭМ!$A$34:$A$777,$A381,СВЦЭМ!$B$34:$B$777,T$366)+'СЕТ СН'!$F$13</f>
        <v>390.69837559000001</v>
      </c>
      <c r="U381" s="36">
        <f>SUMIFS(СВЦЭМ!$K$34:$K$777,СВЦЭМ!$A$34:$A$777,$A381,СВЦЭМ!$B$34:$B$777,U$366)+'СЕТ СН'!$F$13</f>
        <v>382.51544048</v>
      </c>
      <c r="V381" s="36">
        <f>SUMIFS(СВЦЭМ!$K$34:$K$777,СВЦЭМ!$A$34:$A$777,$A381,СВЦЭМ!$B$34:$B$777,V$366)+'СЕТ СН'!$F$13</f>
        <v>369.44925832000001</v>
      </c>
      <c r="W381" s="36">
        <f>SUMIFS(СВЦЭМ!$K$34:$K$777,СВЦЭМ!$A$34:$A$777,$A381,СВЦЭМ!$B$34:$B$777,W$366)+'СЕТ СН'!$F$13</f>
        <v>375.40524432000001</v>
      </c>
      <c r="X381" s="36">
        <f>SUMIFS(СВЦЭМ!$K$34:$K$777,СВЦЭМ!$A$34:$A$777,$A381,СВЦЭМ!$B$34:$B$777,X$366)+'СЕТ СН'!$F$13</f>
        <v>398.10770045999999</v>
      </c>
      <c r="Y381" s="36">
        <f>SUMIFS(СВЦЭМ!$K$34:$K$777,СВЦЭМ!$A$34:$A$777,$A381,СВЦЭМ!$B$34:$B$777,Y$366)+'СЕТ СН'!$F$13</f>
        <v>473.81903446000001</v>
      </c>
    </row>
    <row r="382" spans="1:25" ht="15.75" x14ac:dyDescent="0.2">
      <c r="A382" s="35">
        <f t="shared" si="10"/>
        <v>43359</v>
      </c>
      <c r="B382" s="36">
        <f>SUMIFS(СВЦЭМ!$K$34:$K$777,СВЦЭМ!$A$34:$A$777,$A382,СВЦЭМ!$B$34:$B$777,B$366)+'СЕТ СН'!$F$13</f>
        <v>567.99848437000003</v>
      </c>
      <c r="C382" s="36">
        <f>SUMIFS(СВЦЭМ!$K$34:$K$777,СВЦЭМ!$A$34:$A$777,$A382,СВЦЭМ!$B$34:$B$777,C$366)+'СЕТ СН'!$F$13</f>
        <v>620.34684289999996</v>
      </c>
      <c r="D382" s="36">
        <f>SUMIFS(СВЦЭМ!$K$34:$K$777,СВЦЭМ!$A$34:$A$777,$A382,СВЦЭМ!$B$34:$B$777,D$366)+'СЕТ СН'!$F$13</f>
        <v>675.80258141000002</v>
      </c>
      <c r="E382" s="36">
        <f>SUMIFS(СВЦЭМ!$K$34:$K$777,СВЦЭМ!$A$34:$A$777,$A382,СВЦЭМ!$B$34:$B$777,E$366)+'СЕТ СН'!$F$13</f>
        <v>732.10766292000005</v>
      </c>
      <c r="F382" s="36">
        <f>SUMIFS(СВЦЭМ!$K$34:$K$777,СВЦЭМ!$A$34:$A$777,$A382,СВЦЭМ!$B$34:$B$777,F$366)+'СЕТ СН'!$F$13</f>
        <v>718.35458832999996</v>
      </c>
      <c r="G382" s="36">
        <f>SUMIFS(СВЦЭМ!$K$34:$K$777,СВЦЭМ!$A$34:$A$777,$A382,СВЦЭМ!$B$34:$B$777,G$366)+'СЕТ СН'!$F$13</f>
        <v>720.75557494999998</v>
      </c>
      <c r="H382" s="36">
        <f>SUMIFS(СВЦЭМ!$K$34:$K$777,СВЦЭМ!$A$34:$A$777,$A382,СВЦЭМ!$B$34:$B$777,H$366)+'СЕТ СН'!$F$13</f>
        <v>705.57393044000003</v>
      </c>
      <c r="I382" s="36">
        <f>SUMIFS(СВЦЭМ!$K$34:$K$777,СВЦЭМ!$A$34:$A$777,$A382,СВЦЭМ!$B$34:$B$777,I$366)+'СЕТ СН'!$F$13</f>
        <v>653.16460055000005</v>
      </c>
      <c r="J382" s="36">
        <f>SUMIFS(СВЦЭМ!$K$34:$K$777,СВЦЭМ!$A$34:$A$777,$A382,СВЦЭМ!$B$34:$B$777,J$366)+'СЕТ СН'!$F$13</f>
        <v>637.58798563000005</v>
      </c>
      <c r="K382" s="36">
        <f>SUMIFS(СВЦЭМ!$K$34:$K$777,СВЦЭМ!$A$34:$A$777,$A382,СВЦЭМ!$B$34:$B$777,K$366)+'СЕТ СН'!$F$13</f>
        <v>617.68718295999997</v>
      </c>
      <c r="L382" s="36">
        <f>SUMIFS(СВЦЭМ!$K$34:$K$777,СВЦЭМ!$A$34:$A$777,$A382,СВЦЭМ!$B$34:$B$777,L$366)+'СЕТ СН'!$F$13</f>
        <v>557.49948514000005</v>
      </c>
      <c r="M382" s="36">
        <f>SUMIFS(СВЦЭМ!$K$34:$K$777,СВЦЭМ!$A$34:$A$777,$A382,СВЦЭМ!$B$34:$B$777,M$366)+'СЕТ СН'!$F$13</f>
        <v>518.06600227000001</v>
      </c>
      <c r="N382" s="36">
        <f>SUMIFS(СВЦЭМ!$K$34:$K$777,СВЦЭМ!$A$34:$A$777,$A382,СВЦЭМ!$B$34:$B$777,N$366)+'СЕТ СН'!$F$13</f>
        <v>455.47287010000002</v>
      </c>
      <c r="O382" s="36">
        <f>SUMIFS(СВЦЭМ!$K$34:$K$777,СВЦЭМ!$A$34:$A$777,$A382,СВЦЭМ!$B$34:$B$777,O$366)+'СЕТ СН'!$F$13</f>
        <v>396.62542669999999</v>
      </c>
      <c r="P382" s="36">
        <f>SUMIFS(СВЦЭМ!$K$34:$K$777,СВЦЭМ!$A$34:$A$777,$A382,СВЦЭМ!$B$34:$B$777,P$366)+'СЕТ СН'!$F$13</f>
        <v>400.02613799</v>
      </c>
      <c r="Q382" s="36">
        <f>SUMIFS(СВЦЭМ!$K$34:$K$777,СВЦЭМ!$A$34:$A$777,$A382,СВЦЭМ!$B$34:$B$777,Q$366)+'СЕТ СН'!$F$13</f>
        <v>402.27749927000002</v>
      </c>
      <c r="R382" s="36">
        <f>SUMIFS(СВЦЭМ!$K$34:$K$777,СВЦЭМ!$A$34:$A$777,$A382,СВЦЭМ!$B$34:$B$777,R$366)+'СЕТ СН'!$F$13</f>
        <v>391.49681170000002</v>
      </c>
      <c r="S382" s="36">
        <f>SUMIFS(СВЦЭМ!$K$34:$K$777,СВЦЭМ!$A$34:$A$777,$A382,СВЦЭМ!$B$34:$B$777,S$366)+'СЕТ СН'!$F$13</f>
        <v>387.07580036000002</v>
      </c>
      <c r="T382" s="36">
        <f>SUMIFS(СВЦЭМ!$K$34:$K$777,СВЦЭМ!$A$34:$A$777,$A382,СВЦЭМ!$B$34:$B$777,T$366)+'СЕТ СН'!$F$13</f>
        <v>389.69341513000001</v>
      </c>
      <c r="U382" s="36">
        <f>SUMIFS(СВЦЭМ!$K$34:$K$777,СВЦЭМ!$A$34:$A$777,$A382,СВЦЭМ!$B$34:$B$777,U$366)+'СЕТ СН'!$F$13</f>
        <v>366.21459912</v>
      </c>
      <c r="V382" s="36">
        <f>SUMIFS(СВЦЭМ!$K$34:$K$777,СВЦЭМ!$A$34:$A$777,$A382,СВЦЭМ!$B$34:$B$777,V$366)+'СЕТ СН'!$F$13</f>
        <v>350.95613250000002</v>
      </c>
      <c r="W382" s="36">
        <f>SUMIFS(СВЦЭМ!$K$34:$K$777,СВЦЭМ!$A$34:$A$777,$A382,СВЦЭМ!$B$34:$B$777,W$366)+'СЕТ СН'!$F$13</f>
        <v>353.76350630000002</v>
      </c>
      <c r="X382" s="36">
        <f>SUMIFS(СВЦЭМ!$K$34:$K$777,СВЦЭМ!$A$34:$A$777,$A382,СВЦЭМ!$B$34:$B$777,X$366)+'СЕТ СН'!$F$13</f>
        <v>378.84403412</v>
      </c>
      <c r="Y382" s="36">
        <f>SUMIFS(СВЦЭМ!$K$34:$K$777,СВЦЭМ!$A$34:$A$777,$A382,СВЦЭМ!$B$34:$B$777,Y$366)+'СЕТ СН'!$F$13</f>
        <v>449.82798502000003</v>
      </c>
    </row>
    <row r="383" spans="1:25" ht="15.75" x14ac:dyDescent="0.2">
      <c r="A383" s="35">
        <f t="shared" si="10"/>
        <v>43360</v>
      </c>
      <c r="B383" s="36">
        <f>SUMIFS(СВЦЭМ!$K$34:$K$777,СВЦЭМ!$A$34:$A$777,$A383,СВЦЭМ!$B$34:$B$777,B$366)+'СЕТ СН'!$F$13</f>
        <v>559.63627298999995</v>
      </c>
      <c r="C383" s="36">
        <f>SUMIFS(СВЦЭМ!$K$34:$K$777,СВЦЭМ!$A$34:$A$777,$A383,СВЦЭМ!$B$34:$B$777,C$366)+'СЕТ СН'!$F$13</f>
        <v>615.30048929999998</v>
      </c>
      <c r="D383" s="36">
        <f>SUMIFS(СВЦЭМ!$K$34:$K$777,СВЦЭМ!$A$34:$A$777,$A383,СВЦЭМ!$B$34:$B$777,D$366)+'СЕТ СН'!$F$13</f>
        <v>686.08029672999999</v>
      </c>
      <c r="E383" s="36">
        <f>SUMIFS(СВЦЭМ!$K$34:$K$777,СВЦЭМ!$A$34:$A$777,$A383,СВЦЭМ!$B$34:$B$777,E$366)+'СЕТ СН'!$F$13</f>
        <v>717.23274536999998</v>
      </c>
      <c r="F383" s="36">
        <f>SUMIFS(СВЦЭМ!$K$34:$K$777,СВЦЭМ!$A$34:$A$777,$A383,СВЦЭМ!$B$34:$B$777,F$366)+'СЕТ СН'!$F$13</f>
        <v>704.90290028000004</v>
      </c>
      <c r="G383" s="36">
        <f>SUMIFS(СВЦЭМ!$K$34:$K$777,СВЦЭМ!$A$34:$A$777,$A383,СВЦЭМ!$B$34:$B$777,G$366)+'СЕТ СН'!$F$13</f>
        <v>715.76929856000004</v>
      </c>
      <c r="H383" s="36">
        <f>SUMIFS(СВЦЭМ!$K$34:$K$777,СВЦЭМ!$A$34:$A$777,$A383,СВЦЭМ!$B$34:$B$777,H$366)+'СЕТ СН'!$F$13</f>
        <v>721.85149309999997</v>
      </c>
      <c r="I383" s="36">
        <f>SUMIFS(СВЦЭМ!$K$34:$K$777,СВЦЭМ!$A$34:$A$777,$A383,СВЦЭМ!$B$34:$B$777,I$366)+'СЕТ СН'!$F$13</f>
        <v>683.50965832999998</v>
      </c>
      <c r="J383" s="36">
        <f>SUMIFS(СВЦЭМ!$K$34:$K$777,СВЦЭМ!$A$34:$A$777,$A383,СВЦЭМ!$B$34:$B$777,J$366)+'СЕТ СН'!$F$13</f>
        <v>657.95882692999999</v>
      </c>
      <c r="K383" s="36">
        <f>SUMIFS(СВЦЭМ!$K$34:$K$777,СВЦЭМ!$A$34:$A$777,$A383,СВЦЭМ!$B$34:$B$777,K$366)+'СЕТ СН'!$F$13</f>
        <v>631.31664835000004</v>
      </c>
      <c r="L383" s="36">
        <f>SUMIFS(СВЦЭМ!$K$34:$K$777,СВЦЭМ!$A$34:$A$777,$A383,СВЦЭМ!$B$34:$B$777,L$366)+'СЕТ СН'!$F$13</f>
        <v>581.67603677</v>
      </c>
      <c r="M383" s="36">
        <f>SUMIFS(СВЦЭМ!$K$34:$K$777,СВЦЭМ!$A$34:$A$777,$A383,СВЦЭМ!$B$34:$B$777,M$366)+'СЕТ СН'!$F$13</f>
        <v>541.15010473999996</v>
      </c>
      <c r="N383" s="36">
        <f>SUMIFS(СВЦЭМ!$K$34:$K$777,СВЦЭМ!$A$34:$A$777,$A383,СВЦЭМ!$B$34:$B$777,N$366)+'СЕТ СН'!$F$13</f>
        <v>463.05313359000002</v>
      </c>
      <c r="O383" s="36">
        <f>SUMIFS(СВЦЭМ!$K$34:$K$777,СВЦЭМ!$A$34:$A$777,$A383,СВЦЭМ!$B$34:$B$777,O$366)+'СЕТ СН'!$F$13</f>
        <v>408.27721649</v>
      </c>
      <c r="P383" s="36">
        <f>SUMIFS(СВЦЭМ!$K$34:$K$777,СВЦЭМ!$A$34:$A$777,$A383,СВЦЭМ!$B$34:$B$777,P$366)+'СЕТ СН'!$F$13</f>
        <v>402.45900943999999</v>
      </c>
      <c r="Q383" s="36">
        <f>SUMIFS(СВЦЭМ!$K$34:$K$777,СВЦЭМ!$A$34:$A$777,$A383,СВЦЭМ!$B$34:$B$777,Q$366)+'СЕТ СН'!$F$13</f>
        <v>404.31124713000003</v>
      </c>
      <c r="R383" s="36">
        <f>SUMIFS(СВЦЭМ!$K$34:$K$777,СВЦЭМ!$A$34:$A$777,$A383,СВЦЭМ!$B$34:$B$777,R$366)+'СЕТ СН'!$F$13</f>
        <v>399.90460954000002</v>
      </c>
      <c r="S383" s="36">
        <f>SUMIFS(СВЦЭМ!$K$34:$K$777,СВЦЭМ!$A$34:$A$777,$A383,СВЦЭМ!$B$34:$B$777,S$366)+'СЕТ СН'!$F$13</f>
        <v>399.21833135999998</v>
      </c>
      <c r="T383" s="36">
        <f>SUMIFS(СВЦЭМ!$K$34:$K$777,СВЦЭМ!$A$34:$A$777,$A383,СВЦЭМ!$B$34:$B$777,T$366)+'СЕТ СН'!$F$13</f>
        <v>395.68003381</v>
      </c>
      <c r="U383" s="36">
        <f>SUMIFS(СВЦЭМ!$K$34:$K$777,СВЦЭМ!$A$34:$A$777,$A383,СВЦЭМ!$B$34:$B$777,U$366)+'СЕТ СН'!$F$13</f>
        <v>384.21399874000002</v>
      </c>
      <c r="V383" s="36">
        <f>SUMIFS(СВЦЭМ!$K$34:$K$777,СВЦЭМ!$A$34:$A$777,$A383,СВЦЭМ!$B$34:$B$777,V$366)+'СЕТ СН'!$F$13</f>
        <v>358.71456694</v>
      </c>
      <c r="W383" s="36">
        <f>SUMIFS(СВЦЭМ!$K$34:$K$777,СВЦЭМ!$A$34:$A$777,$A383,СВЦЭМ!$B$34:$B$777,W$366)+'СЕТ СН'!$F$13</f>
        <v>367.24812204</v>
      </c>
      <c r="X383" s="36">
        <f>SUMIFS(СВЦЭМ!$K$34:$K$777,СВЦЭМ!$A$34:$A$777,$A383,СВЦЭМ!$B$34:$B$777,X$366)+'СЕТ СН'!$F$13</f>
        <v>387.37606190000002</v>
      </c>
      <c r="Y383" s="36">
        <f>SUMIFS(СВЦЭМ!$K$34:$K$777,СВЦЭМ!$A$34:$A$777,$A383,СВЦЭМ!$B$34:$B$777,Y$366)+'СЕТ СН'!$F$13</f>
        <v>448.8032106</v>
      </c>
    </row>
    <row r="384" spans="1:25" ht="15.75" x14ac:dyDescent="0.2">
      <c r="A384" s="35">
        <f t="shared" si="10"/>
        <v>43361</v>
      </c>
      <c r="B384" s="36">
        <f>SUMIFS(СВЦЭМ!$K$34:$K$777,СВЦЭМ!$A$34:$A$777,$A384,СВЦЭМ!$B$34:$B$777,B$366)+'СЕТ СН'!$F$13</f>
        <v>566.30012089000002</v>
      </c>
      <c r="C384" s="36">
        <f>SUMIFS(СВЦЭМ!$K$34:$K$777,СВЦЭМ!$A$34:$A$777,$A384,СВЦЭМ!$B$34:$B$777,C$366)+'СЕТ СН'!$F$13</f>
        <v>660.96630095</v>
      </c>
      <c r="D384" s="36">
        <f>SUMIFS(СВЦЭМ!$K$34:$K$777,СВЦЭМ!$A$34:$A$777,$A384,СВЦЭМ!$B$34:$B$777,D$366)+'СЕТ СН'!$F$13</f>
        <v>699.51404733000004</v>
      </c>
      <c r="E384" s="36">
        <f>SUMIFS(СВЦЭМ!$K$34:$K$777,СВЦЭМ!$A$34:$A$777,$A384,СВЦЭМ!$B$34:$B$777,E$366)+'СЕТ СН'!$F$13</f>
        <v>736.61077795999995</v>
      </c>
      <c r="F384" s="36">
        <f>SUMIFS(СВЦЭМ!$K$34:$K$777,СВЦЭМ!$A$34:$A$777,$A384,СВЦЭМ!$B$34:$B$777,F$366)+'СЕТ СН'!$F$13</f>
        <v>735.92208893999998</v>
      </c>
      <c r="G384" s="36">
        <f>SUMIFS(СВЦЭМ!$K$34:$K$777,СВЦЭМ!$A$34:$A$777,$A384,СВЦЭМ!$B$34:$B$777,G$366)+'СЕТ СН'!$F$13</f>
        <v>734.94715411000004</v>
      </c>
      <c r="H384" s="36">
        <f>SUMIFS(СВЦЭМ!$K$34:$K$777,СВЦЭМ!$A$34:$A$777,$A384,СВЦЭМ!$B$34:$B$777,H$366)+'СЕТ СН'!$F$13</f>
        <v>728.96168821000003</v>
      </c>
      <c r="I384" s="36">
        <f>SUMIFS(СВЦЭМ!$K$34:$K$777,СВЦЭМ!$A$34:$A$777,$A384,СВЦЭМ!$B$34:$B$777,I$366)+'СЕТ СН'!$F$13</f>
        <v>656.55480121999994</v>
      </c>
      <c r="J384" s="36">
        <f>SUMIFS(СВЦЭМ!$K$34:$K$777,СВЦЭМ!$A$34:$A$777,$A384,СВЦЭМ!$B$34:$B$777,J$366)+'СЕТ СН'!$F$13</f>
        <v>606.98935191999999</v>
      </c>
      <c r="K384" s="36">
        <f>SUMIFS(СВЦЭМ!$K$34:$K$777,СВЦЭМ!$A$34:$A$777,$A384,СВЦЭМ!$B$34:$B$777,K$366)+'СЕТ СН'!$F$13</f>
        <v>608.14547878999997</v>
      </c>
      <c r="L384" s="36">
        <f>SUMIFS(СВЦЭМ!$K$34:$K$777,СВЦЭМ!$A$34:$A$777,$A384,СВЦЭМ!$B$34:$B$777,L$366)+'СЕТ СН'!$F$13</f>
        <v>570.92235257000004</v>
      </c>
      <c r="M384" s="36">
        <f>SUMIFS(СВЦЭМ!$K$34:$K$777,СВЦЭМ!$A$34:$A$777,$A384,СВЦЭМ!$B$34:$B$777,M$366)+'СЕТ СН'!$F$13</f>
        <v>516.51368519000005</v>
      </c>
      <c r="N384" s="36">
        <f>SUMIFS(СВЦЭМ!$K$34:$K$777,СВЦЭМ!$A$34:$A$777,$A384,СВЦЭМ!$B$34:$B$777,N$366)+'СЕТ СН'!$F$13</f>
        <v>447.43751832999999</v>
      </c>
      <c r="O384" s="36">
        <f>SUMIFS(СВЦЭМ!$K$34:$K$777,СВЦЭМ!$A$34:$A$777,$A384,СВЦЭМ!$B$34:$B$777,O$366)+'СЕТ СН'!$F$13</f>
        <v>379.62379991</v>
      </c>
      <c r="P384" s="36">
        <f>SUMIFS(СВЦЭМ!$K$34:$K$777,СВЦЭМ!$A$34:$A$777,$A384,СВЦЭМ!$B$34:$B$777,P$366)+'СЕТ СН'!$F$13</f>
        <v>386.69461787</v>
      </c>
      <c r="Q384" s="36">
        <f>SUMIFS(СВЦЭМ!$K$34:$K$777,СВЦЭМ!$A$34:$A$777,$A384,СВЦЭМ!$B$34:$B$777,Q$366)+'СЕТ СН'!$F$13</f>
        <v>392.32984684000002</v>
      </c>
      <c r="R384" s="36">
        <f>SUMIFS(СВЦЭМ!$K$34:$K$777,СВЦЭМ!$A$34:$A$777,$A384,СВЦЭМ!$B$34:$B$777,R$366)+'СЕТ СН'!$F$13</f>
        <v>405.02311873000002</v>
      </c>
      <c r="S384" s="36">
        <f>SUMIFS(СВЦЭМ!$K$34:$K$777,СВЦЭМ!$A$34:$A$777,$A384,СВЦЭМ!$B$34:$B$777,S$366)+'СЕТ СН'!$F$13</f>
        <v>419.71320320000001</v>
      </c>
      <c r="T384" s="36">
        <f>SUMIFS(СВЦЭМ!$K$34:$K$777,СВЦЭМ!$A$34:$A$777,$A384,СВЦЭМ!$B$34:$B$777,T$366)+'СЕТ СН'!$F$13</f>
        <v>422.05636863000001</v>
      </c>
      <c r="U384" s="36">
        <f>SUMIFS(СВЦЭМ!$K$34:$K$777,СВЦЭМ!$A$34:$A$777,$A384,СВЦЭМ!$B$34:$B$777,U$366)+'СЕТ СН'!$F$13</f>
        <v>419.63550391000001</v>
      </c>
      <c r="V384" s="36">
        <f>SUMIFS(СВЦЭМ!$K$34:$K$777,СВЦЭМ!$A$34:$A$777,$A384,СВЦЭМ!$B$34:$B$777,V$366)+'СЕТ СН'!$F$13</f>
        <v>418.74098243999998</v>
      </c>
      <c r="W384" s="36">
        <f>SUMIFS(СВЦЭМ!$K$34:$K$777,СВЦЭМ!$A$34:$A$777,$A384,СВЦЭМ!$B$34:$B$777,W$366)+'СЕТ СН'!$F$13</f>
        <v>421.10508845999999</v>
      </c>
      <c r="X384" s="36">
        <f>SUMIFS(СВЦЭМ!$K$34:$K$777,СВЦЭМ!$A$34:$A$777,$A384,СВЦЭМ!$B$34:$B$777,X$366)+'СЕТ СН'!$F$13</f>
        <v>397.20425017000002</v>
      </c>
      <c r="Y384" s="36">
        <f>SUMIFS(СВЦЭМ!$K$34:$K$777,СВЦЭМ!$A$34:$A$777,$A384,СВЦЭМ!$B$34:$B$777,Y$366)+'СЕТ СН'!$F$13</f>
        <v>460.30257928999998</v>
      </c>
    </row>
    <row r="385" spans="1:26" ht="15.75" x14ac:dyDescent="0.2">
      <c r="A385" s="35">
        <f t="shared" si="10"/>
        <v>43362</v>
      </c>
      <c r="B385" s="36">
        <f>SUMIFS(СВЦЭМ!$K$34:$K$777,СВЦЭМ!$A$34:$A$777,$A385,СВЦЭМ!$B$34:$B$777,B$366)+'СЕТ СН'!$F$13</f>
        <v>499.17306259999998</v>
      </c>
      <c r="C385" s="36">
        <f>SUMIFS(СВЦЭМ!$K$34:$K$777,СВЦЭМ!$A$34:$A$777,$A385,СВЦЭМ!$B$34:$B$777,C$366)+'СЕТ СН'!$F$13</f>
        <v>601.74956707000001</v>
      </c>
      <c r="D385" s="36">
        <f>SUMIFS(СВЦЭМ!$K$34:$K$777,СВЦЭМ!$A$34:$A$777,$A385,СВЦЭМ!$B$34:$B$777,D$366)+'СЕТ СН'!$F$13</f>
        <v>675.77070060999995</v>
      </c>
      <c r="E385" s="36">
        <f>SUMIFS(СВЦЭМ!$K$34:$K$777,СВЦЭМ!$A$34:$A$777,$A385,СВЦЭМ!$B$34:$B$777,E$366)+'СЕТ СН'!$F$13</f>
        <v>723.33000344000004</v>
      </c>
      <c r="F385" s="36">
        <f>SUMIFS(СВЦЭМ!$K$34:$K$777,СВЦЭМ!$A$34:$A$777,$A385,СВЦЭМ!$B$34:$B$777,F$366)+'СЕТ СН'!$F$13</f>
        <v>720.90509381000004</v>
      </c>
      <c r="G385" s="36">
        <f>SUMIFS(СВЦЭМ!$K$34:$K$777,СВЦЭМ!$A$34:$A$777,$A385,СВЦЭМ!$B$34:$B$777,G$366)+'СЕТ СН'!$F$13</f>
        <v>732.63052536999999</v>
      </c>
      <c r="H385" s="36">
        <f>SUMIFS(СВЦЭМ!$K$34:$K$777,СВЦЭМ!$A$34:$A$777,$A385,СВЦЭМ!$B$34:$B$777,H$366)+'СЕТ СН'!$F$13</f>
        <v>696.71002363000002</v>
      </c>
      <c r="I385" s="36">
        <f>SUMIFS(СВЦЭМ!$K$34:$K$777,СВЦЭМ!$A$34:$A$777,$A385,СВЦЭМ!$B$34:$B$777,I$366)+'СЕТ СН'!$F$13</f>
        <v>623.97165149</v>
      </c>
      <c r="J385" s="36">
        <f>SUMIFS(СВЦЭМ!$K$34:$K$777,СВЦЭМ!$A$34:$A$777,$A385,СВЦЭМ!$B$34:$B$777,J$366)+'СЕТ СН'!$F$13</f>
        <v>628.92151281999998</v>
      </c>
      <c r="K385" s="36">
        <f>SUMIFS(СВЦЭМ!$K$34:$K$777,СВЦЭМ!$A$34:$A$777,$A385,СВЦЭМ!$B$34:$B$777,K$366)+'СЕТ СН'!$F$13</f>
        <v>609.89993127000002</v>
      </c>
      <c r="L385" s="36">
        <f>SUMIFS(СВЦЭМ!$K$34:$K$777,СВЦЭМ!$A$34:$A$777,$A385,СВЦЭМ!$B$34:$B$777,L$366)+'СЕТ СН'!$F$13</f>
        <v>558.95161188999998</v>
      </c>
      <c r="M385" s="36">
        <f>SUMIFS(СВЦЭМ!$K$34:$K$777,СВЦЭМ!$A$34:$A$777,$A385,СВЦЭМ!$B$34:$B$777,M$366)+'СЕТ СН'!$F$13</f>
        <v>514.73204964000001</v>
      </c>
      <c r="N385" s="36">
        <f>SUMIFS(СВЦЭМ!$K$34:$K$777,СВЦЭМ!$A$34:$A$777,$A385,СВЦЭМ!$B$34:$B$777,N$366)+'СЕТ СН'!$F$13</f>
        <v>458.68033607000001</v>
      </c>
      <c r="O385" s="36">
        <f>SUMIFS(СВЦЭМ!$K$34:$K$777,СВЦЭМ!$A$34:$A$777,$A385,СВЦЭМ!$B$34:$B$777,O$366)+'СЕТ СН'!$F$13</f>
        <v>421.35517987999998</v>
      </c>
      <c r="P385" s="36">
        <f>SUMIFS(СВЦЭМ!$K$34:$K$777,СВЦЭМ!$A$34:$A$777,$A385,СВЦЭМ!$B$34:$B$777,P$366)+'СЕТ СН'!$F$13</f>
        <v>421.55461502000003</v>
      </c>
      <c r="Q385" s="36">
        <f>SUMIFS(СВЦЭМ!$K$34:$K$777,СВЦЭМ!$A$34:$A$777,$A385,СВЦЭМ!$B$34:$B$777,Q$366)+'СЕТ СН'!$F$13</f>
        <v>421.0318623</v>
      </c>
      <c r="R385" s="36">
        <f>SUMIFS(СВЦЭМ!$K$34:$K$777,СВЦЭМ!$A$34:$A$777,$A385,СВЦЭМ!$B$34:$B$777,R$366)+'СЕТ СН'!$F$13</f>
        <v>421.12119543</v>
      </c>
      <c r="S385" s="36">
        <f>SUMIFS(СВЦЭМ!$K$34:$K$777,СВЦЭМ!$A$34:$A$777,$A385,СВЦЭМ!$B$34:$B$777,S$366)+'СЕТ СН'!$F$13</f>
        <v>420.49667997</v>
      </c>
      <c r="T385" s="36">
        <f>SUMIFS(СВЦЭМ!$K$34:$K$777,СВЦЭМ!$A$34:$A$777,$A385,СВЦЭМ!$B$34:$B$777,T$366)+'СЕТ СН'!$F$13</f>
        <v>401.66248189999999</v>
      </c>
      <c r="U385" s="36">
        <f>SUMIFS(СВЦЭМ!$K$34:$K$777,СВЦЭМ!$A$34:$A$777,$A385,СВЦЭМ!$B$34:$B$777,U$366)+'СЕТ СН'!$F$13</f>
        <v>417.66580947</v>
      </c>
      <c r="V385" s="36">
        <f>SUMIFS(СВЦЭМ!$K$34:$K$777,СВЦЭМ!$A$34:$A$777,$A385,СВЦЭМ!$B$34:$B$777,V$366)+'СЕТ СН'!$F$13</f>
        <v>426.85825374000001</v>
      </c>
      <c r="W385" s="36">
        <f>SUMIFS(СВЦЭМ!$K$34:$K$777,СВЦЭМ!$A$34:$A$777,$A385,СВЦЭМ!$B$34:$B$777,W$366)+'СЕТ СН'!$F$13</f>
        <v>419.58075895000002</v>
      </c>
      <c r="X385" s="36">
        <f>SUMIFS(СВЦЭМ!$K$34:$K$777,СВЦЭМ!$A$34:$A$777,$A385,СВЦЭМ!$B$34:$B$777,X$366)+'СЕТ СН'!$F$13</f>
        <v>374.64611753999998</v>
      </c>
      <c r="Y385" s="36">
        <f>SUMIFS(СВЦЭМ!$K$34:$K$777,СВЦЭМ!$A$34:$A$777,$A385,СВЦЭМ!$B$34:$B$777,Y$366)+'СЕТ СН'!$F$13</f>
        <v>399.06672027000002</v>
      </c>
    </row>
    <row r="386" spans="1:26" ht="15.75" x14ac:dyDescent="0.2">
      <c r="A386" s="35">
        <f t="shared" si="10"/>
        <v>43363</v>
      </c>
      <c r="B386" s="36">
        <f>SUMIFS(СВЦЭМ!$K$34:$K$777,СВЦЭМ!$A$34:$A$777,$A386,СВЦЭМ!$B$34:$B$777,B$366)+'СЕТ СН'!$F$13</f>
        <v>579.39501915000005</v>
      </c>
      <c r="C386" s="36">
        <f>SUMIFS(СВЦЭМ!$K$34:$K$777,СВЦЭМ!$A$34:$A$777,$A386,СВЦЭМ!$B$34:$B$777,C$366)+'СЕТ СН'!$F$13</f>
        <v>680.67734186999996</v>
      </c>
      <c r="D386" s="36">
        <f>SUMIFS(СВЦЭМ!$K$34:$K$777,СВЦЭМ!$A$34:$A$777,$A386,СВЦЭМ!$B$34:$B$777,D$366)+'СЕТ СН'!$F$13</f>
        <v>682.83746523000002</v>
      </c>
      <c r="E386" s="36">
        <f>SUMIFS(СВЦЭМ!$K$34:$K$777,СВЦЭМ!$A$34:$A$777,$A386,СВЦЭМ!$B$34:$B$777,E$366)+'СЕТ СН'!$F$13</f>
        <v>718.30156276000002</v>
      </c>
      <c r="F386" s="36">
        <f>SUMIFS(СВЦЭМ!$K$34:$K$777,СВЦЭМ!$A$34:$A$777,$A386,СВЦЭМ!$B$34:$B$777,F$366)+'СЕТ СН'!$F$13</f>
        <v>716.88683113000002</v>
      </c>
      <c r="G386" s="36">
        <f>SUMIFS(СВЦЭМ!$K$34:$K$777,СВЦЭМ!$A$34:$A$777,$A386,СВЦЭМ!$B$34:$B$777,G$366)+'СЕТ СН'!$F$13</f>
        <v>719.67044249000003</v>
      </c>
      <c r="H386" s="36">
        <f>SUMIFS(СВЦЭМ!$K$34:$K$777,СВЦЭМ!$A$34:$A$777,$A386,СВЦЭМ!$B$34:$B$777,H$366)+'СЕТ СН'!$F$13</f>
        <v>716.64758744000005</v>
      </c>
      <c r="I386" s="36">
        <f>SUMIFS(СВЦЭМ!$K$34:$K$777,СВЦЭМ!$A$34:$A$777,$A386,СВЦЭМ!$B$34:$B$777,I$366)+'СЕТ СН'!$F$13</f>
        <v>677.76960311000005</v>
      </c>
      <c r="J386" s="36">
        <f>SUMIFS(СВЦЭМ!$K$34:$K$777,СВЦЭМ!$A$34:$A$777,$A386,СВЦЭМ!$B$34:$B$777,J$366)+'СЕТ СН'!$F$13</f>
        <v>637.36852880000004</v>
      </c>
      <c r="K386" s="36">
        <f>SUMIFS(СВЦЭМ!$K$34:$K$777,СВЦЭМ!$A$34:$A$777,$A386,СВЦЭМ!$B$34:$B$777,K$366)+'СЕТ СН'!$F$13</f>
        <v>607.83898555999997</v>
      </c>
      <c r="L386" s="36">
        <f>SUMIFS(СВЦЭМ!$K$34:$K$777,СВЦЭМ!$A$34:$A$777,$A386,СВЦЭМ!$B$34:$B$777,L$366)+'СЕТ СН'!$F$13</f>
        <v>539.99365567999996</v>
      </c>
      <c r="M386" s="36">
        <f>SUMIFS(СВЦЭМ!$K$34:$K$777,СВЦЭМ!$A$34:$A$777,$A386,СВЦЭМ!$B$34:$B$777,M$366)+'СЕТ СН'!$F$13</f>
        <v>491.09102855999998</v>
      </c>
      <c r="N386" s="36">
        <f>SUMIFS(СВЦЭМ!$K$34:$K$777,СВЦЭМ!$A$34:$A$777,$A386,СВЦЭМ!$B$34:$B$777,N$366)+'СЕТ СН'!$F$13</f>
        <v>436.52100166999998</v>
      </c>
      <c r="O386" s="36">
        <f>SUMIFS(СВЦЭМ!$K$34:$K$777,СВЦЭМ!$A$34:$A$777,$A386,СВЦЭМ!$B$34:$B$777,O$366)+'СЕТ СН'!$F$13</f>
        <v>398.09994799999998</v>
      </c>
      <c r="P386" s="36">
        <f>SUMIFS(СВЦЭМ!$K$34:$K$777,СВЦЭМ!$A$34:$A$777,$A386,СВЦЭМ!$B$34:$B$777,P$366)+'СЕТ СН'!$F$13</f>
        <v>388.97513103</v>
      </c>
      <c r="Q386" s="36">
        <f>SUMIFS(СВЦЭМ!$K$34:$K$777,СВЦЭМ!$A$34:$A$777,$A386,СВЦЭМ!$B$34:$B$777,Q$366)+'СЕТ СН'!$F$13</f>
        <v>393.80848524999999</v>
      </c>
      <c r="R386" s="36">
        <f>SUMIFS(СВЦЭМ!$K$34:$K$777,СВЦЭМ!$A$34:$A$777,$A386,СВЦЭМ!$B$34:$B$777,R$366)+'СЕТ СН'!$F$13</f>
        <v>387.57282977</v>
      </c>
      <c r="S386" s="36">
        <f>SUMIFS(СВЦЭМ!$K$34:$K$777,СВЦЭМ!$A$34:$A$777,$A386,СВЦЭМ!$B$34:$B$777,S$366)+'СЕТ СН'!$F$13</f>
        <v>389.92693623000002</v>
      </c>
      <c r="T386" s="36">
        <f>SUMIFS(СВЦЭМ!$K$34:$K$777,СВЦЭМ!$A$34:$A$777,$A386,СВЦЭМ!$B$34:$B$777,T$366)+'СЕТ СН'!$F$13</f>
        <v>399.48671332999999</v>
      </c>
      <c r="U386" s="36">
        <f>SUMIFS(СВЦЭМ!$K$34:$K$777,СВЦЭМ!$A$34:$A$777,$A386,СВЦЭМ!$B$34:$B$777,U$366)+'СЕТ СН'!$F$13</f>
        <v>416.63908980000002</v>
      </c>
      <c r="V386" s="36">
        <f>SUMIFS(СВЦЭМ!$K$34:$K$777,СВЦЭМ!$A$34:$A$777,$A386,СВЦЭМ!$B$34:$B$777,V$366)+'СЕТ СН'!$F$13</f>
        <v>424.11303368</v>
      </c>
      <c r="W386" s="36">
        <f>SUMIFS(СВЦЭМ!$K$34:$K$777,СВЦЭМ!$A$34:$A$777,$A386,СВЦЭМ!$B$34:$B$777,W$366)+'СЕТ СН'!$F$13</f>
        <v>418.46390783999999</v>
      </c>
      <c r="X386" s="36">
        <f>SUMIFS(СВЦЭМ!$K$34:$K$777,СВЦЭМ!$A$34:$A$777,$A386,СВЦЭМ!$B$34:$B$777,X$366)+'СЕТ СН'!$F$13</f>
        <v>383.12130970999999</v>
      </c>
      <c r="Y386" s="36">
        <f>SUMIFS(СВЦЭМ!$K$34:$K$777,СВЦЭМ!$A$34:$A$777,$A386,СВЦЭМ!$B$34:$B$777,Y$366)+'СЕТ СН'!$F$13</f>
        <v>445.00908258999999</v>
      </c>
    </row>
    <row r="387" spans="1:26" ht="15.75" x14ac:dyDescent="0.2">
      <c r="A387" s="35">
        <f t="shared" si="10"/>
        <v>43364</v>
      </c>
      <c r="B387" s="36">
        <f>SUMIFS(СВЦЭМ!$K$34:$K$777,СВЦЭМ!$A$34:$A$777,$A387,СВЦЭМ!$B$34:$B$777,B$366)+'СЕТ СН'!$F$13</f>
        <v>440.18195972000001</v>
      </c>
      <c r="C387" s="36">
        <f>SUMIFS(СВЦЭМ!$K$34:$K$777,СВЦЭМ!$A$34:$A$777,$A387,СВЦЭМ!$B$34:$B$777,C$366)+'СЕТ СН'!$F$13</f>
        <v>532.76938696000002</v>
      </c>
      <c r="D387" s="36">
        <f>SUMIFS(СВЦЭМ!$K$34:$K$777,СВЦЭМ!$A$34:$A$777,$A387,СВЦЭМ!$B$34:$B$777,D$366)+'СЕТ СН'!$F$13</f>
        <v>600.91816802999995</v>
      </c>
      <c r="E387" s="36">
        <f>SUMIFS(СВЦЭМ!$K$34:$K$777,СВЦЭМ!$A$34:$A$777,$A387,СВЦЭМ!$B$34:$B$777,E$366)+'СЕТ СН'!$F$13</f>
        <v>655.70622956</v>
      </c>
      <c r="F387" s="36">
        <f>SUMIFS(СВЦЭМ!$K$34:$K$777,СВЦЭМ!$A$34:$A$777,$A387,СВЦЭМ!$B$34:$B$777,F$366)+'СЕТ СН'!$F$13</f>
        <v>662.94828932999997</v>
      </c>
      <c r="G387" s="36">
        <f>SUMIFS(СВЦЭМ!$K$34:$K$777,СВЦЭМ!$A$34:$A$777,$A387,СВЦЭМ!$B$34:$B$777,G$366)+'СЕТ СН'!$F$13</f>
        <v>650.59471059999998</v>
      </c>
      <c r="H387" s="36">
        <f>SUMIFS(СВЦЭМ!$K$34:$K$777,СВЦЭМ!$A$34:$A$777,$A387,СВЦЭМ!$B$34:$B$777,H$366)+'СЕТ СН'!$F$13</f>
        <v>626.38756652999996</v>
      </c>
      <c r="I387" s="36">
        <f>SUMIFS(СВЦЭМ!$K$34:$K$777,СВЦЭМ!$A$34:$A$777,$A387,СВЦЭМ!$B$34:$B$777,I$366)+'СЕТ СН'!$F$13</f>
        <v>573.78852336</v>
      </c>
      <c r="J387" s="36">
        <f>SUMIFS(СВЦЭМ!$K$34:$K$777,СВЦЭМ!$A$34:$A$777,$A387,СВЦЭМ!$B$34:$B$777,J$366)+'СЕТ СН'!$F$13</f>
        <v>537.84474270999999</v>
      </c>
      <c r="K387" s="36">
        <f>SUMIFS(СВЦЭМ!$K$34:$K$777,СВЦЭМ!$A$34:$A$777,$A387,СВЦЭМ!$B$34:$B$777,K$366)+'СЕТ СН'!$F$13</f>
        <v>516.61208377000003</v>
      </c>
      <c r="L387" s="36">
        <f>SUMIFS(СВЦЭМ!$K$34:$K$777,СВЦЭМ!$A$34:$A$777,$A387,СВЦЭМ!$B$34:$B$777,L$366)+'СЕТ СН'!$F$13</f>
        <v>458.10931846</v>
      </c>
      <c r="M387" s="36">
        <f>SUMIFS(СВЦЭМ!$K$34:$K$777,СВЦЭМ!$A$34:$A$777,$A387,СВЦЭМ!$B$34:$B$777,M$366)+'СЕТ СН'!$F$13</f>
        <v>414.97246206</v>
      </c>
      <c r="N387" s="36">
        <f>SUMIFS(СВЦЭМ!$K$34:$K$777,СВЦЭМ!$A$34:$A$777,$A387,СВЦЭМ!$B$34:$B$777,N$366)+'СЕТ СН'!$F$13</f>
        <v>343.50857002999999</v>
      </c>
      <c r="O387" s="36">
        <f>SUMIFS(СВЦЭМ!$K$34:$K$777,СВЦЭМ!$A$34:$A$777,$A387,СВЦЭМ!$B$34:$B$777,O$366)+'СЕТ СН'!$F$13</f>
        <v>306.59179454000002</v>
      </c>
      <c r="P387" s="36">
        <f>SUMIFS(СВЦЭМ!$K$34:$K$777,СВЦЭМ!$A$34:$A$777,$A387,СВЦЭМ!$B$34:$B$777,P$366)+'СЕТ СН'!$F$13</f>
        <v>297.64106701999998</v>
      </c>
      <c r="Q387" s="36">
        <f>SUMIFS(СВЦЭМ!$K$34:$K$777,СВЦЭМ!$A$34:$A$777,$A387,СВЦЭМ!$B$34:$B$777,Q$366)+'СЕТ СН'!$F$13</f>
        <v>301.12408491999997</v>
      </c>
      <c r="R387" s="36">
        <f>SUMIFS(СВЦЭМ!$K$34:$K$777,СВЦЭМ!$A$34:$A$777,$A387,СВЦЭМ!$B$34:$B$777,R$366)+'СЕТ СН'!$F$13</f>
        <v>302.61753055000003</v>
      </c>
      <c r="S387" s="36">
        <f>SUMIFS(СВЦЭМ!$K$34:$K$777,СВЦЭМ!$A$34:$A$777,$A387,СВЦЭМ!$B$34:$B$777,S$366)+'СЕТ СН'!$F$13</f>
        <v>305.20426287999999</v>
      </c>
      <c r="T387" s="36">
        <f>SUMIFS(СВЦЭМ!$K$34:$K$777,СВЦЭМ!$A$34:$A$777,$A387,СВЦЭМ!$B$34:$B$777,T$366)+'СЕТ СН'!$F$13</f>
        <v>311.53524397000001</v>
      </c>
      <c r="U387" s="36">
        <f>SUMIFS(СВЦЭМ!$K$34:$K$777,СВЦЭМ!$A$34:$A$777,$A387,СВЦЭМ!$B$34:$B$777,U$366)+'СЕТ СН'!$F$13</f>
        <v>332.43228852999999</v>
      </c>
      <c r="V387" s="36">
        <f>SUMIFS(СВЦЭМ!$K$34:$K$777,СВЦЭМ!$A$34:$A$777,$A387,СВЦЭМ!$B$34:$B$777,V$366)+'СЕТ СН'!$F$13</f>
        <v>341.35612422999998</v>
      </c>
      <c r="W387" s="36">
        <f>SUMIFS(СВЦЭМ!$K$34:$K$777,СВЦЭМ!$A$34:$A$777,$A387,СВЦЭМ!$B$34:$B$777,W$366)+'СЕТ СН'!$F$13</f>
        <v>331.01135196000001</v>
      </c>
      <c r="X387" s="36">
        <f>SUMIFS(СВЦЭМ!$K$34:$K$777,СВЦЭМ!$A$34:$A$777,$A387,СВЦЭМ!$B$34:$B$777,X$366)+'СЕТ СН'!$F$13</f>
        <v>313.26807573999997</v>
      </c>
      <c r="Y387" s="36">
        <f>SUMIFS(СВЦЭМ!$K$34:$K$777,СВЦЭМ!$A$34:$A$777,$A387,СВЦЭМ!$B$34:$B$777,Y$366)+'СЕТ СН'!$F$13</f>
        <v>335.04039127999999</v>
      </c>
    </row>
    <row r="388" spans="1:26" ht="15.75" x14ac:dyDescent="0.2">
      <c r="A388" s="35">
        <f t="shared" si="10"/>
        <v>43365</v>
      </c>
      <c r="B388" s="36">
        <f>SUMIFS(СВЦЭМ!$K$34:$K$777,СВЦЭМ!$A$34:$A$777,$A388,СВЦЭМ!$B$34:$B$777,B$366)+'СЕТ СН'!$F$13</f>
        <v>431.63120027000002</v>
      </c>
      <c r="C388" s="36">
        <f>SUMIFS(СВЦЭМ!$K$34:$K$777,СВЦЭМ!$A$34:$A$777,$A388,СВЦЭМ!$B$34:$B$777,C$366)+'СЕТ СН'!$F$13</f>
        <v>519.42906928000002</v>
      </c>
      <c r="D388" s="36">
        <f>SUMIFS(СВЦЭМ!$K$34:$K$777,СВЦЭМ!$A$34:$A$777,$A388,СВЦЭМ!$B$34:$B$777,D$366)+'СЕТ СН'!$F$13</f>
        <v>580.48583457999996</v>
      </c>
      <c r="E388" s="36">
        <f>SUMIFS(СВЦЭМ!$K$34:$K$777,СВЦЭМ!$A$34:$A$777,$A388,СВЦЭМ!$B$34:$B$777,E$366)+'СЕТ СН'!$F$13</f>
        <v>631.12137644999996</v>
      </c>
      <c r="F388" s="36">
        <f>SUMIFS(СВЦЭМ!$K$34:$K$777,СВЦЭМ!$A$34:$A$777,$A388,СВЦЭМ!$B$34:$B$777,F$366)+'СЕТ СН'!$F$13</f>
        <v>631.85858223000002</v>
      </c>
      <c r="G388" s="36">
        <f>SUMIFS(СВЦЭМ!$K$34:$K$777,СВЦЭМ!$A$34:$A$777,$A388,СВЦЭМ!$B$34:$B$777,G$366)+'СЕТ СН'!$F$13</f>
        <v>627.02214744000003</v>
      </c>
      <c r="H388" s="36">
        <f>SUMIFS(СВЦЭМ!$K$34:$K$777,СВЦЭМ!$A$34:$A$777,$A388,СВЦЭМ!$B$34:$B$777,H$366)+'СЕТ СН'!$F$13</f>
        <v>611.86185977000002</v>
      </c>
      <c r="I388" s="36">
        <f>SUMIFS(СВЦЭМ!$K$34:$K$777,СВЦЭМ!$A$34:$A$777,$A388,СВЦЭМ!$B$34:$B$777,I$366)+'СЕТ СН'!$F$13</f>
        <v>570.24497584999995</v>
      </c>
      <c r="J388" s="36">
        <f>SUMIFS(СВЦЭМ!$K$34:$K$777,СВЦЭМ!$A$34:$A$777,$A388,СВЦЭМ!$B$34:$B$777,J$366)+'СЕТ СН'!$F$13</f>
        <v>543.18959740000003</v>
      </c>
      <c r="K388" s="36">
        <f>SUMIFS(СВЦЭМ!$K$34:$K$777,СВЦЭМ!$A$34:$A$777,$A388,СВЦЭМ!$B$34:$B$777,K$366)+'СЕТ СН'!$F$13</f>
        <v>513.92121151000003</v>
      </c>
      <c r="L388" s="36">
        <f>SUMIFS(СВЦЭМ!$K$34:$K$777,СВЦЭМ!$A$34:$A$777,$A388,СВЦЭМ!$B$34:$B$777,L$366)+'СЕТ СН'!$F$13</f>
        <v>465.90285334999999</v>
      </c>
      <c r="M388" s="36">
        <f>SUMIFS(СВЦЭМ!$K$34:$K$777,СВЦЭМ!$A$34:$A$777,$A388,СВЦЭМ!$B$34:$B$777,M$366)+'СЕТ СН'!$F$13</f>
        <v>401.36383812999998</v>
      </c>
      <c r="N388" s="36">
        <f>SUMIFS(СВЦЭМ!$K$34:$K$777,СВЦЭМ!$A$34:$A$777,$A388,СВЦЭМ!$B$34:$B$777,N$366)+'СЕТ СН'!$F$13</f>
        <v>346.78607856999997</v>
      </c>
      <c r="O388" s="36">
        <f>SUMIFS(СВЦЭМ!$K$34:$K$777,СВЦЭМ!$A$34:$A$777,$A388,СВЦЭМ!$B$34:$B$777,O$366)+'СЕТ СН'!$F$13</f>
        <v>298.48543494</v>
      </c>
      <c r="P388" s="36">
        <f>SUMIFS(СВЦЭМ!$K$34:$K$777,СВЦЭМ!$A$34:$A$777,$A388,СВЦЭМ!$B$34:$B$777,P$366)+'СЕТ СН'!$F$13</f>
        <v>303.35850747000001</v>
      </c>
      <c r="Q388" s="36">
        <f>SUMIFS(СВЦЭМ!$K$34:$K$777,СВЦЭМ!$A$34:$A$777,$A388,СВЦЭМ!$B$34:$B$777,Q$366)+'СЕТ СН'!$F$13</f>
        <v>306.97633162</v>
      </c>
      <c r="R388" s="36">
        <f>SUMIFS(СВЦЭМ!$K$34:$K$777,СВЦЭМ!$A$34:$A$777,$A388,СВЦЭМ!$B$34:$B$777,R$366)+'СЕТ СН'!$F$13</f>
        <v>303.79025401000001</v>
      </c>
      <c r="S388" s="36">
        <f>SUMIFS(СВЦЭМ!$K$34:$K$777,СВЦЭМ!$A$34:$A$777,$A388,СВЦЭМ!$B$34:$B$777,S$366)+'СЕТ СН'!$F$13</f>
        <v>311.18897948</v>
      </c>
      <c r="T388" s="36">
        <f>SUMIFS(СВЦЭМ!$K$34:$K$777,СВЦЭМ!$A$34:$A$777,$A388,СВЦЭМ!$B$34:$B$777,T$366)+'СЕТ СН'!$F$13</f>
        <v>314.97912351999997</v>
      </c>
      <c r="U388" s="36">
        <f>SUMIFS(СВЦЭМ!$K$34:$K$777,СВЦЭМ!$A$34:$A$777,$A388,СВЦЭМ!$B$34:$B$777,U$366)+'СЕТ СН'!$F$13</f>
        <v>331.79353737000002</v>
      </c>
      <c r="V388" s="36">
        <f>SUMIFS(СВЦЭМ!$K$34:$K$777,СВЦЭМ!$A$34:$A$777,$A388,СВЦЭМ!$B$34:$B$777,V$366)+'СЕТ СН'!$F$13</f>
        <v>336.45755890999999</v>
      </c>
      <c r="W388" s="36">
        <f>SUMIFS(СВЦЭМ!$K$34:$K$777,СВЦЭМ!$A$34:$A$777,$A388,СВЦЭМ!$B$34:$B$777,W$366)+'СЕТ СН'!$F$13</f>
        <v>319.41390504999998</v>
      </c>
      <c r="X388" s="36">
        <f>SUMIFS(СВЦЭМ!$K$34:$K$777,СВЦЭМ!$A$34:$A$777,$A388,СВЦЭМ!$B$34:$B$777,X$366)+'СЕТ СН'!$F$13</f>
        <v>295.39786432</v>
      </c>
      <c r="Y388" s="36">
        <f>SUMIFS(СВЦЭМ!$K$34:$K$777,СВЦЭМ!$A$34:$A$777,$A388,СВЦЭМ!$B$34:$B$777,Y$366)+'СЕТ СН'!$F$13</f>
        <v>332.75596969999998</v>
      </c>
    </row>
    <row r="389" spans="1:26" ht="15.75" x14ac:dyDescent="0.2">
      <c r="A389" s="35">
        <f t="shared" si="10"/>
        <v>43366</v>
      </c>
      <c r="B389" s="36">
        <f>SUMIFS(СВЦЭМ!$K$34:$K$777,СВЦЭМ!$A$34:$A$777,$A389,СВЦЭМ!$B$34:$B$777,B$366)+'СЕТ СН'!$F$13</f>
        <v>432.78493044999999</v>
      </c>
      <c r="C389" s="36">
        <f>SUMIFS(СВЦЭМ!$K$34:$K$777,СВЦЭМ!$A$34:$A$777,$A389,СВЦЭМ!$B$34:$B$777,C$366)+'СЕТ СН'!$F$13</f>
        <v>536.98625437999999</v>
      </c>
      <c r="D389" s="36">
        <f>SUMIFS(СВЦЭМ!$K$34:$K$777,СВЦЭМ!$A$34:$A$777,$A389,СВЦЭМ!$B$34:$B$777,D$366)+'СЕТ СН'!$F$13</f>
        <v>616.12195252000004</v>
      </c>
      <c r="E389" s="36">
        <f>SUMIFS(СВЦЭМ!$K$34:$K$777,СВЦЭМ!$A$34:$A$777,$A389,СВЦЭМ!$B$34:$B$777,E$366)+'СЕТ СН'!$F$13</f>
        <v>673.44752398000003</v>
      </c>
      <c r="F389" s="36">
        <f>SUMIFS(СВЦЭМ!$K$34:$K$777,СВЦЭМ!$A$34:$A$777,$A389,СВЦЭМ!$B$34:$B$777,F$366)+'СЕТ СН'!$F$13</f>
        <v>688.38271829999996</v>
      </c>
      <c r="G389" s="36">
        <f>SUMIFS(СВЦЭМ!$K$34:$K$777,СВЦЭМ!$A$34:$A$777,$A389,СВЦЭМ!$B$34:$B$777,G$366)+'СЕТ СН'!$F$13</f>
        <v>670.98832900000002</v>
      </c>
      <c r="H389" s="36">
        <f>SUMIFS(СВЦЭМ!$K$34:$K$777,СВЦЭМ!$A$34:$A$777,$A389,СВЦЭМ!$B$34:$B$777,H$366)+'СЕТ СН'!$F$13</f>
        <v>660.82470130000002</v>
      </c>
      <c r="I389" s="36">
        <f>SUMIFS(СВЦЭМ!$K$34:$K$777,СВЦЭМ!$A$34:$A$777,$A389,СВЦЭМ!$B$34:$B$777,I$366)+'СЕТ СН'!$F$13</f>
        <v>621.03978424000002</v>
      </c>
      <c r="J389" s="36">
        <f>SUMIFS(СВЦЭМ!$K$34:$K$777,СВЦЭМ!$A$34:$A$777,$A389,СВЦЭМ!$B$34:$B$777,J$366)+'СЕТ СН'!$F$13</f>
        <v>570.05315238000003</v>
      </c>
      <c r="K389" s="36">
        <f>SUMIFS(СВЦЭМ!$K$34:$K$777,СВЦЭМ!$A$34:$A$777,$A389,СВЦЭМ!$B$34:$B$777,K$366)+'СЕТ СН'!$F$13</f>
        <v>519.66701440999998</v>
      </c>
      <c r="L389" s="36">
        <f>SUMIFS(СВЦЭМ!$K$34:$K$777,СВЦЭМ!$A$34:$A$777,$A389,СВЦЭМ!$B$34:$B$777,L$366)+'СЕТ СН'!$F$13</f>
        <v>450.92356444000001</v>
      </c>
      <c r="M389" s="36">
        <f>SUMIFS(СВЦЭМ!$K$34:$K$777,СВЦЭМ!$A$34:$A$777,$A389,СВЦЭМ!$B$34:$B$777,M$366)+'СЕТ СН'!$F$13</f>
        <v>394.42871480999997</v>
      </c>
      <c r="N389" s="36">
        <f>SUMIFS(СВЦЭМ!$K$34:$K$777,СВЦЭМ!$A$34:$A$777,$A389,СВЦЭМ!$B$34:$B$777,N$366)+'СЕТ СН'!$F$13</f>
        <v>341.19725244</v>
      </c>
      <c r="O389" s="36">
        <f>SUMIFS(СВЦЭМ!$K$34:$K$777,СВЦЭМ!$A$34:$A$777,$A389,СВЦЭМ!$B$34:$B$777,O$366)+'СЕТ СН'!$F$13</f>
        <v>312.36212001000001</v>
      </c>
      <c r="P389" s="36">
        <f>SUMIFS(СВЦЭМ!$K$34:$K$777,СВЦЭМ!$A$34:$A$777,$A389,СВЦЭМ!$B$34:$B$777,P$366)+'СЕТ СН'!$F$13</f>
        <v>305.81124665999999</v>
      </c>
      <c r="Q389" s="36">
        <f>SUMIFS(СВЦЭМ!$K$34:$K$777,СВЦЭМ!$A$34:$A$777,$A389,СВЦЭМ!$B$34:$B$777,Q$366)+'СЕТ СН'!$F$13</f>
        <v>301.19569790999998</v>
      </c>
      <c r="R389" s="36">
        <f>SUMIFS(СВЦЭМ!$K$34:$K$777,СВЦЭМ!$A$34:$A$777,$A389,СВЦЭМ!$B$34:$B$777,R$366)+'СЕТ СН'!$F$13</f>
        <v>301.63335051000001</v>
      </c>
      <c r="S389" s="36">
        <f>SUMIFS(СВЦЭМ!$K$34:$K$777,СВЦЭМ!$A$34:$A$777,$A389,СВЦЭМ!$B$34:$B$777,S$366)+'СЕТ СН'!$F$13</f>
        <v>307.74794549000001</v>
      </c>
      <c r="T389" s="36">
        <f>SUMIFS(СВЦЭМ!$K$34:$K$777,СВЦЭМ!$A$34:$A$777,$A389,СВЦЭМ!$B$34:$B$777,T$366)+'СЕТ СН'!$F$13</f>
        <v>314.65595443000001</v>
      </c>
      <c r="U389" s="36">
        <f>SUMIFS(СВЦЭМ!$K$34:$K$777,СВЦЭМ!$A$34:$A$777,$A389,СВЦЭМ!$B$34:$B$777,U$366)+'СЕТ СН'!$F$13</f>
        <v>325.67602036</v>
      </c>
      <c r="V389" s="36">
        <f>SUMIFS(СВЦЭМ!$K$34:$K$777,СВЦЭМ!$A$34:$A$777,$A389,СВЦЭМ!$B$34:$B$777,V$366)+'СЕТ СН'!$F$13</f>
        <v>350.1819749</v>
      </c>
      <c r="W389" s="36">
        <f>SUMIFS(СВЦЭМ!$K$34:$K$777,СВЦЭМ!$A$34:$A$777,$A389,СВЦЭМ!$B$34:$B$777,W$366)+'СЕТ СН'!$F$13</f>
        <v>339.61463989999999</v>
      </c>
      <c r="X389" s="36">
        <f>SUMIFS(СВЦЭМ!$K$34:$K$777,СВЦЭМ!$A$34:$A$777,$A389,СВЦЭМ!$B$34:$B$777,X$366)+'СЕТ СН'!$F$13</f>
        <v>316.95696425</v>
      </c>
      <c r="Y389" s="36">
        <f>SUMIFS(СВЦЭМ!$K$34:$K$777,СВЦЭМ!$A$34:$A$777,$A389,СВЦЭМ!$B$34:$B$777,Y$366)+'СЕТ СН'!$F$13</f>
        <v>348.76692747999999</v>
      </c>
    </row>
    <row r="390" spans="1:26" ht="15.75" x14ac:dyDescent="0.2">
      <c r="A390" s="35">
        <f t="shared" si="10"/>
        <v>43367</v>
      </c>
      <c r="B390" s="36">
        <f>SUMIFS(СВЦЭМ!$K$34:$K$777,СВЦЭМ!$A$34:$A$777,$A390,СВЦЭМ!$B$34:$B$777,B$366)+'СЕТ СН'!$F$13</f>
        <v>421.74000704000002</v>
      </c>
      <c r="C390" s="36">
        <f>SUMIFS(СВЦЭМ!$K$34:$K$777,СВЦЭМ!$A$34:$A$777,$A390,СВЦЭМ!$B$34:$B$777,C$366)+'СЕТ СН'!$F$13</f>
        <v>529.90070485000001</v>
      </c>
      <c r="D390" s="36">
        <f>SUMIFS(СВЦЭМ!$K$34:$K$777,СВЦЭМ!$A$34:$A$777,$A390,СВЦЭМ!$B$34:$B$777,D$366)+'СЕТ СН'!$F$13</f>
        <v>605.46886400999995</v>
      </c>
      <c r="E390" s="36">
        <f>SUMIFS(СВЦЭМ!$K$34:$K$777,СВЦЭМ!$A$34:$A$777,$A390,СВЦЭМ!$B$34:$B$777,E$366)+'СЕТ СН'!$F$13</f>
        <v>658.80474629000003</v>
      </c>
      <c r="F390" s="36">
        <f>SUMIFS(СВЦЭМ!$K$34:$K$777,СВЦЭМ!$A$34:$A$777,$A390,СВЦЭМ!$B$34:$B$777,F$366)+'СЕТ СН'!$F$13</f>
        <v>651.78785617000005</v>
      </c>
      <c r="G390" s="36">
        <f>SUMIFS(СВЦЭМ!$K$34:$K$777,СВЦЭМ!$A$34:$A$777,$A390,СВЦЭМ!$B$34:$B$777,G$366)+'СЕТ СН'!$F$13</f>
        <v>634.20556604000001</v>
      </c>
      <c r="H390" s="36">
        <f>SUMIFS(СВЦЭМ!$K$34:$K$777,СВЦЭМ!$A$34:$A$777,$A390,СВЦЭМ!$B$34:$B$777,H$366)+'СЕТ СН'!$F$13</f>
        <v>599.86569428999996</v>
      </c>
      <c r="I390" s="36">
        <f>SUMIFS(СВЦЭМ!$K$34:$K$777,СВЦЭМ!$A$34:$A$777,$A390,СВЦЭМ!$B$34:$B$777,I$366)+'СЕТ СН'!$F$13</f>
        <v>580.25978265000003</v>
      </c>
      <c r="J390" s="36">
        <f>SUMIFS(СВЦЭМ!$K$34:$K$777,СВЦЭМ!$A$34:$A$777,$A390,СВЦЭМ!$B$34:$B$777,J$366)+'СЕТ СН'!$F$13</f>
        <v>595.03495251000004</v>
      </c>
      <c r="K390" s="36">
        <f>SUMIFS(СВЦЭМ!$K$34:$K$777,СВЦЭМ!$A$34:$A$777,$A390,СВЦЭМ!$B$34:$B$777,K$366)+'СЕТ СН'!$F$13</f>
        <v>582.92483861000005</v>
      </c>
      <c r="L390" s="36">
        <f>SUMIFS(СВЦЭМ!$K$34:$K$777,СВЦЭМ!$A$34:$A$777,$A390,СВЦЭМ!$B$34:$B$777,L$366)+'СЕТ СН'!$F$13</f>
        <v>533.14905307000004</v>
      </c>
      <c r="M390" s="36">
        <f>SUMIFS(СВЦЭМ!$K$34:$K$777,СВЦЭМ!$A$34:$A$777,$A390,СВЦЭМ!$B$34:$B$777,M$366)+'СЕТ СН'!$F$13</f>
        <v>478.01283420999999</v>
      </c>
      <c r="N390" s="36">
        <f>SUMIFS(СВЦЭМ!$K$34:$K$777,СВЦЭМ!$A$34:$A$777,$A390,СВЦЭМ!$B$34:$B$777,N$366)+'СЕТ СН'!$F$13</f>
        <v>404.12619934999998</v>
      </c>
      <c r="O390" s="36">
        <f>SUMIFS(СВЦЭМ!$K$34:$K$777,СВЦЭМ!$A$34:$A$777,$A390,СВЦЭМ!$B$34:$B$777,O$366)+'СЕТ СН'!$F$13</f>
        <v>341.68680683000002</v>
      </c>
      <c r="P390" s="36">
        <f>SUMIFS(СВЦЭМ!$K$34:$K$777,СВЦЭМ!$A$34:$A$777,$A390,СВЦЭМ!$B$34:$B$777,P$366)+'СЕТ СН'!$F$13</f>
        <v>333.63526474000003</v>
      </c>
      <c r="Q390" s="36">
        <f>SUMIFS(СВЦЭМ!$K$34:$K$777,СВЦЭМ!$A$34:$A$777,$A390,СВЦЭМ!$B$34:$B$777,Q$366)+'СЕТ СН'!$F$13</f>
        <v>331.81767071000002</v>
      </c>
      <c r="R390" s="36">
        <f>SUMIFS(СВЦЭМ!$K$34:$K$777,СВЦЭМ!$A$34:$A$777,$A390,СВЦЭМ!$B$34:$B$777,R$366)+'СЕТ СН'!$F$13</f>
        <v>330.72462180000002</v>
      </c>
      <c r="S390" s="36">
        <f>SUMIFS(СВЦЭМ!$K$34:$K$777,СВЦЭМ!$A$34:$A$777,$A390,СВЦЭМ!$B$34:$B$777,S$366)+'СЕТ СН'!$F$13</f>
        <v>335.81752986999999</v>
      </c>
      <c r="T390" s="36">
        <f>SUMIFS(СВЦЭМ!$K$34:$K$777,СВЦЭМ!$A$34:$A$777,$A390,СВЦЭМ!$B$34:$B$777,T$366)+'СЕТ СН'!$F$13</f>
        <v>342.74099195999997</v>
      </c>
      <c r="U390" s="36">
        <f>SUMIFS(СВЦЭМ!$K$34:$K$777,СВЦЭМ!$A$34:$A$777,$A390,СВЦЭМ!$B$34:$B$777,U$366)+'СЕТ СН'!$F$13</f>
        <v>357.03885765000001</v>
      </c>
      <c r="V390" s="36">
        <f>SUMIFS(СВЦЭМ!$K$34:$K$777,СВЦЭМ!$A$34:$A$777,$A390,СВЦЭМ!$B$34:$B$777,V$366)+'СЕТ СН'!$F$13</f>
        <v>360.94995319999998</v>
      </c>
      <c r="W390" s="36">
        <f>SUMIFS(СВЦЭМ!$K$34:$K$777,СВЦЭМ!$A$34:$A$777,$A390,СВЦЭМ!$B$34:$B$777,W$366)+'СЕТ СН'!$F$13</f>
        <v>348.74447701999998</v>
      </c>
      <c r="X390" s="36">
        <f>SUMIFS(СВЦЭМ!$K$34:$K$777,СВЦЭМ!$A$34:$A$777,$A390,СВЦЭМ!$B$34:$B$777,X$366)+'СЕТ СН'!$F$13</f>
        <v>328.64548546999998</v>
      </c>
      <c r="Y390" s="36">
        <f>SUMIFS(СВЦЭМ!$K$34:$K$777,СВЦЭМ!$A$34:$A$777,$A390,СВЦЭМ!$B$34:$B$777,Y$366)+'СЕТ СН'!$F$13</f>
        <v>352.85071735999998</v>
      </c>
    </row>
    <row r="391" spans="1:26" ht="15.75" x14ac:dyDescent="0.2">
      <c r="A391" s="35">
        <f t="shared" si="10"/>
        <v>43368</v>
      </c>
      <c r="B391" s="36">
        <f>SUMIFS(СВЦЭМ!$K$34:$K$777,СВЦЭМ!$A$34:$A$777,$A391,СВЦЭМ!$B$34:$B$777,B$366)+'СЕТ СН'!$F$13</f>
        <v>455.73464768000002</v>
      </c>
      <c r="C391" s="36">
        <f>SUMIFS(СВЦЭМ!$K$34:$K$777,СВЦЭМ!$A$34:$A$777,$A391,СВЦЭМ!$B$34:$B$777,C$366)+'СЕТ СН'!$F$13</f>
        <v>563.14157451000005</v>
      </c>
      <c r="D391" s="36">
        <f>SUMIFS(СВЦЭМ!$K$34:$K$777,СВЦЭМ!$A$34:$A$777,$A391,СВЦЭМ!$B$34:$B$777,D$366)+'СЕТ СН'!$F$13</f>
        <v>629.40732594999997</v>
      </c>
      <c r="E391" s="36">
        <f>SUMIFS(СВЦЭМ!$K$34:$K$777,СВЦЭМ!$A$34:$A$777,$A391,СВЦЭМ!$B$34:$B$777,E$366)+'СЕТ СН'!$F$13</f>
        <v>686.0195837</v>
      </c>
      <c r="F391" s="36">
        <f>SUMIFS(СВЦЭМ!$K$34:$K$777,СВЦЭМ!$A$34:$A$777,$A391,СВЦЭМ!$B$34:$B$777,F$366)+'СЕТ СН'!$F$13</f>
        <v>684.41042185000003</v>
      </c>
      <c r="G391" s="36">
        <f>SUMIFS(СВЦЭМ!$K$34:$K$777,СВЦЭМ!$A$34:$A$777,$A391,СВЦЭМ!$B$34:$B$777,G$366)+'СЕТ СН'!$F$13</f>
        <v>664.33572589000005</v>
      </c>
      <c r="H391" s="36">
        <f>SUMIFS(СВЦЭМ!$K$34:$K$777,СВЦЭМ!$A$34:$A$777,$A391,СВЦЭМ!$B$34:$B$777,H$366)+'СЕТ СН'!$F$13</f>
        <v>613.02654108000002</v>
      </c>
      <c r="I391" s="36">
        <f>SUMIFS(СВЦЭМ!$K$34:$K$777,СВЦЭМ!$A$34:$A$777,$A391,СВЦЭМ!$B$34:$B$777,I$366)+'СЕТ СН'!$F$13</f>
        <v>581.03900995000004</v>
      </c>
      <c r="J391" s="36">
        <f>SUMIFS(СВЦЭМ!$K$34:$K$777,СВЦЭМ!$A$34:$A$777,$A391,СВЦЭМ!$B$34:$B$777,J$366)+'СЕТ СН'!$F$13</f>
        <v>581.77737521999995</v>
      </c>
      <c r="K391" s="36">
        <f>SUMIFS(СВЦЭМ!$K$34:$K$777,СВЦЭМ!$A$34:$A$777,$A391,СВЦЭМ!$B$34:$B$777,K$366)+'СЕТ СН'!$F$13</f>
        <v>571.57684026000004</v>
      </c>
      <c r="L391" s="36">
        <f>SUMIFS(СВЦЭМ!$K$34:$K$777,СВЦЭМ!$A$34:$A$777,$A391,СВЦЭМ!$B$34:$B$777,L$366)+'СЕТ СН'!$F$13</f>
        <v>522.53901335</v>
      </c>
      <c r="M391" s="36">
        <f>SUMIFS(СВЦЭМ!$K$34:$K$777,СВЦЭМ!$A$34:$A$777,$A391,СВЦЭМ!$B$34:$B$777,M$366)+'СЕТ СН'!$F$13</f>
        <v>470.06884413</v>
      </c>
      <c r="N391" s="36">
        <f>SUMIFS(СВЦЭМ!$K$34:$K$777,СВЦЭМ!$A$34:$A$777,$A391,СВЦЭМ!$B$34:$B$777,N$366)+'СЕТ СН'!$F$13</f>
        <v>405.15296975000001</v>
      </c>
      <c r="O391" s="36">
        <f>SUMIFS(СВЦЭМ!$K$34:$K$777,СВЦЭМ!$A$34:$A$777,$A391,СВЦЭМ!$B$34:$B$777,O$366)+'СЕТ СН'!$F$13</f>
        <v>359.25654098000001</v>
      </c>
      <c r="P391" s="36">
        <f>SUMIFS(СВЦЭМ!$K$34:$K$777,СВЦЭМ!$A$34:$A$777,$A391,СВЦЭМ!$B$34:$B$777,P$366)+'СЕТ СН'!$F$13</f>
        <v>354.03587920000001</v>
      </c>
      <c r="Q391" s="36">
        <f>SUMIFS(СВЦЭМ!$K$34:$K$777,СВЦЭМ!$A$34:$A$777,$A391,СВЦЭМ!$B$34:$B$777,Q$366)+'СЕТ СН'!$F$13</f>
        <v>348.73867868999997</v>
      </c>
      <c r="R391" s="36">
        <f>SUMIFS(СВЦЭМ!$K$34:$K$777,СВЦЭМ!$A$34:$A$777,$A391,СВЦЭМ!$B$34:$B$777,R$366)+'СЕТ СН'!$F$13</f>
        <v>341.17707647999998</v>
      </c>
      <c r="S391" s="36">
        <f>SUMIFS(СВЦЭМ!$K$34:$K$777,СВЦЭМ!$A$34:$A$777,$A391,СВЦЭМ!$B$34:$B$777,S$366)+'СЕТ СН'!$F$13</f>
        <v>345.37338462000002</v>
      </c>
      <c r="T391" s="36">
        <f>SUMIFS(СВЦЭМ!$K$34:$K$777,СВЦЭМ!$A$34:$A$777,$A391,СВЦЭМ!$B$34:$B$777,T$366)+'СЕТ СН'!$F$13</f>
        <v>350.14751854000002</v>
      </c>
      <c r="U391" s="36">
        <f>SUMIFS(СВЦЭМ!$K$34:$K$777,СВЦЭМ!$A$34:$A$777,$A391,СВЦЭМ!$B$34:$B$777,U$366)+'СЕТ СН'!$F$13</f>
        <v>354.13693826999997</v>
      </c>
      <c r="V391" s="36">
        <f>SUMIFS(СВЦЭМ!$K$34:$K$777,СВЦЭМ!$A$34:$A$777,$A391,СВЦЭМ!$B$34:$B$777,V$366)+'СЕТ СН'!$F$13</f>
        <v>357.23056159999999</v>
      </c>
      <c r="W391" s="36">
        <f>SUMIFS(СВЦЭМ!$K$34:$K$777,СВЦЭМ!$A$34:$A$777,$A391,СВЦЭМ!$B$34:$B$777,W$366)+'СЕТ СН'!$F$13</f>
        <v>354.35329571</v>
      </c>
      <c r="X391" s="36">
        <f>SUMIFS(СВЦЭМ!$K$34:$K$777,СВЦЭМ!$A$34:$A$777,$A391,СВЦЭМ!$B$34:$B$777,X$366)+'СЕТ СН'!$F$13</f>
        <v>331.51377772000001</v>
      </c>
      <c r="Y391" s="36">
        <f>SUMIFS(СВЦЭМ!$K$34:$K$777,СВЦЭМ!$A$34:$A$777,$A391,СВЦЭМ!$B$34:$B$777,Y$366)+'СЕТ СН'!$F$13</f>
        <v>369.53324672999997</v>
      </c>
    </row>
    <row r="392" spans="1:26" ht="15.75" x14ac:dyDescent="0.2">
      <c r="A392" s="35">
        <f t="shared" si="10"/>
        <v>43369</v>
      </c>
      <c r="B392" s="36">
        <f>SUMIFS(СВЦЭМ!$K$34:$K$777,СВЦЭМ!$A$34:$A$777,$A392,СВЦЭМ!$B$34:$B$777,B$366)+'СЕТ СН'!$F$13</f>
        <v>494.38241950000003</v>
      </c>
      <c r="C392" s="36">
        <f>SUMIFS(СВЦЭМ!$K$34:$K$777,СВЦЭМ!$A$34:$A$777,$A392,СВЦЭМ!$B$34:$B$777,C$366)+'СЕТ СН'!$F$13</f>
        <v>609.44914023000001</v>
      </c>
      <c r="D392" s="36">
        <f>SUMIFS(СВЦЭМ!$K$34:$K$777,СВЦЭМ!$A$34:$A$777,$A392,СВЦЭМ!$B$34:$B$777,D$366)+'СЕТ СН'!$F$13</f>
        <v>709.64930939999999</v>
      </c>
      <c r="E392" s="36">
        <f>SUMIFS(СВЦЭМ!$K$34:$K$777,СВЦЭМ!$A$34:$A$777,$A392,СВЦЭМ!$B$34:$B$777,E$366)+'СЕТ СН'!$F$13</f>
        <v>779.18961402000002</v>
      </c>
      <c r="F392" s="36">
        <f>SUMIFS(СВЦЭМ!$K$34:$K$777,СВЦЭМ!$A$34:$A$777,$A392,СВЦЭМ!$B$34:$B$777,F$366)+'СЕТ СН'!$F$13</f>
        <v>781.3152814</v>
      </c>
      <c r="G392" s="36">
        <f>SUMIFS(СВЦЭМ!$K$34:$K$777,СВЦЭМ!$A$34:$A$777,$A392,СВЦЭМ!$B$34:$B$777,G$366)+'СЕТ СН'!$F$13</f>
        <v>764.55453494000005</v>
      </c>
      <c r="H392" s="36">
        <f>SUMIFS(СВЦЭМ!$K$34:$K$777,СВЦЭМ!$A$34:$A$777,$A392,СВЦЭМ!$B$34:$B$777,H$366)+'СЕТ СН'!$F$13</f>
        <v>697.86553728000001</v>
      </c>
      <c r="I392" s="36">
        <f>SUMIFS(СВЦЭМ!$K$34:$K$777,СВЦЭМ!$A$34:$A$777,$A392,СВЦЭМ!$B$34:$B$777,I$366)+'СЕТ СН'!$F$13</f>
        <v>638.61762765000003</v>
      </c>
      <c r="J392" s="36">
        <f>SUMIFS(СВЦЭМ!$K$34:$K$777,СВЦЭМ!$A$34:$A$777,$A392,СВЦЭМ!$B$34:$B$777,J$366)+'СЕТ СН'!$F$13</f>
        <v>629.27096576999998</v>
      </c>
      <c r="K392" s="36">
        <f>SUMIFS(СВЦЭМ!$K$34:$K$777,СВЦЭМ!$A$34:$A$777,$A392,СВЦЭМ!$B$34:$B$777,K$366)+'СЕТ СН'!$F$13</f>
        <v>619.05129233000002</v>
      </c>
      <c r="L392" s="36">
        <f>SUMIFS(СВЦЭМ!$K$34:$K$777,СВЦЭМ!$A$34:$A$777,$A392,СВЦЭМ!$B$34:$B$777,L$366)+'СЕТ СН'!$F$13</f>
        <v>569.29324763</v>
      </c>
      <c r="M392" s="36">
        <f>SUMIFS(СВЦЭМ!$K$34:$K$777,СВЦЭМ!$A$34:$A$777,$A392,СВЦЭМ!$B$34:$B$777,M$366)+'СЕТ СН'!$F$13</f>
        <v>524.87629198000002</v>
      </c>
      <c r="N392" s="36">
        <f>SUMIFS(СВЦЭМ!$K$34:$K$777,СВЦЭМ!$A$34:$A$777,$A392,СВЦЭМ!$B$34:$B$777,N$366)+'СЕТ СН'!$F$13</f>
        <v>449.84599006000002</v>
      </c>
      <c r="O392" s="36">
        <f>SUMIFS(СВЦЭМ!$K$34:$K$777,СВЦЭМ!$A$34:$A$777,$A392,СВЦЭМ!$B$34:$B$777,O$366)+'СЕТ СН'!$F$13</f>
        <v>385.8613924</v>
      </c>
      <c r="P392" s="36">
        <f>SUMIFS(СВЦЭМ!$K$34:$K$777,СВЦЭМ!$A$34:$A$777,$A392,СВЦЭМ!$B$34:$B$777,P$366)+'СЕТ СН'!$F$13</f>
        <v>383.31476200999998</v>
      </c>
      <c r="Q392" s="36">
        <f>SUMIFS(СВЦЭМ!$K$34:$K$777,СВЦЭМ!$A$34:$A$777,$A392,СВЦЭМ!$B$34:$B$777,Q$366)+'СЕТ СН'!$F$13</f>
        <v>389.04247320000002</v>
      </c>
      <c r="R392" s="36">
        <f>SUMIFS(СВЦЭМ!$K$34:$K$777,СВЦЭМ!$A$34:$A$777,$A392,СВЦЭМ!$B$34:$B$777,R$366)+'СЕТ СН'!$F$13</f>
        <v>390.82984259</v>
      </c>
      <c r="S392" s="36">
        <f>SUMIFS(СВЦЭМ!$K$34:$K$777,СВЦЭМ!$A$34:$A$777,$A392,СВЦЭМ!$B$34:$B$777,S$366)+'СЕТ СН'!$F$13</f>
        <v>394.64982450000002</v>
      </c>
      <c r="T392" s="36">
        <f>SUMIFS(СВЦЭМ!$K$34:$K$777,СВЦЭМ!$A$34:$A$777,$A392,СВЦЭМ!$B$34:$B$777,T$366)+'СЕТ СН'!$F$13</f>
        <v>386.23238018000001</v>
      </c>
      <c r="U392" s="36">
        <f>SUMIFS(СВЦЭМ!$K$34:$K$777,СВЦЭМ!$A$34:$A$777,$A392,СВЦЭМ!$B$34:$B$777,U$366)+'СЕТ СН'!$F$13</f>
        <v>399.8174641</v>
      </c>
      <c r="V392" s="36">
        <f>SUMIFS(СВЦЭМ!$K$34:$K$777,СВЦЭМ!$A$34:$A$777,$A392,СВЦЭМ!$B$34:$B$777,V$366)+'СЕТ СН'!$F$13</f>
        <v>402.57270790000001</v>
      </c>
      <c r="W392" s="36">
        <f>SUMIFS(СВЦЭМ!$K$34:$K$777,СВЦЭМ!$A$34:$A$777,$A392,СВЦЭМ!$B$34:$B$777,W$366)+'СЕТ СН'!$F$13</f>
        <v>393.27614120999999</v>
      </c>
      <c r="X392" s="36">
        <f>SUMIFS(СВЦЭМ!$K$34:$K$777,СВЦЭМ!$A$34:$A$777,$A392,СВЦЭМ!$B$34:$B$777,X$366)+'СЕТ СН'!$F$13</f>
        <v>404.72598670000002</v>
      </c>
      <c r="Y392" s="36">
        <f>SUMIFS(СВЦЭМ!$K$34:$K$777,СВЦЭМ!$A$34:$A$777,$A392,СВЦЭМ!$B$34:$B$777,Y$366)+'СЕТ СН'!$F$13</f>
        <v>433.01502198999998</v>
      </c>
    </row>
    <row r="393" spans="1:26" ht="15.75" x14ac:dyDescent="0.2">
      <c r="A393" s="35">
        <f t="shared" si="10"/>
        <v>43370</v>
      </c>
      <c r="B393" s="36">
        <f>SUMIFS(СВЦЭМ!$K$34:$K$777,СВЦЭМ!$A$34:$A$777,$A393,СВЦЭМ!$B$34:$B$777,B$366)+'СЕТ СН'!$F$13</f>
        <v>504.05672064999999</v>
      </c>
      <c r="C393" s="36">
        <f>SUMIFS(СВЦЭМ!$K$34:$K$777,СВЦЭМ!$A$34:$A$777,$A393,СВЦЭМ!$B$34:$B$777,C$366)+'СЕТ СН'!$F$13</f>
        <v>640.26226543999996</v>
      </c>
      <c r="D393" s="36">
        <f>SUMIFS(СВЦЭМ!$K$34:$K$777,СВЦЭМ!$A$34:$A$777,$A393,СВЦЭМ!$B$34:$B$777,D$366)+'СЕТ СН'!$F$13</f>
        <v>714.88487284999997</v>
      </c>
      <c r="E393" s="36">
        <f>SUMIFS(СВЦЭМ!$K$34:$K$777,СВЦЭМ!$A$34:$A$777,$A393,СВЦЭМ!$B$34:$B$777,E$366)+'СЕТ СН'!$F$13</f>
        <v>784.70558034999999</v>
      </c>
      <c r="F393" s="36">
        <f>SUMIFS(СВЦЭМ!$K$34:$K$777,СВЦЭМ!$A$34:$A$777,$A393,СВЦЭМ!$B$34:$B$777,F$366)+'СЕТ СН'!$F$13</f>
        <v>782.87983973999997</v>
      </c>
      <c r="G393" s="36">
        <f>SUMIFS(СВЦЭМ!$K$34:$K$777,СВЦЭМ!$A$34:$A$777,$A393,СВЦЭМ!$B$34:$B$777,G$366)+'СЕТ СН'!$F$13</f>
        <v>771.39767638000001</v>
      </c>
      <c r="H393" s="36">
        <f>SUMIFS(СВЦЭМ!$K$34:$K$777,СВЦЭМ!$A$34:$A$777,$A393,СВЦЭМ!$B$34:$B$777,H$366)+'СЕТ СН'!$F$13</f>
        <v>709.88154540000005</v>
      </c>
      <c r="I393" s="36">
        <f>SUMIFS(СВЦЭМ!$K$34:$K$777,СВЦЭМ!$A$34:$A$777,$A393,СВЦЭМ!$B$34:$B$777,I$366)+'СЕТ СН'!$F$13</f>
        <v>634.49370500999999</v>
      </c>
      <c r="J393" s="36">
        <f>SUMIFS(СВЦЭМ!$K$34:$K$777,СВЦЭМ!$A$34:$A$777,$A393,СВЦЭМ!$B$34:$B$777,J$366)+'СЕТ СН'!$F$13</f>
        <v>635.59686515999999</v>
      </c>
      <c r="K393" s="36">
        <f>SUMIFS(СВЦЭМ!$K$34:$K$777,СВЦЭМ!$A$34:$A$777,$A393,СВЦЭМ!$B$34:$B$777,K$366)+'СЕТ СН'!$F$13</f>
        <v>623.63370806</v>
      </c>
      <c r="L393" s="36">
        <f>SUMIFS(СВЦЭМ!$K$34:$K$777,СВЦЭМ!$A$34:$A$777,$A393,СВЦЭМ!$B$34:$B$777,L$366)+'СЕТ СН'!$F$13</f>
        <v>572.43278897000005</v>
      </c>
      <c r="M393" s="36">
        <f>SUMIFS(СВЦЭМ!$K$34:$K$777,СВЦЭМ!$A$34:$A$777,$A393,СВЦЭМ!$B$34:$B$777,M$366)+'СЕТ СН'!$F$13</f>
        <v>530.32136476999995</v>
      </c>
      <c r="N393" s="36">
        <f>SUMIFS(СВЦЭМ!$K$34:$K$777,СВЦЭМ!$A$34:$A$777,$A393,СВЦЭМ!$B$34:$B$777,N$366)+'СЕТ СН'!$F$13</f>
        <v>458.54852701999999</v>
      </c>
      <c r="O393" s="36">
        <f>SUMIFS(СВЦЭМ!$K$34:$K$777,СВЦЭМ!$A$34:$A$777,$A393,СВЦЭМ!$B$34:$B$777,O$366)+'СЕТ СН'!$F$13</f>
        <v>412.62895644000002</v>
      </c>
      <c r="P393" s="36">
        <f>SUMIFS(СВЦЭМ!$K$34:$K$777,СВЦЭМ!$A$34:$A$777,$A393,СВЦЭМ!$B$34:$B$777,P$366)+'СЕТ СН'!$F$13</f>
        <v>406.01892048000002</v>
      </c>
      <c r="Q393" s="36">
        <f>SUMIFS(СВЦЭМ!$K$34:$K$777,СВЦЭМ!$A$34:$A$777,$A393,СВЦЭМ!$B$34:$B$777,Q$366)+'СЕТ СН'!$F$13</f>
        <v>404.35899896000001</v>
      </c>
      <c r="R393" s="36">
        <f>SUMIFS(СВЦЭМ!$K$34:$K$777,СВЦЭМ!$A$34:$A$777,$A393,СВЦЭМ!$B$34:$B$777,R$366)+'СЕТ СН'!$F$13</f>
        <v>402.72679117000001</v>
      </c>
      <c r="S393" s="36">
        <f>SUMIFS(СВЦЭМ!$K$34:$K$777,СВЦЭМ!$A$34:$A$777,$A393,СВЦЭМ!$B$34:$B$777,S$366)+'СЕТ СН'!$F$13</f>
        <v>405.43872270000003</v>
      </c>
      <c r="T393" s="36">
        <f>SUMIFS(СВЦЭМ!$K$34:$K$777,СВЦЭМ!$A$34:$A$777,$A393,СВЦЭМ!$B$34:$B$777,T$366)+'СЕТ СН'!$F$13</f>
        <v>408.17955090999999</v>
      </c>
      <c r="U393" s="36">
        <f>SUMIFS(СВЦЭМ!$K$34:$K$777,СВЦЭМ!$A$34:$A$777,$A393,СВЦЭМ!$B$34:$B$777,U$366)+'СЕТ СН'!$F$13</f>
        <v>415.57355769999998</v>
      </c>
      <c r="V393" s="36">
        <f>SUMIFS(СВЦЭМ!$K$34:$K$777,СВЦЭМ!$A$34:$A$777,$A393,СВЦЭМ!$B$34:$B$777,V$366)+'СЕТ СН'!$F$13</f>
        <v>413.27502557999998</v>
      </c>
      <c r="W393" s="36">
        <f>SUMIFS(СВЦЭМ!$K$34:$K$777,СВЦЭМ!$A$34:$A$777,$A393,СВЦЭМ!$B$34:$B$777,W$366)+'СЕТ СН'!$F$13</f>
        <v>406.59629374000002</v>
      </c>
      <c r="X393" s="36">
        <f>SUMIFS(СВЦЭМ!$K$34:$K$777,СВЦЭМ!$A$34:$A$777,$A393,СВЦЭМ!$B$34:$B$777,X$366)+'СЕТ СН'!$F$13</f>
        <v>410.40434525000001</v>
      </c>
      <c r="Y393" s="36">
        <f>SUMIFS(СВЦЭМ!$K$34:$K$777,СВЦЭМ!$A$34:$A$777,$A393,СВЦЭМ!$B$34:$B$777,Y$366)+'СЕТ СН'!$F$13</f>
        <v>441.46199407</v>
      </c>
    </row>
    <row r="394" spans="1:26" ht="15.75" x14ac:dyDescent="0.2">
      <c r="A394" s="35">
        <f t="shared" si="10"/>
        <v>43371</v>
      </c>
      <c r="B394" s="36">
        <f>SUMIFS(СВЦЭМ!$K$34:$K$777,СВЦЭМ!$A$34:$A$777,$A394,СВЦЭМ!$B$34:$B$777,B$366)+'СЕТ СН'!$F$13</f>
        <v>520.05805636000002</v>
      </c>
      <c r="C394" s="36">
        <f>SUMIFS(СВЦЭМ!$K$34:$K$777,СВЦЭМ!$A$34:$A$777,$A394,СВЦЭМ!$B$34:$B$777,C$366)+'СЕТ СН'!$F$13</f>
        <v>636.66383900000005</v>
      </c>
      <c r="D394" s="36">
        <f>SUMIFS(СВЦЭМ!$K$34:$K$777,СВЦЭМ!$A$34:$A$777,$A394,СВЦЭМ!$B$34:$B$777,D$366)+'СЕТ СН'!$F$13</f>
        <v>715.26954954999997</v>
      </c>
      <c r="E394" s="36">
        <f>SUMIFS(СВЦЭМ!$K$34:$K$777,СВЦЭМ!$A$34:$A$777,$A394,СВЦЭМ!$B$34:$B$777,E$366)+'СЕТ СН'!$F$13</f>
        <v>767.77818533000004</v>
      </c>
      <c r="F394" s="36">
        <f>SUMIFS(СВЦЭМ!$K$34:$K$777,СВЦЭМ!$A$34:$A$777,$A394,СВЦЭМ!$B$34:$B$777,F$366)+'СЕТ СН'!$F$13</f>
        <v>763.30635465</v>
      </c>
      <c r="G394" s="36">
        <f>SUMIFS(СВЦЭМ!$K$34:$K$777,СВЦЭМ!$A$34:$A$777,$A394,СВЦЭМ!$B$34:$B$777,G$366)+'СЕТ СН'!$F$13</f>
        <v>768.25440220999997</v>
      </c>
      <c r="H394" s="36">
        <f>SUMIFS(СВЦЭМ!$K$34:$K$777,СВЦЭМ!$A$34:$A$777,$A394,СВЦЭМ!$B$34:$B$777,H$366)+'СЕТ СН'!$F$13</f>
        <v>719.45987141000001</v>
      </c>
      <c r="I394" s="36">
        <f>SUMIFS(СВЦЭМ!$K$34:$K$777,СВЦЭМ!$A$34:$A$777,$A394,СВЦЭМ!$B$34:$B$777,I$366)+'СЕТ СН'!$F$13</f>
        <v>635.00655935999998</v>
      </c>
      <c r="J394" s="36">
        <f>SUMIFS(СВЦЭМ!$K$34:$K$777,СВЦЭМ!$A$34:$A$777,$A394,СВЦЭМ!$B$34:$B$777,J$366)+'СЕТ СН'!$F$13</f>
        <v>629.51552778999996</v>
      </c>
      <c r="K394" s="36">
        <f>SUMIFS(СВЦЭМ!$K$34:$K$777,СВЦЭМ!$A$34:$A$777,$A394,СВЦЭМ!$B$34:$B$777,K$366)+'СЕТ СН'!$F$13</f>
        <v>620.86562289000005</v>
      </c>
      <c r="L394" s="36">
        <f>SUMIFS(СВЦЭМ!$K$34:$K$777,СВЦЭМ!$A$34:$A$777,$A394,СВЦЭМ!$B$34:$B$777,L$366)+'СЕТ СН'!$F$13</f>
        <v>580.12346801000001</v>
      </c>
      <c r="M394" s="36">
        <f>SUMIFS(СВЦЭМ!$K$34:$K$777,СВЦЭМ!$A$34:$A$777,$A394,СВЦЭМ!$B$34:$B$777,M$366)+'СЕТ СН'!$F$13</f>
        <v>526.67792089</v>
      </c>
      <c r="N394" s="36">
        <f>SUMIFS(СВЦЭМ!$K$34:$K$777,СВЦЭМ!$A$34:$A$777,$A394,СВЦЭМ!$B$34:$B$777,N$366)+'СЕТ СН'!$F$13</f>
        <v>457.83798890000003</v>
      </c>
      <c r="O394" s="36">
        <f>SUMIFS(СВЦЭМ!$K$34:$K$777,СВЦЭМ!$A$34:$A$777,$A394,СВЦЭМ!$B$34:$B$777,O$366)+'СЕТ СН'!$F$13</f>
        <v>395.06940442000001</v>
      </c>
      <c r="P394" s="36">
        <f>SUMIFS(СВЦЭМ!$K$34:$K$777,СВЦЭМ!$A$34:$A$777,$A394,СВЦЭМ!$B$34:$B$777,P$366)+'СЕТ СН'!$F$13</f>
        <v>387.47391908999998</v>
      </c>
      <c r="Q394" s="36">
        <f>SUMIFS(СВЦЭМ!$K$34:$K$777,СВЦЭМ!$A$34:$A$777,$A394,СВЦЭМ!$B$34:$B$777,Q$366)+'СЕТ СН'!$F$13</f>
        <v>393.02232471000002</v>
      </c>
      <c r="R394" s="36">
        <f>SUMIFS(СВЦЭМ!$K$34:$K$777,СВЦЭМ!$A$34:$A$777,$A394,СВЦЭМ!$B$34:$B$777,R$366)+'СЕТ СН'!$F$13</f>
        <v>391.69307937999997</v>
      </c>
      <c r="S394" s="36">
        <f>SUMIFS(СВЦЭМ!$K$34:$K$777,СВЦЭМ!$A$34:$A$777,$A394,СВЦЭМ!$B$34:$B$777,S$366)+'СЕТ СН'!$F$13</f>
        <v>391.30868443999998</v>
      </c>
      <c r="T394" s="36">
        <f>SUMIFS(СВЦЭМ!$K$34:$K$777,СВЦЭМ!$A$34:$A$777,$A394,СВЦЭМ!$B$34:$B$777,T$366)+'СЕТ СН'!$F$13</f>
        <v>391.30147169999998</v>
      </c>
      <c r="U394" s="36">
        <f>SUMIFS(СВЦЭМ!$K$34:$K$777,СВЦЭМ!$A$34:$A$777,$A394,СВЦЭМ!$B$34:$B$777,U$366)+'СЕТ СН'!$F$13</f>
        <v>406.23013698</v>
      </c>
      <c r="V394" s="36">
        <f>SUMIFS(СВЦЭМ!$K$34:$K$777,СВЦЭМ!$A$34:$A$777,$A394,СВЦЭМ!$B$34:$B$777,V$366)+'СЕТ СН'!$F$13</f>
        <v>398.76670123000002</v>
      </c>
      <c r="W394" s="36">
        <f>SUMIFS(СВЦЭМ!$K$34:$K$777,СВЦЭМ!$A$34:$A$777,$A394,СВЦЭМ!$B$34:$B$777,W$366)+'СЕТ СН'!$F$13</f>
        <v>386.35044462000002</v>
      </c>
      <c r="X394" s="36">
        <f>SUMIFS(СВЦЭМ!$K$34:$K$777,СВЦЭМ!$A$34:$A$777,$A394,СВЦЭМ!$B$34:$B$777,X$366)+'СЕТ СН'!$F$13</f>
        <v>379.75498950000002</v>
      </c>
      <c r="Y394" s="36">
        <f>SUMIFS(СВЦЭМ!$K$34:$K$777,СВЦЭМ!$A$34:$A$777,$A394,СВЦЭМ!$B$34:$B$777,Y$366)+'СЕТ СН'!$F$13</f>
        <v>433.36493295000002</v>
      </c>
    </row>
    <row r="395" spans="1:26" ht="15.75" x14ac:dyDescent="0.2">
      <c r="A395" s="35">
        <f t="shared" si="10"/>
        <v>43372</v>
      </c>
      <c r="B395" s="36">
        <f>SUMIFS(СВЦЭМ!$K$34:$K$777,СВЦЭМ!$A$34:$A$777,$A395,СВЦЭМ!$B$34:$B$777,B$366)+'СЕТ СН'!$F$13</f>
        <v>566.77215492000005</v>
      </c>
      <c r="C395" s="36">
        <f>SUMIFS(СВЦЭМ!$K$34:$K$777,СВЦЭМ!$A$34:$A$777,$A395,СВЦЭМ!$B$34:$B$777,C$366)+'СЕТ СН'!$F$13</f>
        <v>656.15539465999996</v>
      </c>
      <c r="D395" s="36">
        <f>SUMIFS(СВЦЭМ!$K$34:$K$777,СВЦЭМ!$A$34:$A$777,$A395,СВЦЭМ!$B$34:$B$777,D$366)+'СЕТ СН'!$F$13</f>
        <v>708.76261499999998</v>
      </c>
      <c r="E395" s="36">
        <f>SUMIFS(СВЦЭМ!$K$34:$K$777,СВЦЭМ!$A$34:$A$777,$A395,СВЦЭМ!$B$34:$B$777,E$366)+'СЕТ СН'!$F$13</f>
        <v>758.89474590999998</v>
      </c>
      <c r="F395" s="36">
        <f>SUMIFS(СВЦЭМ!$K$34:$K$777,СВЦЭМ!$A$34:$A$777,$A395,СВЦЭМ!$B$34:$B$777,F$366)+'СЕТ СН'!$F$13</f>
        <v>760.64819350000005</v>
      </c>
      <c r="G395" s="36">
        <f>SUMIFS(СВЦЭМ!$K$34:$K$777,СВЦЭМ!$A$34:$A$777,$A395,СВЦЭМ!$B$34:$B$777,G$366)+'СЕТ СН'!$F$13</f>
        <v>754.28755894999995</v>
      </c>
      <c r="H395" s="36">
        <f>SUMIFS(СВЦЭМ!$K$34:$K$777,СВЦЭМ!$A$34:$A$777,$A395,СВЦЭМ!$B$34:$B$777,H$366)+'СЕТ СН'!$F$13</f>
        <v>742.11106231999997</v>
      </c>
      <c r="I395" s="36">
        <f>SUMIFS(СВЦЭМ!$K$34:$K$777,СВЦЭМ!$A$34:$A$777,$A395,СВЦЭМ!$B$34:$B$777,I$366)+'СЕТ СН'!$F$13</f>
        <v>708.83878282000001</v>
      </c>
      <c r="J395" s="36">
        <f>SUMIFS(СВЦЭМ!$K$34:$K$777,СВЦЭМ!$A$34:$A$777,$A395,СВЦЭМ!$B$34:$B$777,J$366)+'СЕТ СН'!$F$13</f>
        <v>646.65003615000001</v>
      </c>
      <c r="K395" s="36">
        <f>SUMIFS(СВЦЭМ!$K$34:$K$777,СВЦЭМ!$A$34:$A$777,$A395,СВЦЭМ!$B$34:$B$777,K$366)+'СЕТ СН'!$F$13</f>
        <v>603.28507592000005</v>
      </c>
      <c r="L395" s="36">
        <f>SUMIFS(СВЦЭМ!$K$34:$K$777,СВЦЭМ!$A$34:$A$777,$A395,СВЦЭМ!$B$34:$B$777,L$366)+'СЕТ СН'!$F$13</f>
        <v>551.63260816000002</v>
      </c>
      <c r="M395" s="36">
        <f>SUMIFS(СВЦЭМ!$K$34:$K$777,СВЦЭМ!$A$34:$A$777,$A395,СВЦЭМ!$B$34:$B$777,M$366)+'СЕТ СН'!$F$13</f>
        <v>507.77868606999999</v>
      </c>
      <c r="N395" s="36">
        <f>SUMIFS(СВЦЭМ!$K$34:$K$777,СВЦЭМ!$A$34:$A$777,$A395,СВЦЭМ!$B$34:$B$777,N$366)+'СЕТ СН'!$F$13</f>
        <v>448.13117296000001</v>
      </c>
      <c r="O395" s="36">
        <f>SUMIFS(СВЦЭМ!$K$34:$K$777,СВЦЭМ!$A$34:$A$777,$A395,СВЦЭМ!$B$34:$B$777,O$366)+'СЕТ СН'!$F$13</f>
        <v>398.52710560000003</v>
      </c>
      <c r="P395" s="36">
        <f>SUMIFS(СВЦЭМ!$K$34:$K$777,СВЦЭМ!$A$34:$A$777,$A395,СВЦЭМ!$B$34:$B$777,P$366)+'СЕТ СН'!$F$13</f>
        <v>389.06831843999998</v>
      </c>
      <c r="Q395" s="36">
        <f>SUMIFS(СВЦЭМ!$K$34:$K$777,СВЦЭМ!$A$34:$A$777,$A395,СВЦЭМ!$B$34:$B$777,Q$366)+'СЕТ СН'!$F$13</f>
        <v>396.35703339000003</v>
      </c>
      <c r="R395" s="36">
        <f>SUMIFS(СВЦЭМ!$K$34:$K$777,СВЦЭМ!$A$34:$A$777,$A395,СВЦЭМ!$B$34:$B$777,R$366)+'СЕТ СН'!$F$13</f>
        <v>397.17359161000002</v>
      </c>
      <c r="S395" s="36">
        <f>SUMIFS(СВЦЭМ!$K$34:$K$777,СВЦЭМ!$A$34:$A$777,$A395,СВЦЭМ!$B$34:$B$777,S$366)+'СЕТ СН'!$F$13</f>
        <v>384.32792993999999</v>
      </c>
      <c r="T395" s="36">
        <f>SUMIFS(СВЦЭМ!$K$34:$K$777,СВЦЭМ!$A$34:$A$777,$A395,СВЦЭМ!$B$34:$B$777,T$366)+'СЕТ СН'!$F$13</f>
        <v>357.24903669999998</v>
      </c>
      <c r="U395" s="36">
        <f>SUMIFS(СВЦЭМ!$K$34:$K$777,СВЦЭМ!$A$34:$A$777,$A395,СВЦЭМ!$B$34:$B$777,U$366)+'СЕТ СН'!$F$13</f>
        <v>316.23896665000001</v>
      </c>
      <c r="V395" s="36">
        <f>SUMIFS(СВЦЭМ!$K$34:$K$777,СВЦЭМ!$A$34:$A$777,$A395,СВЦЭМ!$B$34:$B$777,V$366)+'СЕТ СН'!$F$13</f>
        <v>323.87235542000002</v>
      </c>
      <c r="W395" s="36">
        <f>SUMIFS(СВЦЭМ!$K$34:$K$777,СВЦЭМ!$A$34:$A$777,$A395,СВЦЭМ!$B$34:$B$777,W$366)+'СЕТ СН'!$F$13</f>
        <v>336.21164959999999</v>
      </c>
      <c r="X395" s="36">
        <f>SUMIFS(СВЦЭМ!$K$34:$K$777,СВЦЭМ!$A$34:$A$777,$A395,СВЦЭМ!$B$34:$B$777,X$366)+'СЕТ СН'!$F$13</f>
        <v>369.34061356000001</v>
      </c>
      <c r="Y395" s="36">
        <f>SUMIFS(СВЦЭМ!$K$34:$K$777,СВЦЭМ!$A$34:$A$777,$A395,СВЦЭМ!$B$34:$B$777,Y$366)+'СЕТ СН'!$F$13</f>
        <v>436.46420343</v>
      </c>
    </row>
    <row r="396" spans="1:26" ht="15.75" x14ac:dyDescent="0.2">
      <c r="A396" s="35">
        <f t="shared" si="10"/>
        <v>43373</v>
      </c>
      <c r="B396" s="36">
        <f>SUMIFS(СВЦЭМ!$K$34:$K$777,СВЦЭМ!$A$34:$A$777,$A396,СВЦЭМ!$B$34:$B$777,B$366)+'СЕТ СН'!$F$13</f>
        <v>553.49329733000002</v>
      </c>
      <c r="C396" s="36">
        <f>SUMIFS(СВЦЭМ!$K$34:$K$777,СВЦЭМ!$A$34:$A$777,$A396,СВЦЭМ!$B$34:$B$777,C$366)+'СЕТ СН'!$F$13</f>
        <v>643.13358728000003</v>
      </c>
      <c r="D396" s="36">
        <f>SUMIFS(СВЦЭМ!$K$34:$K$777,СВЦЭМ!$A$34:$A$777,$A396,СВЦЭМ!$B$34:$B$777,D$366)+'СЕТ СН'!$F$13</f>
        <v>704.11380270999996</v>
      </c>
      <c r="E396" s="36">
        <f>SUMIFS(СВЦЭМ!$K$34:$K$777,СВЦЭМ!$A$34:$A$777,$A396,СВЦЭМ!$B$34:$B$777,E$366)+'СЕТ СН'!$F$13</f>
        <v>755.12138054000002</v>
      </c>
      <c r="F396" s="36">
        <f>SUMIFS(СВЦЭМ!$K$34:$K$777,СВЦЭМ!$A$34:$A$777,$A396,СВЦЭМ!$B$34:$B$777,F$366)+'СЕТ СН'!$F$13</f>
        <v>771.12401122000006</v>
      </c>
      <c r="G396" s="36">
        <f>SUMIFS(СВЦЭМ!$K$34:$K$777,СВЦЭМ!$A$34:$A$777,$A396,СВЦЭМ!$B$34:$B$777,G$366)+'СЕТ СН'!$F$13</f>
        <v>748.74632925000003</v>
      </c>
      <c r="H396" s="36">
        <f>SUMIFS(СВЦЭМ!$K$34:$K$777,СВЦЭМ!$A$34:$A$777,$A396,СВЦЭМ!$B$34:$B$777,H$366)+'СЕТ СН'!$F$13</f>
        <v>734.24681645999999</v>
      </c>
      <c r="I396" s="36">
        <f>SUMIFS(СВЦЭМ!$K$34:$K$777,СВЦЭМ!$A$34:$A$777,$A396,СВЦЭМ!$B$34:$B$777,I$366)+'СЕТ СН'!$F$13</f>
        <v>702.81335576000004</v>
      </c>
      <c r="J396" s="36">
        <f>SUMIFS(СВЦЭМ!$K$34:$K$777,СВЦЭМ!$A$34:$A$777,$A396,СВЦЭМ!$B$34:$B$777,J$366)+'СЕТ СН'!$F$13</f>
        <v>660.36937952999995</v>
      </c>
      <c r="K396" s="36">
        <f>SUMIFS(СВЦЭМ!$K$34:$K$777,СВЦЭМ!$A$34:$A$777,$A396,СВЦЭМ!$B$34:$B$777,K$366)+'СЕТ СН'!$F$13</f>
        <v>603.28249553000001</v>
      </c>
      <c r="L396" s="36">
        <f>SUMIFS(СВЦЭМ!$K$34:$K$777,СВЦЭМ!$A$34:$A$777,$A396,СВЦЭМ!$B$34:$B$777,L$366)+'СЕТ СН'!$F$13</f>
        <v>558.55517693000002</v>
      </c>
      <c r="M396" s="36">
        <f>SUMIFS(СВЦЭМ!$K$34:$K$777,СВЦЭМ!$A$34:$A$777,$A396,СВЦЭМ!$B$34:$B$777,M$366)+'СЕТ СН'!$F$13</f>
        <v>501.75000025999998</v>
      </c>
      <c r="N396" s="36">
        <f>SUMIFS(СВЦЭМ!$K$34:$K$777,СВЦЭМ!$A$34:$A$777,$A396,СВЦЭМ!$B$34:$B$777,N$366)+'СЕТ СН'!$F$13</f>
        <v>428.35697743999998</v>
      </c>
      <c r="O396" s="36">
        <f>SUMIFS(СВЦЭМ!$K$34:$K$777,СВЦЭМ!$A$34:$A$777,$A396,СВЦЭМ!$B$34:$B$777,O$366)+'СЕТ СН'!$F$13</f>
        <v>368.23072446999998</v>
      </c>
      <c r="P396" s="36">
        <f>SUMIFS(СВЦЭМ!$K$34:$K$777,СВЦЭМ!$A$34:$A$777,$A396,СВЦЭМ!$B$34:$B$777,P$366)+'СЕТ СН'!$F$13</f>
        <v>368.29498059000002</v>
      </c>
      <c r="Q396" s="36">
        <f>SUMIFS(СВЦЭМ!$K$34:$K$777,СВЦЭМ!$A$34:$A$777,$A396,СВЦЭМ!$B$34:$B$777,Q$366)+'СЕТ СН'!$F$13</f>
        <v>371.81055767999999</v>
      </c>
      <c r="R396" s="36">
        <f>SUMIFS(СВЦЭМ!$K$34:$K$777,СВЦЭМ!$A$34:$A$777,$A396,СВЦЭМ!$B$34:$B$777,R$366)+'СЕТ СН'!$F$13</f>
        <v>364.08490432999997</v>
      </c>
      <c r="S396" s="36">
        <f>SUMIFS(СВЦЭМ!$K$34:$K$777,СВЦЭМ!$A$34:$A$777,$A396,СВЦЭМ!$B$34:$B$777,S$366)+'СЕТ СН'!$F$13</f>
        <v>357.43241698000003</v>
      </c>
      <c r="T396" s="36">
        <f>SUMIFS(СВЦЭМ!$K$34:$K$777,СВЦЭМ!$A$34:$A$777,$A396,СВЦЭМ!$B$34:$B$777,T$366)+'СЕТ СН'!$F$13</f>
        <v>356.08473239</v>
      </c>
      <c r="U396" s="36">
        <f>SUMIFS(СВЦЭМ!$K$34:$K$777,СВЦЭМ!$A$34:$A$777,$A396,СВЦЭМ!$B$34:$B$777,U$366)+'СЕТ СН'!$F$13</f>
        <v>311.73481447</v>
      </c>
      <c r="V396" s="36">
        <f>SUMIFS(СВЦЭМ!$K$34:$K$777,СВЦЭМ!$A$34:$A$777,$A396,СВЦЭМ!$B$34:$B$777,V$366)+'СЕТ СН'!$F$13</f>
        <v>317.70441834000002</v>
      </c>
      <c r="W396" s="36">
        <f>SUMIFS(СВЦЭМ!$K$34:$K$777,СВЦЭМ!$A$34:$A$777,$A396,СВЦЭМ!$B$34:$B$777,W$366)+'СЕТ СН'!$F$13</f>
        <v>321.40487938000001</v>
      </c>
      <c r="X396" s="36">
        <f>SUMIFS(СВЦЭМ!$K$34:$K$777,СВЦЭМ!$A$34:$A$777,$A396,СВЦЭМ!$B$34:$B$777,X$366)+'СЕТ СН'!$F$13</f>
        <v>363.42422393999999</v>
      </c>
      <c r="Y396" s="36">
        <f>SUMIFS(СВЦЭМ!$K$34:$K$777,СВЦЭМ!$A$34:$A$777,$A396,СВЦЭМ!$B$34:$B$777,Y$366)+'СЕТ СН'!$F$13</f>
        <v>477.11162786</v>
      </c>
    </row>
    <row r="397" spans="1:26" ht="15.75" hidden="1" x14ac:dyDescent="0.2">
      <c r="A397" s="35">
        <f t="shared" si="10"/>
        <v>43374</v>
      </c>
      <c r="B397" s="36">
        <f>SUMIFS(СВЦЭМ!$K$34:$K$777,СВЦЭМ!$A$34:$A$777,$A397,СВЦЭМ!$B$34:$B$777,B$366)+'СЕТ СН'!$F$13</f>
        <v>0</v>
      </c>
      <c r="C397" s="36">
        <f>SUMIFS(СВЦЭМ!$K$34:$K$777,СВЦЭМ!$A$34:$A$777,$A397,СВЦЭМ!$B$34:$B$777,C$366)+'СЕТ СН'!$F$13</f>
        <v>0</v>
      </c>
      <c r="D397" s="36">
        <f>SUMIFS(СВЦЭМ!$K$34:$K$777,СВЦЭМ!$A$34:$A$777,$A397,СВЦЭМ!$B$34:$B$777,D$366)+'СЕТ СН'!$F$13</f>
        <v>0</v>
      </c>
      <c r="E397" s="36">
        <f>SUMIFS(СВЦЭМ!$K$34:$K$777,СВЦЭМ!$A$34:$A$777,$A397,СВЦЭМ!$B$34:$B$777,E$366)+'СЕТ СН'!$F$13</f>
        <v>0</v>
      </c>
      <c r="F397" s="36">
        <f>SUMIFS(СВЦЭМ!$K$34:$K$777,СВЦЭМ!$A$34:$A$777,$A397,СВЦЭМ!$B$34:$B$777,F$366)+'СЕТ СН'!$F$13</f>
        <v>0</v>
      </c>
      <c r="G397" s="36">
        <f>SUMIFS(СВЦЭМ!$K$34:$K$777,СВЦЭМ!$A$34:$A$777,$A397,СВЦЭМ!$B$34:$B$777,G$366)+'СЕТ СН'!$F$13</f>
        <v>0</v>
      </c>
      <c r="H397" s="36">
        <f>SUMIFS(СВЦЭМ!$K$34:$K$777,СВЦЭМ!$A$34:$A$777,$A397,СВЦЭМ!$B$34:$B$777,H$366)+'СЕТ СН'!$F$13</f>
        <v>0</v>
      </c>
      <c r="I397" s="36">
        <f>SUMIFS(СВЦЭМ!$K$34:$K$777,СВЦЭМ!$A$34:$A$777,$A397,СВЦЭМ!$B$34:$B$777,I$366)+'СЕТ СН'!$F$13</f>
        <v>0</v>
      </c>
      <c r="J397" s="36">
        <f>SUMIFS(СВЦЭМ!$K$34:$K$777,СВЦЭМ!$A$34:$A$777,$A397,СВЦЭМ!$B$34:$B$777,J$366)+'СЕТ СН'!$F$13</f>
        <v>0</v>
      </c>
      <c r="K397" s="36">
        <f>SUMIFS(СВЦЭМ!$K$34:$K$777,СВЦЭМ!$A$34:$A$777,$A397,СВЦЭМ!$B$34:$B$777,K$366)+'СЕТ СН'!$F$13</f>
        <v>0</v>
      </c>
      <c r="L397" s="36">
        <f>SUMIFS(СВЦЭМ!$K$34:$K$777,СВЦЭМ!$A$34:$A$777,$A397,СВЦЭМ!$B$34:$B$777,L$366)+'СЕТ СН'!$F$13</f>
        <v>0</v>
      </c>
      <c r="M397" s="36">
        <f>SUMIFS(СВЦЭМ!$K$34:$K$777,СВЦЭМ!$A$34:$A$777,$A397,СВЦЭМ!$B$34:$B$777,M$366)+'СЕТ СН'!$F$13</f>
        <v>0</v>
      </c>
      <c r="N397" s="36">
        <f>SUMIFS(СВЦЭМ!$K$34:$K$777,СВЦЭМ!$A$34:$A$777,$A397,СВЦЭМ!$B$34:$B$777,N$366)+'СЕТ СН'!$F$13</f>
        <v>0</v>
      </c>
      <c r="O397" s="36">
        <f>SUMIFS(СВЦЭМ!$K$34:$K$777,СВЦЭМ!$A$34:$A$777,$A397,СВЦЭМ!$B$34:$B$777,O$366)+'СЕТ СН'!$F$13</f>
        <v>0</v>
      </c>
      <c r="P397" s="36">
        <f>SUMIFS(СВЦЭМ!$K$34:$K$777,СВЦЭМ!$A$34:$A$777,$A397,СВЦЭМ!$B$34:$B$777,P$366)+'СЕТ СН'!$F$13</f>
        <v>0</v>
      </c>
      <c r="Q397" s="36">
        <f>SUMIFS(СВЦЭМ!$K$34:$K$777,СВЦЭМ!$A$34:$A$777,$A397,СВЦЭМ!$B$34:$B$777,Q$366)+'СЕТ СН'!$F$13</f>
        <v>0</v>
      </c>
      <c r="R397" s="36">
        <f>SUMIFS(СВЦЭМ!$K$34:$K$777,СВЦЭМ!$A$34:$A$777,$A397,СВЦЭМ!$B$34:$B$777,R$366)+'СЕТ СН'!$F$13</f>
        <v>0</v>
      </c>
      <c r="S397" s="36">
        <f>SUMIFS(СВЦЭМ!$K$34:$K$777,СВЦЭМ!$A$34:$A$777,$A397,СВЦЭМ!$B$34:$B$777,S$366)+'СЕТ СН'!$F$13</f>
        <v>0</v>
      </c>
      <c r="T397" s="36">
        <f>SUMIFS(СВЦЭМ!$K$34:$K$777,СВЦЭМ!$A$34:$A$777,$A397,СВЦЭМ!$B$34:$B$777,T$366)+'СЕТ СН'!$F$13</f>
        <v>0</v>
      </c>
      <c r="U397" s="36">
        <f>SUMIFS(СВЦЭМ!$K$34:$K$777,СВЦЭМ!$A$34:$A$777,$A397,СВЦЭМ!$B$34:$B$777,U$366)+'СЕТ СН'!$F$13</f>
        <v>0</v>
      </c>
      <c r="V397" s="36">
        <f>SUMIFS(СВЦЭМ!$K$34:$K$777,СВЦЭМ!$A$34:$A$777,$A397,СВЦЭМ!$B$34:$B$777,V$366)+'СЕТ СН'!$F$13</f>
        <v>0</v>
      </c>
      <c r="W397" s="36">
        <f>SUMIFS(СВЦЭМ!$K$34:$K$777,СВЦЭМ!$A$34:$A$777,$A397,СВЦЭМ!$B$34:$B$777,W$366)+'СЕТ СН'!$F$13</f>
        <v>0</v>
      </c>
      <c r="X397" s="36">
        <f>SUMIFS(СВЦЭМ!$K$34:$K$777,СВЦЭМ!$A$34:$A$777,$A397,СВЦЭМ!$B$34:$B$777,X$366)+'СЕТ СН'!$F$13</f>
        <v>0</v>
      </c>
      <c r="Y397" s="36">
        <f>SUMIFS(СВЦЭМ!$K$34:$K$777,СВЦЭМ!$A$34:$A$777,$A397,СВЦЭМ!$B$34:$B$777,Y$366)+'СЕТ СН'!$F$13</f>
        <v>0</v>
      </c>
    </row>
    <row r="398" spans="1:26" ht="15.75"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6" customFormat="1" ht="12.75" customHeight="1" x14ac:dyDescent="0.2">
      <c r="A401" s="12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customHeight="1" x14ac:dyDescent="0.2">
      <c r="A402" s="35" t="str">
        <f>A367</f>
        <v>01.09.2018</v>
      </c>
      <c r="B402" s="36">
        <f>SUMIFS(СВЦЭМ!$L$34:$L$777,СВЦЭМ!$A$34:$A$777,$A402,СВЦЭМ!$B$34:$B$777,B$401)+'СЕТ СН'!$F$13</f>
        <v>568.61457501999996</v>
      </c>
      <c r="C402" s="36">
        <f>SUMIFS(СВЦЭМ!$L$34:$L$777,СВЦЭМ!$A$34:$A$777,$A402,СВЦЭМ!$B$34:$B$777,C$401)+'СЕТ СН'!$F$13</f>
        <v>704.65963384999998</v>
      </c>
      <c r="D402" s="36">
        <f>SUMIFS(СВЦЭМ!$L$34:$L$777,СВЦЭМ!$A$34:$A$777,$A402,СВЦЭМ!$B$34:$B$777,D$401)+'СЕТ СН'!$F$13</f>
        <v>807.68781022999997</v>
      </c>
      <c r="E402" s="36">
        <f>SUMIFS(СВЦЭМ!$L$34:$L$777,СВЦЭМ!$A$34:$A$777,$A402,СВЦЭМ!$B$34:$B$777,E$401)+'СЕТ СН'!$F$13</f>
        <v>834.15446328999997</v>
      </c>
      <c r="F402" s="36">
        <f>SUMIFS(СВЦЭМ!$L$34:$L$777,СВЦЭМ!$A$34:$A$777,$A402,СВЦЭМ!$B$34:$B$777,F$401)+'СЕТ СН'!$F$13</f>
        <v>830.91119696999999</v>
      </c>
      <c r="G402" s="36">
        <f>SUMIFS(СВЦЭМ!$L$34:$L$777,СВЦЭМ!$A$34:$A$777,$A402,СВЦЭМ!$B$34:$B$777,G$401)+'СЕТ СН'!$F$13</f>
        <v>834.33691598999997</v>
      </c>
      <c r="H402" s="36">
        <f>SUMIFS(СВЦЭМ!$L$34:$L$777,СВЦЭМ!$A$34:$A$777,$A402,СВЦЭМ!$B$34:$B$777,H$401)+'СЕТ СН'!$F$13</f>
        <v>841.71577081999999</v>
      </c>
      <c r="I402" s="36">
        <f>SUMIFS(СВЦЭМ!$L$34:$L$777,СВЦЭМ!$A$34:$A$777,$A402,СВЦЭМ!$B$34:$B$777,I$401)+'СЕТ СН'!$F$13</f>
        <v>822.64314683999999</v>
      </c>
      <c r="J402" s="36">
        <f>SUMIFS(СВЦЭМ!$L$34:$L$777,СВЦЭМ!$A$34:$A$777,$A402,СВЦЭМ!$B$34:$B$777,J$401)+'СЕТ СН'!$F$13</f>
        <v>741.85740343999998</v>
      </c>
      <c r="K402" s="36">
        <f>SUMIFS(СВЦЭМ!$L$34:$L$777,СВЦЭМ!$A$34:$A$777,$A402,СВЦЭМ!$B$34:$B$777,K$401)+'СЕТ СН'!$F$13</f>
        <v>694.92020300000001</v>
      </c>
      <c r="L402" s="36">
        <f>SUMIFS(СВЦЭМ!$L$34:$L$777,СВЦЭМ!$A$34:$A$777,$A402,СВЦЭМ!$B$34:$B$777,L$401)+'СЕТ СН'!$F$13</f>
        <v>620.04552668999997</v>
      </c>
      <c r="M402" s="36">
        <f>SUMIFS(СВЦЭМ!$L$34:$L$777,СВЦЭМ!$A$34:$A$777,$A402,СВЦЭМ!$B$34:$B$777,M$401)+'СЕТ СН'!$F$13</f>
        <v>542.18386856999996</v>
      </c>
      <c r="N402" s="36">
        <f>SUMIFS(СВЦЭМ!$L$34:$L$777,СВЦЭМ!$A$34:$A$777,$A402,СВЦЭМ!$B$34:$B$777,N$401)+'СЕТ СН'!$F$13</f>
        <v>469.80059504000002</v>
      </c>
      <c r="O402" s="36">
        <f>SUMIFS(СВЦЭМ!$L$34:$L$777,СВЦЭМ!$A$34:$A$777,$A402,СВЦЭМ!$B$34:$B$777,O$401)+'СЕТ СН'!$F$13</f>
        <v>402.14853053000002</v>
      </c>
      <c r="P402" s="36">
        <f>SUMIFS(СВЦЭМ!$L$34:$L$777,СВЦЭМ!$A$34:$A$777,$A402,СВЦЭМ!$B$34:$B$777,P$401)+'СЕТ СН'!$F$13</f>
        <v>411.13836856</v>
      </c>
      <c r="Q402" s="36">
        <f>SUMIFS(СВЦЭМ!$L$34:$L$777,СВЦЭМ!$A$34:$A$777,$A402,СВЦЭМ!$B$34:$B$777,Q$401)+'СЕТ СН'!$F$13</f>
        <v>422.50971761</v>
      </c>
      <c r="R402" s="36">
        <f>SUMIFS(СВЦЭМ!$L$34:$L$777,СВЦЭМ!$A$34:$A$777,$A402,СВЦЭМ!$B$34:$B$777,R$401)+'СЕТ СН'!$F$13</f>
        <v>424.84353136999999</v>
      </c>
      <c r="S402" s="36">
        <f>SUMIFS(СВЦЭМ!$L$34:$L$777,СВЦЭМ!$A$34:$A$777,$A402,СВЦЭМ!$B$34:$B$777,S$401)+'СЕТ СН'!$F$13</f>
        <v>417.25829735000002</v>
      </c>
      <c r="T402" s="36">
        <f>SUMIFS(СВЦЭМ!$L$34:$L$777,СВЦЭМ!$A$34:$A$777,$A402,СВЦЭМ!$B$34:$B$777,T$401)+'СЕТ СН'!$F$13</f>
        <v>420.08110826000001</v>
      </c>
      <c r="U402" s="36">
        <f>SUMIFS(СВЦЭМ!$L$34:$L$777,СВЦЭМ!$A$34:$A$777,$A402,СВЦЭМ!$B$34:$B$777,U$401)+'СЕТ СН'!$F$13</f>
        <v>413.72755956999998</v>
      </c>
      <c r="V402" s="36">
        <f>SUMIFS(СВЦЭМ!$L$34:$L$777,СВЦЭМ!$A$34:$A$777,$A402,СВЦЭМ!$B$34:$B$777,V$401)+'СЕТ СН'!$F$13</f>
        <v>403.38234226999998</v>
      </c>
      <c r="W402" s="36">
        <f>SUMIFS(СВЦЭМ!$L$34:$L$777,СВЦЭМ!$A$34:$A$777,$A402,СВЦЭМ!$B$34:$B$777,W$401)+'СЕТ СН'!$F$13</f>
        <v>398.14854792</v>
      </c>
      <c r="X402" s="36">
        <f>SUMIFS(СВЦЭМ!$L$34:$L$777,СВЦЭМ!$A$34:$A$777,$A402,СВЦЭМ!$B$34:$B$777,X$401)+'СЕТ СН'!$F$13</f>
        <v>418.75641073999998</v>
      </c>
      <c r="Y402" s="36">
        <f>SUMIFS(СВЦЭМ!$L$34:$L$777,СВЦЭМ!$A$34:$A$777,$A402,СВЦЭМ!$B$34:$B$777,Y$401)+'СЕТ СН'!$F$13</f>
        <v>478.17657097</v>
      </c>
      <c r="AA402" s="45"/>
    </row>
    <row r="403" spans="1:27" ht="15.75" x14ac:dyDescent="0.2">
      <c r="A403" s="35">
        <f>A402+1</f>
        <v>43345</v>
      </c>
      <c r="B403" s="36">
        <f>SUMIFS(СВЦЭМ!$L$34:$L$777,СВЦЭМ!$A$34:$A$777,$A403,СВЦЭМ!$B$34:$B$777,B$401)+'СЕТ СН'!$F$13</f>
        <v>567.43148656999995</v>
      </c>
      <c r="C403" s="36">
        <f>SUMIFS(СВЦЭМ!$L$34:$L$777,СВЦЭМ!$A$34:$A$777,$A403,СВЦЭМ!$B$34:$B$777,C$401)+'СЕТ СН'!$F$13</f>
        <v>674.07723446</v>
      </c>
      <c r="D403" s="36">
        <f>SUMIFS(СВЦЭМ!$L$34:$L$777,СВЦЭМ!$A$34:$A$777,$A403,СВЦЭМ!$B$34:$B$777,D$401)+'СЕТ СН'!$F$13</f>
        <v>778.44263215000001</v>
      </c>
      <c r="E403" s="36">
        <f>SUMIFS(СВЦЭМ!$L$34:$L$777,СВЦЭМ!$A$34:$A$777,$A403,СВЦЭМ!$B$34:$B$777,E$401)+'СЕТ СН'!$F$13</f>
        <v>825.22549157000003</v>
      </c>
      <c r="F403" s="36">
        <f>SUMIFS(СВЦЭМ!$L$34:$L$777,СВЦЭМ!$A$34:$A$777,$A403,СВЦЭМ!$B$34:$B$777,F$401)+'СЕТ СН'!$F$13</f>
        <v>827.35521309000001</v>
      </c>
      <c r="G403" s="36">
        <f>SUMIFS(СВЦЭМ!$L$34:$L$777,СВЦЭМ!$A$34:$A$777,$A403,СВЦЭМ!$B$34:$B$777,G$401)+'СЕТ СН'!$F$13</f>
        <v>829.13257682999995</v>
      </c>
      <c r="H403" s="36">
        <f>SUMIFS(СВЦЭМ!$L$34:$L$777,СВЦЭМ!$A$34:$A$777,$A403,СВЦЭМ!$B$34:$B$777,H$401)+'СЕТ СН'!$F$13</f>
        <v>837.88364991000003</v>
      </c>
      <c r="I403" s="36">
        <f>SUMIFS(СВЦЭМ!$L$34:$L$777,СВЦЭМ!$A$34:$A$777,$A403,СВЦЭМ!$B$34:$B$777,I$401)+'СЕТ СН'!$F$13</f>
        <v>823.68976086999999</v>
      </c>
      <c r="J403" s="36">
        <f>SUMIFS(СВЦЭМ!$L$34:$L$777,СВЦЭМ!$A$34:$A$777,$A403,СВЦЭМ!$B$34:$B$777,J$401)+'СЕТ СН'!$F$13</f>
        <v>774.30288234</v>
      </c>
      <c r="K403" s="36">
        <f>SUMIFS(СВЦЭМ!$L$34:$L$777,СВЦЭМ!$A$34:$A$777,$A403,СВЦЭМ!$B$34:$B$777,K$401)+'СЕТ СН'!$F$13</f>
        <v>727.94629482000005</v>
      </c>
      <c r="L403" s="36">
        <f>SUMIFS(СВЦЭМ!$L$34:$L$777,СВЦЭМ!$A$34:$A$777,$A403,СВЦЭМ!$B$34:$B$777,L$401)+'СЕТ СН'!$F$13</f>
        <v>663.43385357</v>
      </c>
      <c r="M403" s="36">
        <f>SUMIFS(СВЦЭМ!$L$34:$L$777,СВЦЭМ!$A$34:$A$777,$A403,СВЦЭМ!$B$34:$B$777,M$401)+'СЕТ СН'!$F$13</f>
        <v>590.62066394999999</v>
      </c>
      <c r="N403" s="36">
        <f>SUMIFS(СВЦЭМ!$L$34:$L$777,СВЦЭМ!$A$34:$A$777,$A403,СВЦЭМ!$B$34:$B$777,N$401)+'СЕТ СН'!$F$13</f>
        <v>485.74377872000002</v>
      </c>
      <c r="O403" s="36">
        <f>SUMIFS(СВЦЭМ!$L$34:$L$777,СВЦЭМ!$A$34:$A$777,$A403,СВЦЭМ!$B$34:$B$777,O$401)+'СЕТ СН'!$F$13</f>
        <v>434.54807158</v>
      </c>
      <c r="P403" s="36">
        <f>SUMIFS(СВЦЭМ!$L$34:$L$777,СВЦЭМ!$A$34:$A$777,$A403,СВЦЭМ!$B$34:$B$777,P$401)+'СЕТ СН'!$F$13</f>
        <v>434.72552975000002</v>
      </c>
      <c r="Q403" s="36">
        <f>SUMIFS(СВЦЭМ!$L$34:$L$777,СВЦЭМ!$A$34:$A$777,$A403,СВЦЭМ!$B$34:$B$777,Q$401)+'СЕТ СН'!$F$13</f>
        <v>438.54902090000002</v>
      </c>
      <c r="R403" s="36">
        <f>SUMIFS(СВЦЭМ!$L$34:$L$777,СВЦЭМ!$A$34:$A$777,$A403,СВЦЭМ!$B$34:$B$777,R$401)+'СЕТ СН'!$F$13</f>
        <v>441.64945211999998</v>
      </c>
      <c r="S403" s="36">
        <f>SUMIFS(СВЦЭМ!$L$34:$L$777,СВЦЭМ!$A$34:$A$777,$A403,СВЦЭМ!$B$34:$B$777,S$401)+'СЕТ СН'!$F$13</f>
        <v>452.94652494000002</v>
      </c>
      <c r="T403" s="36">
        <f>SUMIFS(СВЦЭМ!$L$34:$L$777,СВЦЭМ!$A$34:$A$777,$A403,СВЦЭМ!$B$34:$B$777,T$401)+'СЕТ СН'!$F$13</f>
        <v>447.26003731999998</v>
      </c>
      <c r="U403" s="36">
        <f>SUMIFS(СВЦЭМ!$L$34:$L$777,СВЦЭМ!$A$34:$A$777,$A403,СВЦЭМ!$B$34:$B$777,U$401)+'СЕТ СН'!$F$13</f>
        <v>422.56290637000001</v>
      </c>
      <c r="V403" s="36">
        <f>SUMIFS(СВЦЭМ!$L$34:$L$777,СВЦЭМ!$A$34:$A$777,$A403,СВЦЭМ!$B$34:$B$777,V$401)+'СЕТ СН'!$F$13</f>
        <v>420.21613180999998</v>
      </c>
      <c r="W403" s="36">
        <f>SUMIFS(СВЦЭМ!$L$34:$L$777,СВЦЭМ!$A$34:$A$777,$A403,СВЦЭМ!$B$34:$B$777,W$401)+'СЕТ СН'!$F$13</f>
        <v>421.46199356</v>
      </c>
      <c r="X403" s="36">
        <f>SUMIFS(СВЦЭМ!$L$34:$L$777,СВЦЭМ!$A$34:$A$777,$A403,СВЦЭМ!$B$34:$B$777,X$401)+'СЕТ СН'!$F$13</f>
        <v>428.50234862999997</v>
      </c>
      <c r="Y403" s="36">
        <f>SUMIFS(СВЦЭМ!$L$34:$L$777,СВЦЭМ!$A$34:$A$777,$A403,СВЦЭМ!$B$34:$B$777,Y$401)+'СЕТ СН'!$F$13</f>
        <v>508.67678057000001</v>
      </c>
    </row>
    <row r="404" spans="1:27" ht="15.75" x14ac:dyDescent="0.2">
      <c r="A404" s="35">
        <f t="shared" ref="A404:A432" si="11">A403+1</f>
        <v>43346</v>
      </c>
      <c r="B404" s="36">
        <f>SUMIFS(СВЦЭМ!$L$34:$L$777,СВЦЭМ!$A$34:$A$777,$A404,СВЦЭМ!$B$34:$B$777,B$401)+'СЕТ СН'!$F$13</f>
        <v>620.48600452999995</v>
      </c>
      <c r="C404" s="36">
        <f>SUMIFS(СВЦЭМ!$L$34:$L$777,СВЦЭМ!$A$34:$A$777,$A404,СВЦЭМ!$B$34:$B$777,C$401)+'СЕТ СН'!$F$13</f>
        <v>673.40721613999995</v>
      </c>
      <c r="D404" s="36">
        <f>SUMIFS(СВЦЭМ!$L$34:$L$777,СВЦЭМ!$A$34:$A$777,$A404,СВЦЭМ!$B$34:$B$777,D$401)+'СЕТ СН'!$F$13</f>
        <v>754.41132934999996</v>
      </c>
      <c r="E404" s="36">
        <f>SUMIFS(СВЦЭМ!$L$34:$L$777,СВЦЭМ!$A$34:$A$777,$A404,СВЦЭМ!$B$34:$B$777,E$401)+'СЕТ СН'!$F$13</f>
        <v>809.49933953000004</v>
      </c>
      <c r="F404" s="36">
        <f>SUMIFS(СВЦЭМ!$L$34:$L$777,СВЦЭМ!$A$34:$A$777,$A404,СВЦЭМ!$B$34:$B$777,F$401)+'СЕТ СН'!$F$13</f>
        <v>807.59617942</v>
      </c>
      <c r="G404" s="36">
        <f>SUMIFS(СВЦЭМ!$L$34:$L$777,СВЦЭМ!$A$34:$A$777,$A404,СВЦЭМ!$B$34:$B$777,G$401)+'СЕТ СН'!$F$13</f>
        <v>811.21064303000003</v>
      </c>
      <c r="H404" s="36">
        <f>SUMIFS(СВЦЭМ!$L$34:$L$777,СВЦЭМ!$A$34:$A$777,$A404,СВЦЭМ!$B$34:$B$777,H$401)+'СЕТ СН'!$F$13</f>
        <v>808.98210042000005</v>
      </c>
      <c r="I404" s="36">
        <f>SUMIFS(СВЦЭМ!$L$34:$L$777,СВЦЭМ!$A$34:$A$777,$A404,СВЦЭМ!$B$34:$B$777,I$401)+'СЕТ СН'!$F$13</f>
        <v>738.87179360000005</v>
      </c>
      <c r="J404" s="36">
        <f>SUMIFS(СВЦЭМ!$L$34:$L$777,СВЦЭМ!$A$34:$A$777,$A404,СВЦЭМ!$B$34:$B$777,J$401)+'СЕТ СН'!$F$13</f>
        <v>725.67634853000004</v>
      </c>
      <c r="K404" s="36">
        <f>SUMIFS(СВЦЭМ!$L$34:$L$777,СВЦЭМ!$A$34:$A$777,$A404,СВЦЭМ!$B$34:$B$777,K$401)+'СЕТ СН'!$F$13</f>
        <v>703.56221311000002</v>
      </c>
      <c r="L404" s="36">
        <f>SUMIFS(СВЦЭМ!$L$34:$L$777,СВЦЭМ!$A$34:$A$777,$A404,СВЦЭМ!$B$34:$B$777,L$401)+'СЕТ СН'!$F$13</f>
        <v>636.61607598000001</v>
      </c>
      <c r="M404" s="36">
        <f>SUMIFS(СВЦЭМ!$L$34:$L$777,СВЦЭМ!$A$34:$A$777,$A404,СВЦЭМ!$B$34:$B$777,M$401)+'СЕТ СН'!$F$13</f>
        <v>576.27747225999997</v>
      </c>
      <c r="N404" s="36">
        <f>SUMIFS(СВЦЭМ!$L$34:$L$777,СВЦЭМ!$A$34:$A$777,$A404,СВЦЭМ!$B$34:$B$777,N$401)+'СЕТ СН'!$F$13</f>
        <v>489.74123308999998</v>
      </c>
      <c r="O404" s="36">
        <f>SUMIFS(СВЦЭМ!$L$34:$L$777,СВЦЭМ!$A$34:$A$777,$A404,СВЦЭМ!$B$34:$B$777,O$401)+'СЕТ СН'!$F$13</f>
        <v>435.98837549000001</v>
      </c>
      <c r="P404" s="36">
        <f>SUMIFS(СВЦЭМ!$L$34:$L$777,СВЦЭМ!$A$34:$A$777,$A404,СВЦЭМ!$B$34:$B$777,P$401)+'СЕТ СН'!$F$13</f>
        <v>438.79736897999999</v>
      </c>
      <c r="Q404" s="36">
        <f>SUMIFS(СВЦЭМ!$L$34:$L$777,СВЦЭМ!$A$34:$A$777,$A404,СВЦЭМ!$B$34:$B$777,Q$401)+'СЕТ СН'!$F$13</f>
        <v>449.24365487</v>
      </c>
      <c r="R404" s="36">
        <f>SUMIFS(СВЦЭМ!$L$34:$L$777,СВЦЭМ!$A$34:$A$777,$A404,СВЦЭМ!$B$34:$B$777,R$401)+'СЕТ СН'!$F$13</f>
        <v>444.81654687000002</v>
      </c>
      <c r="S404" s="36">
        <f>SUMIFS(СВЦЭМ!$L$34:$L$777,СВЦЭМ!$A$34:$A$777,$A404,СВЦЭМ!$B$34:$B$777,S$401)+'СЕТ СН'!$F$13</f>
        <v>405.75389177</v>
      </c>
      <c r="T404" s="36">
        <f>SUMIFS(СВЦЭМ!$L$34:$L$777,СВЦЭМ!$A$34:$A$777,$A404,СВЦЭМ!$B$34:$B$777,T$401)+'СЕТ СН'!$F$13</f>
        <v>403.38487684</v>
      </c>
      <c r="U404" s="36">
        <f>SUMIFS(СВЦЭМ!$L$34:$L$777,СВЦЭМ!$A$34:$A$777,$A404,СВЦЭМ!$B$34:$B$777,U$401)+'СЕТ СН'!$F$13</f>
        <v>432.61686995000002</v>
      </c>
      <c r="V404" s="36">
        <f>SUMIFS(СВЦЭМ!$L$34:$L$777,СВЦЭМ!$A$34:$A$777,$A404,СВЦЭМ!$B$34:$B$777,V$401)+'СЕТ СН'!$F$13</f>
        <v>467.15562827000002</v>
      </c>
      <c r="W404" s="36">
        <f>SUMIFS(СВЦЭМ!$L$34:$L$777,СВЦЭМ!$A$34:$A$777,$A404,СВЦЭМ!$B$34:$B$777,W$401)+'СЕТ СН'!$F$13</f>
        <v>469.59577521</v>
      </c>
      <c r="X404" s="36">
        <f>SUMIFS(СВЦЭМ!$L$34:$L$777,СВЦЭМ!$A$34:$A$777,$A404,СВЦЭМ!$B$34:$B$777,X$401)+'СЕТ СН'!$F$13</f>
        <v>434.14382701</v>
      </c>
      <c r="Y404" s="36">
        <f>SUMIFS(СВЦЭМ!$L$34:$L$777,СВЦЭМ!$A$34:$A$777,$A404,СВЦЭМ!$B$34:$B$777,Y$401)+'СЕТ СН'!$F$13</f>
        <v>507.25641564</v>
      </c>
    </row>
    <row r="405" spans="1:27" ht="15.75" x14ac:dyDescent="0.2">
      <c r="A405" s="35">
        <f t="shared" si="11"/>
        <v>43347</v>
      </c>
      <c r="B405" s="36">
        <f>SUMIFS(СВЦЭМ!$L$34:$L$777,СВЦЭМ!$A$34:$A$777,$A405,СВЦЭМ!$B$34:$B$777,B$401)+'СЕТ СН'!$F$13</f>
        <v>597.45991289000006</v>
      </c>
      <c r="C405" s="36">
        <f>SUMIFS(СВЦЭМ!$L$34:$L$777,СВЦЭМ!$A$34:$A$777,$A405,СВЦЭМ!$B$34:$B$777,C$401)+'СЕТ СН'!$F$13</f>
        <v>731.84262021999996</v>
      </c>
      <c r="D405" s="36">
        <f>SUMIFS(СВЦЭМ!$L$34:$L$777,СВЦЭМ!$A$34:$A$777,$A405,СВЦЭМ!$B$34:$B$777,D$401)+'СЕТ СН'!$F$13</f>
        <v>826.42255232000002</v>
      </c>
      <c r="E405" s="36">
        <f>SUMIFS(СВЦЭМ!$L$34:$L$777,СВЦЭМ!$A$34:$A$777,$A405,СВЦЭМ!$B$34:$B$777,E$401)+'СЕТ СН'!$F$13</f>
        <v>849.02802022000003</v>
      </c>
      <c r="F405" s="36">
        <f>SUMIFS(СВЦЭМ!$L$34:$L$777,СВЦЭМ!$A$34:$A$777,$A405,СВЦЭМ!$B$34:$B$777,F$401)+'СЕТ СН'!$F$13</f>
        <v>846.78784172999997</v>
      </c>
      <c r="G405" s="36">
        <f>SUMIFS(СВЦЭМ!$L$34:$L$777,СВЦЭМ!$A$34:$A$777,$A405,СВЦЭМ!$B$34:$B$777,G$401)+'СЕТ СН'!$F$13</f>
        <v>852.02628118999996</v>
      </c>
      <c r="H405" s="36">
        <f>SUMIFS(СВЦЭМ!$L$34:$L$777,СВЦЭМ!$A$34:$A$777,$A405,СВЦЭМ!$B$34:$B$777,H$401)+'СЕТ СН'!$F$13</f>
        <v>836.72069725999995</v>
      </c>
      <c r="I405" s="36">
        <f>SUMIFS(СВЦЭМ!$L$34:$L$777,СВЦЭМ!$A$34:$A$777,$A405,СВЦЭМ!$B$34:$B$777,I$401)+'СЕТ СН'!$F$13</f>
        <v>798.54693670999995</v>
      </c>
      <c r="J405" s="36">
        <f>SUMIFS(СВЦЭМ!$L$34:$L$777,СВЦЭМ!$A$34:$A$777,$A405,СВЦЭМ!$B$34:$B$777,J$401)+'СЕТ СН'!$F$13</f>
        <v>741.64185923000002</v>
      </c>
      <c r="K405" s="36">
        <f>SUMIFS(СВЦЭМ!$L$34:$L$777,СВЦЭМ!$A$34:$A$777,$A405,СВЦЭМ!$B$34:$B$777,K$401)+'СЕТ СН'!$F$13</f>
        <v>699.97018423999998</v>
      </c>
      <c r="L405" s="36">
        <f>SUMIFS(СВЦЭМ!$L$34:$L$777,СВЦЭМ!$A$34:$A$777,$A405,СВЦЭМ!$B$34:$B$777,L$401)+'СЕТ СН'!$F$13</f>
        <v>625.54817001000004</v>
      </c>
      <c r="M405" s="36">
        <f>SUMIFS(СВЦЭМ!$L$34:$L$777,СВЦЭМ!$A$34:$A$777,$A405,СВЦЭМ!$B$34:$B$777,M$401)+'СЕТ СН'!$F$13</f>
        <v>562.13623461999998</v>
      </c>
      <c r="N405" s="36">
        <f>SUMIFS(СВЦЭМ!$L$34:$L$777,СВЦЭМ!$A$34:$A$777,$A405,СВЦЭМ!$B$34:$B$777,N$401)+'СЕТ СН'!$F$13</f>
        <v>493.27750542000001</v>
      </c>
      <c r="O405" s="36">
        <f>SUMIFS(СВЦЭМ!$L$34:$L$777,СВЦЭМ!$A$34:$A$777,$A405,СВЦЭМ!$B$34:$B$777,O$401)+'СЕТ СН'!$F$13</f>
        <v>420.76037645000002</v>
      </c>
      <c r="P405" s="36">
        <f>SUMIFS(СВЦЭМ!$L$34:$L$777,СВЦЭМ!$A$34:$A$777,$A405,СВЦЭМ!$B$34:$B$777,P$401)+'СЕТ СН'!$F$13</f>
        <v>415.14042524000001</v>
      </c>
      <c r="Q405" s="36">
        <f>SUMIFS(СВЦЭМ!$L$34:$L$777,СВЦЭМ!$A$34:$A$777,$A405,СВЦЭМ!$B$34:$B$777,Q$401)+'СЕТ СН'!$F$13</f>
        <v>426.93215741</v>
      </c>
      <c r="R405" s="36">
        <f>SUMIFS(СВЦЭМ!$L$34:$L$777,СВЦЭМ!$A$34:$A$777,$A405,СВЦЭМ!$B$34:$B$777,R$401)+'СЕТ СН'!$F$13</f>
        <v>424.07643581000002</v>
      </c>
      <c r="S405" s="36">
        <f>SUMIFS(СВЦЭМ!$L$34:$L$777,СВЦЭМ!$A$34:$A$777,$A405,СВЦЭМ!$B$34:$B$777,S$401)+'СЕТ СН'!$F$13</f>
        <v>417.59690522</v>
      </c>
      <c r="T405" s="36">
        <f>SUMIFS(СВЦЭМ!$L$34:$L$777,СВЦЭМ!$A$34:$A$777,$A405,СВЦЭМ!$B$34:$B$777,T$401)+'СЕТ СН'!$F$13</f>
        <v>412.33068130999999</v>
      </c>
      <c r="U405" s="36">
        <f>SUMIFS(СВЦЭМ!$L$34:$L$777,СВЦЭМ!$A$34:$A$777,$A405,СВЦЭМ!$B$34:$B$777,U$401)+'СЕТ СН'!$F$13</f>
        <v>409.93446792999998</v>
      </c>
      <c r="V405" s="36">
        <f>SUMIFS(СВЦЭМ!$L$34:$L$777,СВЦЭМ!$A$34:$A$777,$A405,СВЦЭМ!$B$34:$B$777,V$401)+'СЕТ СН'!$F$13</f>
        <v>419.56063888</v>
      </c>
      <c r="W405" s="36">
        <f>SUMIFS(СВЦЭМ!$L$34:$L$777,СВЦЭМ!$A$34:$A$777,$A405,СВЦЭМ!$B$34:$B$777,W$401)+'СЕТ СН'!$F$13</f>
        <v>400.68491790000002</v>
      </c>
      <c r="X405" s="36">
        <f>SUMIFS(СВЦЭМ!$L$34:$L$777,СВЦЭМ!$A$34:$A$777,$A405,СВЦЭМ!$B$34:$B$777,X$401)+'СЕТ СН'!$F$13</f>
        <v>398.76399884</v>
      </c>
      <c r="Y405" s="36">
        <f>SUMIFS(СВЦЭМ!$L$34:$L$777,СВЦЭМ!$A$34:$A$777,$A405,СВЦЭМ!$B$34:$B$777,Y$401)+'СЕТ СН'!$F$13</f>
        <v>474.26339518999998</v>
      </c>
    </row>
    <row r="406" spans="1:27" ht="15.75" x14ac:dyDescent="0.2">
      <c r="A406" s="35">
        <f t="shared" si="11"/>
        <v>43348</v>
      </c>
      <c r="B406" s="36">
        <f>SUMIFS(СВЦЭМ!$L$34:$L$777,СВЦЭМ!$A$34:$A$777,$A406,СВЦЭМ!$B$34:$B$777,B$401)+'СЕТ СН'!$F$13</f>
        <v>594.95134451000001</v>
      </c>
      <c r="C406" s="36">
        <f>SUMIFS(СВЦЭМ!$L$34:$L$777,СВЦЭМ!$A$34:$A$777,$A406,СВЦЭМ!$B$34:$B$777,C$401)+'СЕТ СН'!$F$13</f>
        <v>745.19413335000002</v>
      </c>
      <c r="D406" s="36">
        <f>SUMIFS(СВЦЭМ!$L$34:$L$777,СВЦЭМ!$A$34:$A$777,$A406,СВЦЭМ!$B$34:$B$777,D$401)+'СЕТ СН'!$F$13</f>
        <v>816.46594195</v>
      </c>
      <c r="E406" s="36">
        <f>SUMIFS(СВЦЭМ!$L$34:$L$777,СВЦЭМ!$A$34:$A$777,$A406,СВЦЭМ!$B$34:$B$777,E$401)+'СЕТ СН'!$F$13</f>
        <v>845.67419426000004</v>
      </c>
      <c r="F406" s="36">
        <f>SUMIFS(СВЦЭМ!$L$34:$L$777,СВЦЭМ!$A$34:$A$777,$A406,СВЦЭМ!$B$34:$B$777,F$401)+'СЕТ СН'!$F$13</f>
        <v>840.67648321000001</v>
      </c>
      <c r="G406" s="36">
        <f>SUMIFS(СВЦЭМ!$L$34:$L$777,СВЦЭМ!$A$34:$A$777,$A406,СВЦЭМ!$B$34:$B$777,G$401)+'СЕТ СН'!$F$13</f>
        <v>847.64396546</v>
      </c>
      <c r="H406" s="36">
        <f>SUMIFS(СВЦЭМ!$L$34:$L$777,СВЦЭМ!$A$34:$A$777,$A406,СВЦЭМ!$B$34:$B$777,H$401)+'СЕТ СН'!$F$13</f>
        <v>830.67075914999998</v>
      </c>
      <c r="I406" s="36">
        <f>SUMIFS(СВЦЭМ!$L$34:$L$777,СВЦЭМ!$A$34:$A$777,$A406,СВЦЭМ!$B$34:$B$777,I$401)+'СЕТ СН'!$F$13</f>
        <v>811.30681259999994</v>
      </c>
      <c r="J406" s="36">
        <f>SUMIFS(СВЦЭМ!$L$34:$L$777,СВЦЭМ!$A$34:$A$777,$A406,СВЦЭМ!$B$34:$B$777,J$401)+'СЕТ СН'!$F$13</f>
        <v>764.42857262999996</v>
      </c>
      <c r="K406" s="36">
        <f>SUMIFS(СВЦЭМ!$L$34:$L$777,СВЦЭМ!$A$34:$A$777,$A406,СВЦЭМ!$B$34:$B$777,K$401)+'СЕТ СН'!$F$13</f>
        <v>737.42933015999995</v>
      </c>
      <c r="L406" s="36">
        <f>SUMIFS(СВЦЭМ!$L$34:$L$777,СВЦЭМ!$A$34:$A$777,$A406,СВЦЭМ!$B$34:$B$777,L$401)+'СЕТ СН'!$F$13</f>
        <v>661.15754631000004</v>
      </c>
      <c r="M406" s="36">
        <f>SUMIFS(СВЦЭМ!$L$34:$L$777,СВЦЭМ!$A$34:$A$777,$A406,СВЦЭМ!$B$34:$B$777,M$401)+'СЕТ СН'!$F$13</f>
        <v>601.24890125000002</v>
      </c>
      <c r="N406" s="36">
        <f>SUMIFS(СВЦЭМ!$L$34:$L$777,СВЦЭМ!$A$34:$A$777,$A406,СВЦЭМ!$B$34:$B$777,N$401)+'СЕТ СН'!$F$13</f>
        <v>503.65086459999998</v>
      </c>
      <c r="O406" s="36">
        <f>SUMIFS(СВЦЭМ!$L$34:$L$777,СВЦЭМ!$A$34:$A$777,$A406,СВЦЭМ!$B$34:$B$777,O$401)+'СЕТ СН'!$F$13</f>
        <v>430.74694387</v>
      </c>
      <c r="P406" s="36">
        <f>SUMIFS(СВЦЭМ!$L$34:$L$777,СВЦЭМ!$A$34:$A$777,$A406,СВЦЭМ!$B$34:$B$777,P$401)+'СЕТ СН'!$F$13</f>
        <v>420.57722330000001</v>
      </c>
      <c r="Q406" s="36">
        <f>SUMIFS(СВЦЭМ!$L$34:$L$777,СВЦЭМ!$A$34:$A$777,$A406,СВЦЭМ!$B$34:$B$777,Q$401)+'СЕТ СН'!$F$13</f>
        <v>421.65072146</v>
      </c>
      <c r="R406" s="36">
        <f>SUMIFS(СВЦЭМ!$L$34:$L$777,СВЦЭМ!$A$34:$A$777,$A406,СВЦЭМ!$B$34:$B$777,R$401)+'СЕТ СН'!$F$13</f>
        <v>422.69882560999997</v>
      </c>
      <c r="S406" s="36">
        <f>SUMIFS(СВЦЭМ!$L$34:$L$777,СВЦЭМ!$A$34:$A$777,$A406,СВЦЭМ!$B$34:$B$777,S$401)+'СЕТ СН'!$F$13</f>
        <v>421.83368609000001</v>
      </c>
      <c r="T406" s="36">
        <f>SUMIFS(СВЦЭМ!$L$34:$L$777,СВЦЭМ!$A$34:$A$777,$A406,СВЦЭМ!$B$34:$B$777,T$401)+'СЕТ СН'!$F$13</f>
        <v>419.79600842999997</v>
      </c>
      <c r="U406" s="36">
        <f>SUMIFS(СВЦЭМ!$L$34:$L$777,СВЦЭМ!$A$34:$A$777,$A406,СВЦЭМ!$B$34:$B$777,U$401)+'СЕТ СН'!$F$13</f>
        <v>416.22708423</v>
      </c>
      <c r="V406" s="36">
        <f>SUMIFS(СВЦЭМ!$L$34:$L$777,СВЦЭМ!$A$34:$A$777,$A406,СВЦЭМ!$B$34:$B$777,V$401)+'СЕТ СН'!$F$13</f>
        <v>421.39510868000002</v>
      </c>
      <c r="W406" s="36">
        <f>SUMIFS(СВЦЭМ!$L$34:$L$777,СВЦЭМ!$A$34:$A$777,$A406,СВЦЭМ!$B$34:$B$777,W$401)+'СЕТ СН'!$F$13</f>
        <v>412.80717748000001</v>
      </c>
      <c r="X406" s="36">
        <f>SUMIFS(СВЦЭМ!$L$34:$L$777,СВЦЭМ!$A$34:$A$777,$A406,СВЦЭМ!$B$34:$B$777,X$401)+'СЕТ СН'!$F$13</f>
        <v>401.50268908999999</v>
      </c>
      <c r="Y406" s="36">
        <f>SUMIFS(СВЦЭМ!$L$34:$L$777,СВЦЭМ!$A$34:$A$777,$A406,СВЦЭМ!$B$34:$B$777,Y$401)+'СЕТ СН'!$F$13</f>
        <v>469.11652228999998</v>
      </c>
    </row>
    <row r="407" spans="1:27" ht="15.75" x14ac:dyDescent="0.2">
      <c r="A407" s="35">
        <f t="shared" si="11"/>
        <v>43349</v>
      </c>
      <c r="B407" s="36">
        <f>SUMIFS(СВЦЭМ!$L$34:$L$777,СВЦЭМ!$A$34:$A$777,$A407,СВЦЭМ!$B$34:$B$777,B$401)+'СЕТ СН'!$F$13</f>
        <v>614.67489014</v>
      </c>
      <c r="C407" s="36">
        <f>SUMIFS(СВЦЭМ!$L$34:$L$777,СВЦЭМ!$A$34:$A$777,$A407,СВЦЭМ!$B$34:$B$777,C$401)+'СЕТ СН'!$F$13</f>
        <v>782.37038264</v>
      </c>
      <c r="D407" s="36">
        <f>SUMIFS(СВЦЭМ!$L$34:$L$777,СВЦЭМ!$A$34:$A$777,$A407,СВЦЭМ!$B$34:$B$777,D$401)+'СЕТ СН'!$F$13</f>
        <v>868.72671531000003</v>
      </c>
      <c r="E407" s="36">
        <f>SUMIFS(СВЦЭМ!$L$34:$L$777,СВЦЭМ!$A$34:$A$777,$A407,СВЦЭМ!$B$34:$B$777,E$401)+'СЕТ СН'!$F$13</f>
        <v>882.21494127000005</v>
      </c>
      <c r="F407" s="36">
        <f>SUMIFS(СВЦЭМ!$L$34:$L$777,СВЦЭМ!$A$34:$A$777,$A407,СВЦЭМ!$B$34:$B$777,F$401)+'СЕТ СН'!$F$13</f>
        <v>880.10045106999996</v>
      </c>
      <c r="G407" s="36">
        <f>SUMIFS(СВЦЭМ!$L$34:$L$777,СВЦЭМ!$A$34:$A$777,$A407,СВЦЭМ!$B$34:$B$777,G$401)+'СЕТ СН'!$F$13</f>
        <v>885.35904500000004</v>
      </c>
      <c r="H407" s="36">
        <f>SUMIFS(СВЦЭМ!$L$34:$L$777,СВЦЭМ!$A$34:$A$777,$A407,СВЦЭМ!$B$34:$B$777,H$401)+'СЕТ СН'!$F$13</f>
        <v>873.84588630999997</v>
      </c>
      <c r="I407" s="36">
        <f>SUMIFS(СВЦЭМ!$L$34:$L$777,СВЦЭМ!$A$34:$A$777,$A407,СВЦЭМ!$B$34:$B$777,I$401)+'СЕТ СН'!$F$13</f>
        <v>820.41793208000001</v>
      </c>
      <c r="J407" s="36">
        <f>SUMIFS(СВЦЭМ!$L$34:$L$777,СВЦЭМ!$A$34:$A$777,$A407,СВЦЭМ!$B$34:$B$777,J$401)+'СЕТ СН'!$F$13</f>
        <v>757.77030752999997</v>
      </c>
      <c r="K407" s="36">
        <f>SUMIFS(СВЦЭМ!$L$34:$L$777,СВЦЭМ!$A$34:$A$777,$A407,СВЦЭМ!$B$34:$B$777,K$401)+'СЕТ СН'!$F$13</f>
        <v>705.82461856999998</v>
      </c>
      <c r="L407" s="36">
        <f>SUMIFS(СВЦЭМ!$L$34:$L$777,СВЦЭМ!$A$34:$A$777,$A407,СВЦЭМ!$B$34:$B$777,L$401)+'СЕТ СН'!$F$13</f>
        <v>642.29507182999998</v>
      </c>
      <c r="M407" s="36">
        <f>SUMIFS(СВЦЭМ!$L$34:$L$777,СВЦЭМ!$A$34:$A$777,$A407,СВЦЭМ!$B$34:$B$777,M$401)+'СЕТ СН'!$F$13</f>
        <v>539.20716277999998</v>
      </c>
      <c r="N407" s="36">
        <f>SUMIFS(СВЦЭМ!$L$34:$L$777,СВЦЭМ!$A$34:$A$777,$A407,СВЦЭМ!$B$34:$B$777,N$401)+'СЕТ СН'!$F$13</f>
        <v>463.69219370000002</v>
      </c>
      <c r="O407" s="36">
        <f>SUMIFS(СВЦЭМ!$L$34:$L$777,СВЦЭМ!$A$34:$A$777,$A407,СВЦЭМ!$B$34:$B$777,O$401)+'СЕТ СН'!$F$13</f>
        <v>389.72889769</v>
      </c>
      <c r="P407" s="36">
        <f>SUMIFS(СВЦЭМ!$L$34:$L$777,СВЦЭМ!$A$34:$A$777,$A407,СВЦЭМ!$B$34:$B$777,P$401)+'СЕТ СН'!$F$13</f>
        <v>377.96814178</v>
      </c>
      <c r="Q407" s="36">
        <f>SUMIFS(СВЦЭМ!$L$34:$L$777,СВЦЭМ!$A$34:$A$777,$A407,СВЦЭМ!$B$34:$B$777,Q$401)+'СЕТ СН'!$F$13</f>
        <v>381.95423233999998</v>
      </c>
      <c r="R407" s="36">
        <f>SUMIFS(СВЦЭМ!$L$34:$L$777,СВЦЭМ!$A$34:$A$777,$A407,СВЦЭМ!$B$34:$B$777,R$401)+'СЕТ СН'!$F$13</f>
        <v>397.68246276999997</v>
      </c>
      <c r="S407" s="36">
        <f>SUMIFS(СВЦЭМ!$L$34:$L$777,СВЦЭМ!$A$34:$A$777,$A407,СВЦЭМ!$B$34:$B$777,S$401)+'СЕТ СН'!$F$13</f>
        <v>395.88617019999998</v>
      </c>
      <c r="T407" s="36">
        <f>SUMIFS(СВЦЭМ!$L$34:$L$777,СВЦЭМ!$A$34:$A$777,$A407,СВЦЭМ!$B$34:$B$777,T$401)+'СЕТ СН'!$F$13</f>
        <v>398.78651167999999</v>
      </c>
      <c r="U407" s="36">
        <f>SUMIFS(СВЦЭМ!$L$34:$L$777,СВЦЭМ!$A$34:$A$777,$A407,СВЦЭМ!$B$34:$B$777,U$401)+'СЕТ СН'!$F$13</f>
        <v>397.14493435999998</v>
      </c>
      <c r="V407" s="36">
        <f>SUMIFS(СВЦЭМ!$L$34:$L$777,СВЦЭМ!$A$34:$A$777,$A407,СВЦЭМ!$B$34:$B$777,V$401)+'СЕТ СН'!$F$13</f>
        <v>402.49255965999998</v>
      </c>
      <c r="W407" s="36">
        <f>SUMIFS(СВЦЭМ!$L$34:$L$777,СВЦЭМ!$A$34:$A$777,$A407,СВЦЭМ!$B$34:$B$777,W$401)+'СЕТ СН'!$F$13</f>
        <v>401.87969227999997</v>
      </c>
      <c r="X407" s="36">
        <f>SUMIFS(СВЦЭМ!$L$34:$L$777,СВЦЭМ!$A$34:$A$777,$A407,СВЦЭМ!$B$34:$B$777,X$401)+'СЕТ СН'!$F$13</f>
        <v>397.18709190999999</v>
      </c>
      <c r="Y407" s="36">
        <f>SUMIFS(СВЦЭМ!$L$34:$L$777,СВЦЭМ!$A$34:$A$777,$A407,СВЦЭМ!$B$34:$B$777,Y$401)+'СЕТ СН'!$F$13</f>
        <v>487.24999065999998</v>
      </c>
    </row>
    <row r="408" spans="1:27" ht="15.75" x14ac:dyDescent="0.2">
      <c r="A408" s="35">
        <f t="shared" si="11"/>
        <v>43350</v>
      </c>
      <c r="B408" s="36">
        <f>SUMIFS(СВЦЭМ!$L$34:$L$777,СВЦЭМ!$A$34:$A$777,$A408,СВЦЭМ!$B$34:$B$777,B$401)+'СЕТ СН'!$F$13</f>
        <v>628.83395501999996</v>
      </c>
      <c r="C408" s="36">
        <f>SUMIFS(СВЦЭМ!$L$34:$L$777,СВЦЭМ!$A$34:$A$777,$A408,СВЦЭМ!$B$34:$B$777,C$401)+'СЕТ СН'!$F$13</f>
        <v>748.86801034999996</v>
      </c>
      <c r="D408" s="36">
        <f>SUMIFS(СВЦЭМ!$L$34:$L$777,СВЦЭМ!$A$34:$A$777,$A408,СВЦЭМ!$B$34:$B$777,D$401)+'СЕТ СН'!$F$13</f>
        <v>836.32607845999996</v>
      </c>
      <c r="E408" s="36">
        <f>SUMIFS(СВЦЭМ!$L$34:$L$777,СВЦЭМ!$A$34:$A$777,$A408,СВЦЭМ!$B$34:$B$777,E$401)+'СЕТ СН'!$F$13</f>
        <v>875.79890666999995</v>
      </c>
      <c r="F408" s="36">
        <f>SUMIFS(СВЦЭМ!$L$34:$L$777,СВЦЭМ!$A$34:$A$777,$A408,СВЦЭМ!$B$34:$B$777,F$401)+'СЕТ СН'!$F$13</f>
        <v>874.32324906999997</v>
      </c>
      <c r="G408" s="36">
        <f>SUMIFS(СВЦЭМ!$L$34:$L$777,СВЦЭМ!$A$34:$A$777,$A408,СВЦЭМ!$B$34:$B$777,G$401)+'СЕТ СН'!$F$13</f>
        <v>876.38834421000001</v>
      </c>
      <c r="H408" s="36">
        <f>SUMIFS(СВЦЭМ!$L$34:$L$777,СВЦЭМ!$A$34:$A$777,$A408,СВЦЭМ!$B$34:$B$777,H$401)+'СЕТ СН'!$F$13</f>
        <v>877.61576945000002</v>
      </c>
      <c r="I408" s="36">
        <f>SUMIFS(СВЦЭМ!$L$34:$L$777,СВЦЭМ!$A$34:$A$777,$A408,СВЦЭМ!$B$34:$B$777,I$401)+'СЕТ СН'!$F$13</f>
        <v>830.85316014</v>
      </c>
      <c r="J408" s="36">
        <f>SUMIFS(СВЦЭМ!$L$34:$L$777,СВЦЭМ!$A$34:$A$777,$A408,СВЦЭМ!$B$34:$B$777,J$401)+'СЕТ СН'!$F$13</f>
        <v>761.38565771000003</v>
      </c>
      <c r="K408" s="36">
        <f>SUMIFS(СВЦЭМ!$L$34:$L$777,СВЦЭМ!$A$34:$A$777,$A408,СВЦЭМ!$B$34:$B$777,K$401)+'СЕТ СН'!$F$13</f>
        <v>726.83631014000002</v>
      </c>
      <c r="L408" s="36">
        <f>SUMIFS(СВЦЭМ!$L$34:$L$777,СВЦЭМ!$A$34:$A$777,$A408,СВЦЭМ!$B$34:$B$777,L$401)+'СЕТ СН'!$F$13</f>
        <v>629.91173996999999</v>
      </c>
      <c r="M408" s="36">
        <f>SUMIFS(СВЦЭМ!$L$34:$L$777,СВЦЭМ!$A$34:$A$777,$A408,СВЦЭМ!$B$34:$B$777,M$401)+'СЕТ СН'!$F$13</f>
        <v>557.96140333999995</v>
      </c>
      <c r="N408" s="36">
        <f>SUMIFS(СВЦЭМ!$L$34:$L$777,СВЦЭМ!$A$34:$A$777,$A408,СВЦЭМ!$B$34:$B$777,N$401)+'СЕТ СН'!$F$13</f>
        <v>459.37971649999997</v>
      </c>
      <c r="O408" s="36">
        <f>SUMIFS(СВЦЭМ!$L$34:$L$777,СВЦЭМ!$A$34:$A$777,$A408,СВЦЭМ!$B$34:$B$777,O$401)+'СЕТ СН'!$F$13</f>
        <v>403.86870766999999</v>
      </c>
      <c r="P408" s="36">
        <f>SUMIFS(СВЦЭМ!$L$34:$L$777,СВЦЭМ!$A$34:$A$777,$A408,СВЦЭМ!$B$34:$B$777,P$401)+'СЕТ СН'!$F$13</f>
        <v>397.25111686000002</v>
      </c>
      <c r="Q408" s="36">
        <f>SUMIFS(СВЦЭМ!$L$34:$L$777,СВЦЭМ!$A$34:$A$777,$A408,СВЦЭМ!$B$34:$B$777,Q$401)+'СЕТ СН'!$F$13</f>
        <v>370.00038590000003</v>
      </c>
      <c r="R408" s="36">
        <f>SUMIFS(СВЦЭМ!$L$34:$L$777,СВЦЭМ!$A$34:$A$777,$A408,СВЦЭМ!$B$34:$B$777,R$401)+'СЕТ СН'!$F$13</f>
        <v>390.71192567999998</v>
      </c>
      <c r="S408" s="36">
        <f>SUMIFS(СВЦЭМ!$L$34:$L$777,СВЦЭМ!$A$34:$A$777,$A408,СВЦЭМ!$B$34:$B$777,S$401)+'СЕТ СН'!$F$13</f>
        <v>400.44604697</v>
      </c>
      <c r="T408" s="36">
        <f>SUMIFS(СВЦЭМ!$L$34:$L$777,СВЦЭМ!$A$34:$A$777,$A408,СВЦЭМ!$B$34:$B$777,T$401)+'СЕТ СН'!$F$13</f>
        <v>393.66496030000002</v>
      </c>
      <c r="U408" s="36">
        <f>SUMIFS(СВЦЭМ!$L$34:$L$777,СВЦЭМ!$A$34:$A$777,$A408,СВЦЭМ!$B$34:$B$777,U$401)+'СЕТ СН'!$F$13</f>
        <v>401.40177148999999</v>
      </c>
      <c r="V408" s="36">
        <f>SUMIFS(СВЦЭМ!$L$34:$L$777,СВЦЭМ!$A$34:$A$777,$A408,СВЦЭМ!$B$34:$B$777,V$401)+'СЕТ СН'!$F$13</f>
        <v>394.41045249000001</v>
      </c>
      <c r="W408" s="36">
        <f>SUMIFS(СВЦЭМ!$L$34:$L$777,СВЦЭМ!$A$34:$A$777,$A408,СВЦЭМ!$B$34:$B$777,W$401)+'СЕТ СН'!$F$13</f>
        <v>419.15194284</v>
      </c>
      <c r="X408" s="36">
        <f>SUMIFS(СВЦЭМ!$L$34:$L$777,СВЦЭМ!$A$34:$A$777,$A408,СВЦЭМ!$B$34:$B$777,X$401)+'СЕТ СН'!$F$13</f>
        <v>410.41834796000001</v>
      </c>
      <c r="Y408" s="36">
        <f>SUMIFS(СВЦЭМ!$L$34:$L$777,СВЦЭМ!$A$34:$A$777,$A408,СВЦЭМ!$B$34:$B$777,Y$401)+'СЕТ СН'!$F$13</f>
        <v>451.06009999000003</v>
      </c>
    </row>
    <row r="409" spans="1:27" ht="15.75" x14ac:dyDescent="0.2">
      <c r="A409" s="35">
        <f t="shared" si="11"/>
        <v>43351</v>
      </c>
      <c r="B409" s="36">
        <f>SUMIFS(СВЦЭМ!$L$34:$L$777,СВЦЭМ!$A$34:$A$777,$A409,СВЦЭМ!$B$34:$B$777,B$401)+'СЕТ СН'!$F$13</f>
        <v>602.56143070999997</v>
      </c>
      <c r="C409" s="36">
        <f>SUMIFS(СВЦЭМ!$L$34:$L$777,СВЦЭМ!$A$34:$A$777,$A409,СВЦЭМ!$B$34:$B$777,C$401)+'СЕТ СН'!$F$13</f>
        <v>734.18417618000001</v>
      </c>
      <c r="D409" s="36">
        <f>SUMIFS(СВЦЭМ!$L$34:$L$777,СВЦЭМ!$A$34:$A$777,$A409,СВЦЭМ!$B$34:$B$777,D$401)+'СЕТ СН'!$F$13</f>
        <v>819.12764522999998</v>
      </c>
      <c r="E409" s="36">
        <f>SUMIFS(СВЦЭМ!$L$34:$L$777,СВЦЭМ!$A$34:$A$777,$A409,СВЦЭМ!$B$34:$B$777,E$401)+'СЕТ СН'!$F$13</f>
        <v>855.91156849000004</v>
      </c>
      <c r="F409" s="36">
        <f>SUMIFS(СВЦЭМ!$L$34:$L$777,СВЦЭМ!$A$34:$A$777,$A409,СВЦЭМ!$B$34:$B$777,F$401)+'СЕТ СН'!$F$13</f>
        <v>824.07046734999994</v>
      </c>
      <c r="G409" s="36">
        <f>SUMIFS(СВЦЭМ!$L$34:$L$777,СВЦЭМ!$A$34:$A$777,$A409,СВЦЭМ!$B$34:$B$777,G$401)+'СЕТ СН'!$F$13</f>
        <v>827.44870679999997</v>
      </c>
      <c r="H409" s="36">
        <f>SUMIFS(СВЦЭМ!$L$34:$L$777,СВЦЭМ!$A$34:$A$777,$A409,СВЦЭМ!$B$34:$B$777,H$401)+'СЕТ СН'!$F$13</f>
        <v>827.06411966999997</v>
      </c>
      <c r="I409" s="36">
        <f>SUMIFS(СВЦЭМ!$L$34:$L$777,СВЦЭМ!$A$34:$A$777,$A409,СВЦЭМ!$B$34:$B$777,I$401)+'СЕТ СН'!$F$13</f>
        <v>833.70147571999996</v>
      </c>
      <c r="J409" s="36">
        <f>SUMIFS(СВЦЭМ!$L$34:$L$777,СВЦЭМ!$A$34:$A$777,$A409,СВЦЭМ!$B$34:$B$777,J$401)+'СЕТ СН'!$F$13</f>
        <v>782.81068553</v>
      </c>
      <c r="K409" s="36">
        <f>SUMIFS(СВЦЭМ!$L$34:$L$777,СВЦЭМ!$A$34:$A$777,$A409,СВЦЭМ!$B$34:$B$777,K$401)+'СЕТ СН'!$F$13</f>
        <v>725.85602202999996</v>
      </c>
      <c r="L409" s="36">
        <f>SUMIFS(СВЦЭМ!$L$34:$L$777,СВЦЭМ!$A$34:$A$777,$A409,СВЦЭМ!$B$34:$B$777,L$401)+'СЕТ СН'!$F$13</f>
        <v>647.61488828999995</v>
      </c>
      <c r="M409" s="36">
        <f>SUMIFS(СВЦЭМ!$L$34:$L$777,СВЦЭМ!$A$34:$A$777,$A409,СВЦЭМ!$B$34:$B$777,M$401)+'СЕТ СН'!$F$13</f>
        <v>586.04462879000005</v>
      </c>
      <c r="N409" s="36">
        <f>SUMIFS(СВЦЭМ!$L$34:$L$777,СВЦЭМ!$A$34:$A$777,$A409,СВЦЭМ!$B$34:$B$777,N$401)+'СЕТ СН'!$F$13</f>
        <v>493.61824643</v>
      </c>
      <c r="O409" s="36">
        <f>SUMIFS(СВЦЭМ!$L$34:$L$777,СВЦЭМ!$A$34:$A$777,$A409,СВЦЭМ!$B$34:$B$777,O$401)+'СЕТ СН'!$F$13</f>
        <v>432.21703781000002</v>
      </c>
      <c r="P409" s="36">
        <f>SUMIFS(СВЦЭМ!$L$34:$L$777,СВЦЭМ!$A$34:$A$777,$A409,СВЦЭМ!$B$34:$B$777,P$401)+'СЕТ СН'!$F$13</f>
        <v>419.33636747999998</v>
      </c>
      <c r="Q409" s="36">
        <f>SUMIFS(СВЦЭМ!$L$34:$L$777,СВЦЭМ!$A$34:$A$777,$A409,СВЦЭМ!$B$34:$B$777,Q$401)+'СЕТ СН'!$F$13</f>
        <v>427.03332627999998</v>
      </c>
      <c r="R409" s="36">
        <f>SUMIFS(СВЦЭМ!$L$34:$L$777,СВЦЭМ!$A$34:$A$777,$A409,СВЦЭМ!$B$34:$B$777,R$401)+'СЕТ СН'!$F$13</f>
        <v>420.96103442999998</v>
      </c>
      <c r="S409" s="36">
        <f>SUMIFS(СВЦЭМ!$L$34:$L$777,СВЦЭМ!$A$34:$A$777,$A409,СВЦЭМ!$B$34:$B$777,S$401)+'СЕТ СН'!$F$13</f>
        <v>414.98060583</v>
      </c>
      <c r="T409" s="36">
        <f>SUMIFS(СВЦЭМ!$L$34:$L$777,СВЦЭМ!$A$34:$A$777,$A409,СВЦЭМ!$B$34:$B$777,T$401)+'СЕТ СН'!$F$13</f>
        <v>410.25583874</v>
      </c>
      <c r="U409" s="36">
        <f>SUMIFS(СВЦЭМ!$L$34:$L$777,СВЦЭМ!$A$34:$A$777,$A409,СВЦЭМ!$B$34:$B$777,U$401)+'СЕТ СН'!$F$13</f>
        <v>424.46221799</v>
      </c>
      <c r="V409" s="36">
        <f>SUMIFS(СВЦЭМ!$L$34:$L$777,СВЦЭМ!$A$34:$A$777,$A409,СВЦЭМ!$B$34:$B$777,V$401)+'СЕТ СН'!$F$13</f>
        <v>427.64830477999999</v>
      </c>
      <c r="W409" s="36">
        <f>SUMIFS(СВЦЭМ!$L$34:$L$777,СВЦЭМ!$A$34:$A$777,$A409,СВЦЭМ!$B$34:$B$777,W$401)+'СЕТ СН'!$F$13</f>
        <v>424.86326036999998</v>
      </c>
      <c r="X409" s="36">
        <f>SUMIFS(СВЦЭМ!$L$34:$L$777,СВЦЭМ!$A$34:$A$777,$A409,СВЦЭМ!$B$34:$B$777,X$401)+'СЕТ СН'!$F$13</f>
        <v>434.14929245000002</v>
      </c>
      <c r="Y409" s="36">
        <f>SUMIFS(СВЦЭМ!$L$34:$L$777,СВЦЭМ!$A$34:$A$777,$A409,СВЦЭМ!$B$34:$B$777,Y$401)+'СЕТ СН'!$F$13</f>
        <v>495.85753432000001</v>
      </c>
    </row>
    <row r="410" spans="1:27" ht="15.75" x14ac:dyDescent="0.2">
      <c r="A410" s="35">
        <f t="shared" si="11"/>
        <v>43352</v>
      </c>
      <c r="B410" s="36">
        <f>SUMIFS(СВЦЭМ!$L$34:$L$777,СВЦЭМ!$A$34:$A$777,$A410,СВЦЭМ!$B$34:$B$777,B$401)+'СЕТ СН'!$F$13</f>
        <v>569.32523491999996</v>
      </c>
      <c r="C410" s="36">
        <f>SUMIFS(СВЦЭМ!$L$34:$L$777,СВЦЭМ!$A$34:$A$777,$A410,СВЦЭМ!$B$34:$B$777,C$401)+'СЕТ СН'!$F$13</f>
        <v>683.61113695999995</v>
      </c>
      <c r="D410" s="36">
        <f>SUMIFS(СВЦЭМ!$L$34:$L$777,СВЦЭМ!$A$34:$A$777,$A410,СВЦЭМ!$B$34:$B$777,D$401)+'СЕТ СН'!$F$13</f>
        <v>819.54733180999995</v>
      </c>
      <c r="E410" s="36">
        <f>SUMIFS(СВЦЭМ!$L$34:$L$777,СВЦЭМ!$A$34:$A$777,$A410,СВЦЭМ!$B$34:$B$777,E$401)+'СЕТ СН'!$F$13</f>
        <v>844.72109785999999</v>
      </c>
      <c r="F410" s="36">
        <f>SUMIFS(СВЦЭМ!$L$34:$L$777,СВЦЭМ!$A$34:$A$777,$A410,СВЦЭМ!$B$34:$B$777,F$401)+'СЕТ СН'!$F$13</f>
        <v>842.22891304999996</v>
      </c>
      <c r="G410" s="36">
        <f>SUMIFS(СВЦЭМ!$L$34:$L$777,СВЦЭМ!$A$34:$A$777,$A410,СВЦЭМ!$B$34:$B$777,G$401)+'СЕТ СН'!$F$13</f>
        <v>837.7765766</v>
      </c>
      <c r="H410" s="36">
        <f>SUMIFS(СВЦЭМ!$L$34:$L$777,СВЦЭМ!$A$34:$A$777,$A410,СВЦЭМ!$B$34:$B$777,H$401)+'СЕТ СН'!$F$13</f>
        <v>844.48928323999996</v>
      </c>
      <c r="I410" s="36">
        <f>SUMIFS(СВЦЭМ!$L$34:$L$777,СВЦЭМ!$A$34:$A$777,$A410,СВЦЭМ!$B$34:$B$777,I$401)+'СЕТ СН'!$F$13</f>
        <v>831.16064934999997</v>
      </c>
      <c r="J410" s="36">
        <f>SUMIFS(СВЦЭМ!$L$34:$L$777,СВЦЭМ!$A$34:$A$777,$A410,СВЦЭМ!$B$34:$B$777,J$401)+'СЕТ СН'!$F$13</f>
        <v>786.94040976999997</v>
      </c>
      <c r="K410" s="36">
        <f>SUMIFS(СВЦЭМ!$L$34:$L$777,СВЦЭМ!$A$34:$A$777,$A410,СВЦЭМ!$B$34:$B$777,K$401)+'СЕТ СН'!$F$13</f>
        <v>738.41620551999995</v>
      </c>
      <c r="L410" s="36">
        <f>SUMIFS(СВЦЭМ!$L$34:$L$777,СВЦЭМ!$A$34:$A$777,$A410,СВЦЭМ!$B$34:$B$777,L$401)+'СЕТ СН'!$F$13</f>
        <v>649.16583367999999</v>
      </c>
      <c r="M410" s="36">
        <f>SUMIFS(СВЦЭМ!$L$34:$L$777,СВЦЭМ!$A$34:$A$777,$A410,СВЦЭМ!$B$34:$B$777,M$401)+'СЕТ СН'!$F$13</f>
        <v>547.64060214999995</v>
      </c>
      <c r="N410" s="36">
        <f>SUMIFS(СВЦЭМ!$L$34:$L$777,СВЦЭМ!$A$34:$A$777,$A410,СВЦЭМ!$B$34:$B$777,N$401)+'СЕТ СН'!$F$13</f>
        <v>496.81223735999998</v>
      </c>
      <c r="O410" s="36">
        <f>SUMIFS(СВЦЭМ!$L$34:$L$777,СВЦЭМ!$A$34:$A$777,$A410,СВЦЭМ!$B$34:$B$777,O$401)+'СЕТ СН'!$F$13</f>
        <v>433.17778290000001</v>
      </c>
      <c r="P410" s="36">
        <f>SUMIFS(СВЦЭМ!$L$34:$L$777,СВЦЭМ!$A$34:$A$777,$A410,СВЦЭМ!$B$34:$B$777,P$401)+'СЕТ СН'!$F$13</f>
        <v>433.27631079000003</v>
      </c>
      <c r="Q410" s="36">
        <f>SUMIFS(СВЦЭМ!$L$34:$L$777,СВЦЭМ!$A$34:$A$777,$A410,СВЦЭМ!$B$34:$B$777,Q$401)+'СЕТ СН'!$F$13</f>
        <v>435.19474351999997</v>
      </c>
      <c r="R410" s="36">
        <f>SUMIFS(СВЦЭМ!$L$34:$L$777,СВЦЭМ!$A$34:$A$777,$A410,СВЦЭМ!$B$34:$B$777,R$401)+'СЕТ СН'!$F$13</f>
        <v>434.99002942999999</v>
      </c>
      <c r="S410" s="36">
        <f>SUMIFS(СВЦЭМ!$L$34:$L$777,СВЦЭМ!$A$34:$A$777,$A410,СВЦЭМ!$B$34:$B$777,S$401)+'СЕТ СН'!$F$13</f>
        <v>431.53468880000003</v>
      </c>
      <c r="T410" s="36">
        <f>SUMIFS(СВЦЭМ!$L$34:$L$777,СВЦЭМ!$A$34:$A$777,$A410,СВЦЭМ!$B$34:$B$777,T$401)+'СЕТ СН'!$F$13</f>
        <v>426.23601886</v>
      </c>
      <c r="U410" s="36">
        <f>SUMIFS(СВЦЭМ!$L$34:$L$777,СВЦЭМ!$A$34:$A$777,$A410,СВЦЭМ!$B$34:$B$777,U$401)+'СЕТ СН'!$F$13</f>
        <v>414.47139245</v>
      </c>
      <c r="V410" s="36">
        <f>SUMIFS(СВЦЭМ!$L$34:$L$777,СВЦЭМ!$A$34:$A$777,$A410,СВЦЭМ!$B$34:$B$777,V$401)+'СЕТ СН'!$F$13</f>
        <v>408.07809607000002</v>
      </c>
      <c r="W410" s="36">
        <f>SUMIFS(СВЦЭМ!$L$34:$L$777,СВЦЭМ!$A$34:$A$777,$A410,СВЦЭМ!$B$34:$B$777,W$401)+'СЕТ СН'!$F$13</f>
        <v>403.90364527999998</v>
      </c>
      <c r="X410" s="36">
        <f>SUMIFS(СВЦЭМ!$L$34:$L$777,СВЦЭМ!$A$34:$A$777,$A410,СВЦЭМ!$B$34:$B$777,X$401)+'СЕТ СН'!$F$13</f>
        <v>426.40081702999998</v>
      </c>
      <c r="Y410" s="36">
        <f>SUMIFS(СВЦЭМ!$L$34:$L$777,СВЦЭМ!$A$34:$A$777,$A410,СВЦЭМ!$B$34:$B$777,Y$401)+'СЕТ СН'!$F$13</f>
        <v>501.69096614</v>
      </c>
    </row>
    <row r="411" spans="1:27" ht="15.75" x14ac:dyDescent="0.2">
      <c r="A411" s="35">
        <f t="shared" si="11"/>
        <v>43353</v>
      </c>
      <c r="B411" s="36">
        <f>SUMIFS(СВЦЭМ!$L$34:$L$777,СВЦЭМ!$A$34:$A$777,$A411,СВЦЭМ!$B$34:$B$777,B$401)+'СЕТ СН'!$F$13</f>
        <v>514.92656848000001</v>
      </c>
      <c r="C411" s="36">
        <f>SUMIFS(СВЦЭМ!$L$34:$L$777,СВЦЭМ!$A$34:$A$777,$A411,СВЦЭМ!$B$34:$B$777,C$401)+'СЕТ СН'!$F$13</f>
        <v>638.25062030000004</v>
      </c>
      <c r="D411" s="36">
        <f>SUMIFS(СВЦЭМ!$L$34:$L$777,СВЦЭМ!$A$34:$A$777,$A411,СВЦЭМ!$B$34:$B$777,D$401)+'СЕТ СН'!$F$13</f>
        <v>720.28522323000004</v>
      </c>
      <c r="E411" s="36">
        <f>SUMIFS(СВЦЭМ!$L$34:$L$777,СВЦЭМ!$A$34:$A$777,$A411,СВЦЭМ!$B$34:$B$777,E$401)+'СЕТ СН'!$F$13</f>
        <v>797.72176973000001</v>
      </c>
      <c r="F411" s="36">
        <f>SUMIFS(СВЦЭМ!$L$34:$L$777,СВЦЭМ!$A$34:$A$777,$A411,СВЦЭМ!$B$34:$B$777,F$401)+'СЕТ СН'!$F$13</f>
        <v>799.1685301</v>
      </c>
      <c r="G411" s="36">
        <f>SUMIFS(СВЦЭМ!$L$34:$L$777,СВЦЭМ!$A$34:$A$777,$A411,СВЦЭМ!$B$34:$B$777,G$401)+'СЕТ СН'!$F$13</f>
        <v>781.14756628999999</v>
      </c>
      <c r="H411" s="36">
        <f>SUMIFS(СВЦЭМ!$L$34:$L$777,СВЦЭМ!$A$34:$A$777,$A411,СВЦЭМ!$B$34:$B$777,H$401)+'СЕТ СН'!$F$13</f>
        <v>739.74121779999996</v>
      </c>
      <c r="I411" s="36">
        <f>SUMIFS(СВЦЭМ!$L$34:$L$777,СВЦЭМ!$A$34:$A$777,$A411,СВЦЭМ!$B$34:$B$777,I$401)+'СЕТ СН'!$F$13</f>
        <v>687.07262430000003</v>
      </c>
      <c r="J411" s="36">
        <f>SUMIFS(СВЦЭМ!$L$34:$L$777,СВЦЭМ!$A$34:$A$777,$A411,СВЦЭМ!$B$34:$B$777,J$401)+'СЕТ СН'!$F$13</f>
        <v>648.25533986000005</v>
      </c>
      <c r="K411" s="36">
        <f>SUMIFS(СВЦЭМ!$L$34:$L$777,СВЦЭМ!$A$34:$A$777,$A411,СВЦЭМ!$B$34:$B$777,K$401)+'СЕТ СН'!$F$13</f>
        <v>610.36100377000002</v>
      </c>
      <c r="L411" s="36">
        <f>SUMIFS(СВЦЭМ!$L$34:$L$777,СВЦЭМ!$A$34:$A$777,$A411,СВЦЭМ!$B$34:$B$777,L$401)+'СЕТ СН'!$F$13</f>
        <v>540.23108709999997</v>
      </c>
      <c r="M411" s="36">
        <f>SUMIFS(СВЦЭМ!$L$34:$L$777,СВЦЭМ!$A$34:$A$777,$A411,СВЦЭМ!$B$34:$B$777,M$401)+'СЕТ СН'!$F$13</f>
        <v>487.89180356000003</v>
      </c>
      <c r="N411" s="36">
        <f>SUMIFS(СВЦЭМ!$L$34:$L$777,СВЦЭМ!$A$34:$A$777,$A411,СВЦЭМ!$B$34:$B$777,N$401)+'СЕТ СН'!$F$13</f>
        <v>447.61955918000001</v>
      </c>
      <c r="O411" s="36">
        <f>SUMIFS(СВЦЭМ!$L$34:$L$777,СВЦЭМ!$A$34:$A$777,$A411,СВЦЭМ!$B$34:$B$777,O$401)+'СЕТ СН'!$F$13</f>
        <v>374.32731326999999</v>
      </c>
      <c r="P411" s="36">
        <f>SUMIFS(СВЦЭМ!$L$34:$L$777,СВЦЭМ!$A$34:$A$777,$A411,СВЦЭМ!$B$34:$B$777,P$401)+'СЕТ СН'!$F$13</f>
        <v>350.28274664999998</v>
      </c>
      <c r="Q411" s="36">
        <f>SUMIFS(СВЦЭМ!$L$34:$L$777,СВЦЭМ!$A$34:$A$777,$A411,СВЦЭМ!$B$34:$B$777,Q$401)+'СЕТ СН'!$F$13</f>
        <v>351.63524362999999</v>
      </c>
      <c r="R411" s="36">
        <f>SUMIFS(СВЦЭМ!$L$34:$L$777,СВЦЭМ!$A$34:$A$777,$A411,СВЦЭМ!$B$34:$B$777,R$401)+'СЕТ СН'!$F$13</f>
        <v>344.69995786999999</v>
      </c>
      <c r="S411" s="36">
        <f>SUMIFS(СВЦЭМ!$L$34:$L$777,СВЦЭМ!$A$34:$A$777,$A411,СВЦЭМ!$B$34:$B$777,S$401)+'СЕТ СН'!$F$13</f>
        <v>350.87732578999999</v>
      </c>
      <c r="T411" s="36">
        <f>SUMIFS(СВЦЭМ!$L$34:$L$777,СВЦЭМ!$A$34:$A$777,$A411,СВЦЭМ!$B$34:$B$777,T$401)+'СЕТ СН'!$F$13</f>
        <v>353.23567696999999</v>
      </c>
      <c r="U411" s="36">
        <f>SUMIFS(СВЦЭМ!$L$34:$L$777,СВЦЭМ!$A$34:$A$777,$A411,СВЦЭМ!$B$34:$B$777,U$401)+'СЕТ СН'!$F$13</f>
        <v>332.95182229</v>
      </c>
      <c r="V411" s="36">
        <f>SUMIFS(СВЦЭМ!$L$34:$L$777,СВЦЭМ!$A$34:$A$777,$A411,СВЦЭМ!$B$34:$B$777,V$401)+'СЕТ СН'!$F$13</f>
        <v>354.41190881</v>
      </c>
      <c r="W411" s="36">
        <f>SUMIFS(СВЦЭМ!$L$34:$L$777,СВЦЭМ!$A$34:$A$777,$A411,СВЦЭМ!$B$34:$B$777,W$401)+'СЕТ СН'!$F$13</f>
        <v>345.50581132999997</v>
      </c>
      <c r="X411" s="36">
        <f>SUMIFS(СВЦЭМ!$L$34:$L$777,СВЦЭМ!$A$34:$A$777,$A411,СВЦЭМ!$B$34:$B$777,X$401)+'СЕТ СН'!$F$13</f>
        <v>323.73850701999999</v>
      </c>
      <c r="Y411" s="36">
        <f>SUMIFS(СВЦЭМ!$L$34:$L$777,СВЦЭМ!$A$34:$A$777,$A411,СВЦЭМ!$B$34:$B$777,Y$401)+'СЕТ СН'!$F$13</f>
        <v>396.9318404</v>
      </c>
    </row>
    <row r="412" spans="1:27" ht="15.75" x14ac:dyDescent="0.2">
      <c r="A412" s="35">
        <f t="shared" si="11"/>
        <v>43354</v>
      </c>
      <c r="B412" s="36">
        <f>SUMIFS(СВЦЭМ!$L$34:$L$777,СВЦЭМ!$A$34:$A$777,$A412,СВЦЭМ!$B$34:$B$777,B$401)+'СЕТ СН'!$F$13</f>
        <v>533.93993990000001</v>
      </c>
      <c r="C412" s="36">
        <f>SUMIFS(СВЦЭМ!$L$34:$L$777,СВЦЭМ!$A$34:$A$777,$A412,СВЦЭМ!$B$34:$B$777,C$401)+'СЕТ СН'!$F$13</f>
        <v>659.36917583000002</v>
      </c>
      <c r="D412" s="36">
        <f>SUMIFS(СВЦЭМ!$L$34:$L$777,СВЦЭМ!$A$34:$A$777,$A412,СВЦЭМ!$B$34:$B$777,D$401)+'СЕТ СН'!$F$13</f>
        <v>752.26294626000004</v>
      </c>
      <c r="E412" s="36">
        <f>SUMIFS(СВЦЭМ!$L$34:$L$777,СВЦЭМ!$A$34:$A$777,$A412,СВЦЭМ!$B$34:$B$777,E$401)+'СЕТ СН'!$F$13</f>
        <v>810.25126532000002</v>
      </c>
      <c r="F412" s="36">
        <f>SUMIFS(СВЦЭМ!$L$34:$L$777,СВЦЭМ!$A$34:$A$777,$A412,СВЦЭМ!$B$34:$B$777,F$401)+'СЕТ СН'!$F$13</f>
        <v>810.17035777000001</v>
      </c>
      <c r="G412" s="36">
        <f>SUMIFS(СВЦЭМ!$L$34:$L$777,СВЦЭМ!$A$34:$A$777,$A412,СВЦЭМ!$B$34:$B$777,G$401)+'СЕТ СН'!$F$13</f>
        <v>803.24835991999998</v>
      </c>
      <c r="H412" s="36">
        <f>SUMIFS(СВЦЭМ!$L$34:$L$777,СВЦЭМ!$A$34:$A$777,$A412,СВЦЭМ!$B$34:$B$777,H$401)+'СЕТ СН'!$F$13</f>
        <v>748.48130163999997</v>
      </c>
      <c r="I412" s="36">
        <f>SUMIFS(СВЦЭМ!$L$34:$L$777,СВЦЭМ!$A$34:$A$777,$A412,СВЦЭМ!$B$34:$B$777,I$401)+'СЕТ СН'!$F$13</f>
        <v>700.01801221999995</v>
      </c>
      <c r="J412" s="36">
        <f>SUMIFS(СВЦЭМ!$L$34:$L$777,СВЦЭМ!$A$34:$A$777,$A412,СВЦЭМ!$B$34:$B$777,J$401)+'СЕТ СН'!$F$13</f>
        <v>681.00020718999997</v>
      </c>
      <c r="K412" s="36">
        <f>SUMIFS(СВЦЭМ!$L$34:$L$777,СВЦЭМ!$A$34:$A$777,$A412,СВЦЭМ!$B$34:$B$777,K$401)+'СЕТ СН'!$F$13</f>
        <v>667.26780341000006</v>
      </c>
      <c r="L412" s="36">
        <f>SUMIFS(СВЦЭМ!$L$34:$L$777,СВЦЭМ!$A$34:$A$777,$A412,СВЦЭМ!$B$34:$B$777,L$401)+'СЕТ СН'!$F$13</f>
        <v>579.03040143999999</v>
      </c>
      <c r="M412" s="36">
        <f>SUMIFS(СВЦЭМ!$L$34:$L$777,СВЦЭМ!$A$34:$A$777,$A412,СВЦЭМ!$B$34:$B$777,M$401)+'СЕТ СН'!$F$13</f>
        <v>511.82148230000001</v>
      </c>
      <c r="N412" s="36">
        <f>SUMIFS(СВЦЭМ!$L$34:$L$777,СВЦЭМ!$A$34:$A$777,$A412,СВЦЭМ!$B$34:$B$777,N$401)+'СЕТ СН'!$F$13</f>
        <v>441.90781619000001</v>
      </c>
      <c r="O412" s="36">
        <f>SUMIFS(СВЦЭМ!$L$34:$L$777,СВЦЭМ!$A$34:$A$777,$A412,СВЦЭМ!$B$34:$B$777,O$401)+'СЕТ СН'!$F$13</f>
        <v>371.17158912000002</v>
      </c>
      <c r="P412" s="36">
        <f>SUMIFS(СВЦЭМ!$L$34:$L$777,СВЦЭМ!$A$34:$A$777,$A412,СВЦЭМ!$B$34:$B$777,P$401)+'СЕТ СН'!$F$13</f>
        <v>374.58523043000002</v>
      </c>
      <c r="Q412" s="36">
        <f>SUMIFS(СВЦЭМ!$L$34:$L$777,СВЦЭМ!$A$34:$A$777,$A412,СВЦЭМ!$B$34:$B$777,Q$401)+'СЕТ СН'!$F$13</f>
        <v>375.63013325999998</v>
      </c>
      <c r="R412" s="36">
        <f>SUMIFS(СВЦЭМ!$L$34:$L$777,СВЦЭМ!$A$34:$A$777,$A412,СВЦЭМ!$B$34:$B$777,R$401)+'СЕТ СН'!$F$13</f>
        <v>378.60752822000001</v>
      </c>
      <c r="S412" s="36">
        <f>SUMIFS(СВЦЭМ!$L$34:$L$777,СВЦЭМ!$A$34:$A$777,$A412,СВЦЭМ!$B$34:$B$777,S$401)+'СЕТ СН'!$F$13</f>
        <v>393.33916664999998</v>
      </c>
      <c r="T412" s="36">
        <f>SUMIFS(СВЦЭМ!$L$34:$L$777,СВЦЭМ!$A$34:$A$777,$A412,СВЦЭМ!$B$34:$B$777,T$401)+'СЕТ СН'!$F$13</f>
        <v>396.38672597999999</v>
      </c>
      <c r="U412" s="36">
        <f>SUMIFS(СВЦЭМ!$L$34:$L$777,СВЦЭМ!$A$34:$A$777,$A412,СВЦЭМ!$B$34:$B$777,U$401)+'СЕТ СН'!$F$13</f>
        <v>414.24770771999999</v>
      </c>
      <c r="V412" s="36">
        <f>SUMIFS(СВЦЭМ!$L$34:$L$777,СВЦЭМ!$A$34:$A$777,$A412,СВЦЭМ!$B$34:$B$777,V$401)+'СЕТ СН'!$F$13</f>
        <v>427.64817651999999</v>
      </c>
      <c r="W412" s="36">
        <f>SUMIFS(СВЦЭМ!$L$34:$L$777,СВЦЭМ!$A$34:$A$777,$A412,СВЦЭМ!$B$34:$B$777,W$401)+'СЕТ СН'!$F$13</f>
        <v>431.03036839999999</v>
      </c>
      <c r="X412" s="36">
        <f>SUMIFS(СВЦЭМ!$L$34:$L$777,СВЦЭМ!$A$34:$A$777,$A412,СВЦЭМ!$B$34:$B$777,X$401)+'СЕТ СН'!$F$13</f>
        <v>378.71635784</v>
      </c>
      <c r="Y412" s="36">
        <f>SUMIFS(СВЦЭМ!$L$34:$L$777,СВЦЭМ!$A$34:$A$777,$A412,СВЦЭМ!$B$34:$B$777,Y$401)+'СЕТ СН'!$F$13</f>
        <v>428.90189380999999</v>
      </c>
    </row>
    <row r="413" spans="1:27" ht="15.75" x14ac:dyDescent="0.2">
      <c r="A413" s="35">
        <f t="shared" si="11"/>
        <v>43355</v>
      </c>
      <c r="B413" s="36">
        <f>SUMIFS(СВЦЭМ!$L$34:$L$777,СВЦЭМ!$A$34:$A$777,$A413,СВЦЭМ!$B$34:$B$777,B$401)+'СЕТ СН'!$F$13</f>
        <v>561.54602910000006</v>
      </c>
      <c r="C413" s="36">
        <f>SUMIFS(СВЦЭМ!$L$34:$L$777,СВЦЭМ!$A$34:$A$777,$A413,СВЦЭМ!$B$34:$B$777,C$401)+'СЕТ СН'!$F$13</f>
        <v>689.43752998000002</v>
      </c>
      <c r="D413" s="36">
        <f>SUMIFS(СВЦЭМ!$L$34:$L$777,СВЦЭМ!$A$34:$A$777,$A413,СВЦЭМ!$B$34:$B$777,D$401)+'СЕТ СН'!$F$13</f>
        <v>766.45784303000005</v>
      </c>
      <c r="E413" s="36">
        <f>SUMIFS(СВЦЭМ!$L$34:$L$777,СВЦЭМ!$A$34:$A$777,$A413,СВЦЭМ!$B$34:$B$777,E$401)+'СЕТ СН'!$F$13</f>
        <v>828.37483186999998</v>
      </c>
      <c r="F413" s="36">
        <f>SUMIFS(СВЦЭМ!$L$34:$L$777,СВЦЭМ!$A$34:$A$777,$A413,СВЦЭМ!$B$34:$B$777,F$401)+'СЕТ СН'!$F$13</f>
        <v>824.61863257000005</v>
      </c>
      <c r="G413" s="36">
        <f>SUMIFS(СВЦЭМ!$L$34:$L$777,СВЦЭМ!$A$34:$A$777,$A413,СВЦЭМ!$B$34:$B$777,G$401)+'СЕТ СН'!$F$13</f>
        <v>804.56634035000002</v>
      </c>
      <c r="H413" s="36">
        <f>SUMIFS(СВЦЭМ!$L$34:$L$777,СВЦЭМ!$A$34:$A$777,$A413,СВЦЭМ!$B$34:$B$777,H$401)+'СЕТ СН'!$F$13</f>
        <v>750.02887034000003</v>
      </c>
      <c r="I413" s="36">
        <f>SUMIFS(СВЦЭМ!$L$34:$L$777,СВЦЭМ!$A$34:$A$777,$A413,СВЦЭМ!$B$34:$B$777,I$401)+'СЕТ СН'!$F$13</f>
        <v>714.63975956000002</v>
      </c>
      <c r="J413" s="36">
        <f>SUMIFS(СВЦЭМ!$L$34:$L$777,СВЦЭМ!$A$34:$A$777,$A413,СВЦЭМ!$B$34:$B$777,J$401)+'СЕТ СН'!$F$13</f>
        <v>685.96651621000001</v>
      </c>
      <c r="K413" s="36">
        <f>SUMIFS(СВЦЭМ!$L$34:$L$777,СВЦЭМ!$A$34:$A$777,$A413,СВЦЭМ!$B$34:$B$777,K$401)+'СЕТ СН'!$F$13</f>
        <v>663.14249319999999</v>
      </c>
      <c r="L413" s="36">
        <f>SUMIFS(СВЦЭМ!$L$34:$L$777,СВЦЭМ!$A$34:$A$777,$A413,СВЦЭМ!$B$34:$B$777,L$401)+'СЕТ СН'!$F$13</f>
        <v>601.42718994999996</v>
      </c>
      <c r="M413" s="36">
        <f>SUMIFS(СВЦЭМ!$L$34:$L$777,СВЦЭМ!$A$34:$A$777,$A413,СВЦЭМ!$B$34:$B$777,M$401)+'СЕТ СН'!$F$13</f>
        <v>544.52134615</v>
      </c>
      <c r="N413" s="36">
        <f>SUMIFS(СВЦЭМ!$L$34:$L$777,СВЦЭМ!$A$34:$A$777,$A413,СВЦЭМ!$B$34:$B$777,N$401)+'СЕТ СН'!$F$13</f>
        <v>480.24122234999999</v>
      </c>
      <c r="O413" s="36">
        <f>SUMIFS(СВЦЭМ!$L$34:$L$777,СВЦЭМ!$A$34:$A$777,$A413,СВЦЭМ!$B$34:$B$777,O$401)+'СЕТ СН'!$F$13</f>
        <v>417.79468802000002</v>
      </c>
      <c r="P413" s="36">
        <f>SUMIFS(СВЦЭМ!$L$34:$L$777,СВЦЭМ!$A$34:$A$777,$A413,СВЦЭМ!$B$34:$B$777,P$401)+'СЕТ СН'!$F$13</f>
        <v>406.89460663</v>
      </c>
      <c r="Q413" s="36">
        <f>SUMIFS(СВЦЭМ!$L$34:$L$777,СВЦЭМ!$A$34:$A$777,$A413,СВЦЭМ!$B$34:$B$777,Q$401)+'СЕТ СН'!$F$13</f>
        <v>419.61198074999999</v>
      </c>
      <c r="R413" s="36">
        <f>SUMIFS(СВЦЭМ!$L$34:$L$777,СВЦЭМ!$A$34:$A$777,$A413,СВЦЭМ!$B$34:$B$777,R$401)+'СЕТ СН'!$F$13</f>
        <v>414.36327097999998</v>
      </c>
      <c r="S413" s="36">
        <f>SUMIFS(СВЦЭМ!$L$34:$L$777,СВЦЭМ!$A$34:$A$777,$A413,СВЦЭМ!$B$34:$B$777,S$401)+'СЕТ СН'!$F$13</f>
        <v>409.56782131</v>
      </c>
      <c r="T413" s="36">
        <f>SUMIFS(СВЦЭМ!$L$34:$L$777,СВЦЭМ!$A$34:$A$777,$A413,СВЦЭМ!$B$34:$B$777,T$401)+'СЕТ СН'!$F$13</f>
        <v>406.37600111</v>
      </c>
      <c r="U413" s="36">
        <f>SUMIFS(СВЦЭМ!$L$34:$L$777,СВЦЭМ!$A$34:$A$777,$A413,СВЦЭМ!$B$34:$B$777,U$401)+'СЕТ СН'!$F$13</f>
        <v>414.57147356000002</v>
      </c>
      <c r="V413" s="36">
        <f>SUMIFS(СВЦЭМ!$L$34:$L$777,СВЦЭМ!$A$34:$A$777,$A413,СВЦЭМ!$B$34:$B$777,V$401)+'СЕТ СН'!$F$13</f>
        <v>417.65940884000003</v>
      </c>
      <c r="W413" s="36">
        <f>SUMIFS(СВЦЭМ!$L$34:$L$777,СВЦЭМ!$A$34:$A$777,$A413,СВЦЭМ!$B$34:$B$777,W$401)+'СЕТ СН'!$F$13</f>
        <v>427.01909160999998</v>
      </c>
      <c r="X413" s="36">
        <f>SUMIFS(СВЦЭМ!$L$34:$L$777,СВЦЭМ!$A$34:$A$777,$A413,СВЦЭМ!$B$34:$B$777,X$401)+'СЕТ СН'!$F$13</f>
        <v>409.7455903</v>
      </c>
      <c r="Y413" s="36">
        <f>SUMIFS(СВЦЭМ!$L$34:$L$777,СВЦЭМ!$A$34:$A$777,$A413,СВЦЭМ!$B$34:$B$777,Y$401)+'СЕТ СН'!$F$13</f>
        <v>451.33784830000002</v>
      </c>
    </row>
    <row r="414" spans="1:27" ht="15.75" x14ac:dyDescent="0.2">
      <c r="A414" s="35">
        <f t="shared" si="11"/>
        <v>43356</v>
      </c>
      <c r="B414" s="36">
        <f>SUMIFS(СВЦЭМ!$L$34:$L$777,СВЦЭМ!$A$34:$A$777,$A414,СВЦЭМ!$B$34:$B$777,B$401)+'СЕТ СН'!$F$13</f>
        <v>645.27594928999997</v>
      </c>
      <c r="C414" s="36">
        <f>SUMIFS(СВЦЭМ!$L$34:$L$777,СВЦЭМ!$A$34:$A$777,$A414,СВЦЭМ!$B$34:$B$777,C$401)+'СЕТ СН'!$F$13</f>
        <v>767.71567211000001</v>
      </c>
      <c r="D414" s="36">
        <f>SUMIFS(СВЦЭМ!$L$34:$L$777,СВЦЭМ!$A$34:$A$777,$A414,СВЦЭМ!$B$34:$B$777,D$401)+'СЕТ СН'!$F$13</f>
        <v>838.90286085000002</v>
      </c>
      <c r="E414" s="36">
        <f>SUMIFS(СВЦЭМ!$L$34:$L$777,СВЦЭМ!$A$34:$A$777,$A414,СВЦЭМ!$B$34:$B$777,E$401)+'СЕТ СН'!$F$13</f>
        <v>865.26291850999996</v>
      </c>
      <c r="F414" s="36">
        <f>SUMIFS(СВЦЭМ!$L$34:$L$777,СВЦЭМ!$A$34:$A$777,$A414,СВЦЭМ!$B$34:$B$777,F$401)+'СЕТ СН'!$F$13</f>
        <v>862.45031387999995</v>
      </c>
      <c r="G414" s="36">
        <f>SUMIFS(СВЦЭМ!$L$34:$L$777,СВЦЭМ!$A$34:$A$777,$A414,СВЦЭМ!$B$34:$B$777,G$401)+'СЕТ СН'!$F$13</f>
        <v>845.61686801999997</v>
      </c>
      <c r="H414" s="36">
        <f>SUMIFS(СВЦЭМ!$L$34:$L$777,СВЦЭМ!$A$34:$A$777,$A414,СВЦЭМ!$B$34:$B$777,H$401)+'СЕТ СН'!$F$13</f>
        <v>818.71006975</v>
      </c>
      <c r="I414" s="36">
        <f>SUMIFS(СВЦЭМ!$L$34:$L$777,СВЦЭМ!$A$34:$A$777,$A414,СВЦЭМ!$B$34:$B$777,I$401)+'СЕТ СН'!$F$13</f>
        <v>762.81307546999994</v>
      </c>
      <c r="J414" s="36">
        <f>SUMIFS(СВЦЭМ!$L$34:$L$777,СВЦЭМ!$A$34:$A$777,$A414,СВЦЭМ!$B$34:$B$777,J$401)+'СЕТ СН'!$F$13</f>
        <v>738.47218444999999</v>
      </c>
      <c r="K414" s="36">
        <f>SUMIFS(СВЦЭМ!$L$34:$L$777,СВЦЭМ!$A$34:$A$777,$A414,СВЦЭМ!$B$34:$B$777,K$401)+'СЕТ СН'!$F$13</f>
        <v>723.91526900999997</v>
      </c>
      <c r="L414" s="36">
        <f>SUMIFS(СВЦЭМ!$L$34:$L$777,СВЦЭМ!$A$34:$A$777,$A414,СВЦЭМ!$B$34:$B$777,L$401)+'СЕТ СН'!$F$13</f>
        <v>667.18303549999996</v>
      </c>
      <c r="M414" s="36">
        <f>SUMIFS(СВЦЭМ!$L$34:$L$777,СВЦЭМ!$A$34:$A$777,$A414,СВЦЭМ!$B$34:$B$777,M$401)+'СЕТ СН'!$F$13</f>
        <v>606.36561289999997</v>
      </c>
      <c r="N414" s="36">
        <f>SUMIFS(СВЦЭМ!$L$34:$L$777,СВЦЭМ!$A$34:$A$777,$A414,СВЦЭМ!$B$34:$B$777,N$401)+'СЕТ СН'!$F$13</f>
        <v>520.28841404000002</v>
      </c>
      <c r="O414" s="36">
        <f>SUMIFS(СВЦЭМ!$L$34:$L$777,СВЦЭМ!$A$34:$A$777,$A414,СВЦЭМ!$B$34:$B$777,O$401)+'СЕТ СН'!$F$13</f>
        <v>449.05800893999998</v>
      </c>
      <c r="P414" s="36">
        <f>SUMIFS(СВЦЭМ!$L$34:$L$777,СВЦЭМ!$A$34:$A$777,$A414,СВЦЭМ!$B$34:$B$777,P$401)+'СЕТ СН'!$F$13</f>
        <v>448.01487577</v>
      </c>
      <c r="Q414" s="36">
        <f>SUMIFS(СВЦЭМ!$L$34:$L$777,СВЦЭМ!$A$34:$A$777,$A414,СВЦЭМ!$B$34:$B$777,Q$401)+'СЕТ СН'!$F$13</f>
        <v>449.35717622999999</v>
      </c>
      <c r="R414" s="36">
        <f>SUMIFS(СВЦЭМ!$L$34:$L$777,СВЦЭМ!$A$34:$A$777,$A414,СВЦЭМ!$B$34:$B$777,R$401)+'СЕТ СН'!$F$13</f>
        <v>458.19512243999998</v>
      </c>
      <c r="S414" s="36">
        <f>SUMIFS(СВЦЭМ!$L$34:$L$777,СВЦЭМ!$A$34:$A$777,$A414,СВЦЭМ!$B$34:$B$777,S$401)+'СЕТ СН'!$F$13</f>
        <v>465.78634397000002</v>
      </c>
      <c r="T414" s="36">
        <f>SUMIFS(СВЦЭМ!$L$34:$L$777,СВЦЭМ!$A$34:$A$777,$A414,СВЦЭМ!$B$34:$B$777,T$401)+'СЕТ СН'!$F$13</f>
        <v>454.64552981999998</v>
      </c>
      <c r="U414" s="36">
        <f>SUMIFS(СВЦЭМ!$L$34:$L$777,СВЦЭМ!$A$34:$A$777,$A414,СВЦЭМ!$B$34:$B$777,U$401)+'СЕТ СН'!$F$13</f>
        <v>445.53118324000002</v>
      </c>
      <c r="V414" s="36">
        <f>SUMIFS(СВЦЭМ!$L$34:$L$777,СВЦЭМ!$A$34:$A$777,$A414,СВЦЭМ!$B$34:$B$777,V$401)+'СЕТ СН'!$F$13</f>
        <v>430.10865916</v>
      </c>
      <c r="W414" s="36">
        <f>SUMIFS(СВЦЭМ!$L$34:$L$777,СВЦЭМ!$A$34:$A$777,$A414,СВЦЭМ!$B$34:$B$777,W$401)+'СЕТ СН'!$F$13</f>
        <v>437.4965522</v>
      </c>
      <c r="X414" s="36">
        <f>SUMIFS(СВЦЭМ!$L$34:$L$777,СВЦЭМ!$A$34:$A$777,$A414,СВЦЭМ!$B$34:$B$777,X$401)+'СЕТ СН'!$F$13</f>
        <v>465.09442098</v>
      </c>
      <c r="Y414" s="36">
        <f>SUMIFS(СВЦЭМ!$L$34:$L$777,СВЦЭМ!$A$34:$A$777,$A414,СВЦЭМ!$B$34:$B$777,Y$401)+'СЕТ СН'!$F$13</f>
        <v>530.14938204999999</v>
      </c>
    </row>
    <row r="415" spans="1:27" ht="15.75" x14ac:dyDescent="0.2">
      <c r="A415" s="35">
        <f t="shared" si="11"/>
        <v>43357</v>
      </c>
      <c r="B415" s="36">
        <f>SUMIFS(СВЦЭМ!$L$34:$L$777,СВЦЭМ!$A$34:$A$777,$A415,СВЦЭМ!$B$34:$B$777,B$401)+'СЕТ СН'!$F$13</f>
        <v>647.39969460999998</v>
      </c>
      <c r="C415" s="36">
        <f>SUMIFS(СВЦЭМ!$L$34:$L$777,СВЦЭМ!$A$34:$A$777,$A415,СВЦЭМ!$B$34:$B$777,C$401)+'СЕТ СН'!$F$13</f>
        <v>770.50071809999997</v>
      </c>
      <c r="D415" s="36">
        <f>SUMIFS(СВЦЭМ!$L$34:$L$777,СВЦЭМ!$A$34:$A$777,$A415,СВЦЭМ!$B$34:$B$777,D$401)+'СЕТ СН'!$F$13</f>
        <v>801.93614849000005</v>
      </c>
      <c r="E415" s="36">
        <f>SUMIFS(СВЦЭМ!$L$34:$L$777,СВЦЭМ!$A$34:$A$777,$A415,СВЦЭМ!$B$34:$B$777,E$401)+'СЕТ СН'!$F$13</f>
        <v>827.29531037000004</v>
      </c>
      <c r="F415" s="36">
        <f>SUMIFS(СВЦЭМ!$L$34:$L$777,СВЦЭМ!$A$34:$A$777,$A415,СВЦЭМ!$B$34:$B$777,F$401)+'СЕТ СН'!$F$13</f>
        <v>821.72810263999997</v>
      </c>
      <c r="G415" s="36">
        <f>SUMIFS(СВЦЭМ!$L$34:$L$777,СВЦЭМ!$A$34:$A$777,$A415,СВЦЭМ!$B$34:$B$777,G$401)+'СЕТ СН'!$F$13</f>
        <v>806.30809191000003</v>
      </c>
      <c r="H415" s="36">
        <f>SUMIFS(СВЦЭМ!$L$34:$L$777,СВЦЭМ!$A$34:$A$777,$A415,СВЦЭМ!$B$34:$B$777,H$401)+'СЕТ СН'!$F$13</f>
        <v>807.61552059999997</v>
      </c>
      <c r="I415" s="36">
        <f>SUMIFS(СВЦЭМ!$L$34:$L$777,СВЦЭМ!$A$34:$A$777,$A415,СВЦЭМ!$B$34:$B$777,I$401)+'СЕТ СН'!$F$13</f>
        <v>757.98792101000004</v>
      </c>
      <c r="J415" s="36">
        <f>SUMIFS(СВЦЭМ!$L$34:$L$777,СВЦЭМ!$A$34:$A$777,$A415,СВЦЭМ!$B$34:$B$777,J$401)+'СЕТ СН'!$F$13</f>
        <v>729.41853948000005</v>
      </c>
      <c r="K415" s="36">
        <f>SUMIFS(СВЦЭМ!$L$34:$L$777,СВЦЭМ!$A$34:$A$777,$A415,СВЦЭМ!$B$34:$B$777,K$401)+'СЕТ СН'!$F$13</f>
        <v>733.09667002000003</v>
      </c>
      <c r="L415" s="36">
        <f>SUMIFS(СВЦЭМ!$L$34:$L$777,СВЦЭМ!$A$34:$A$777,$A415,СВЦЭМ!$B$34:$B$777,L$401)+'СЕТ СН'!$F$13</f>
        <v>669.03433124000003</v>
      </c>
      <c r="M415" s="36">
        <f>SUMIFS(СВЦЭМ!$L$34:$L$777,СВЦЭМ!$A$34:$A$777,$A415,СВЦЭМ!$B$34:$B$777,M$401)+'СЕТ СН'!$F$13</f>
        <v>617.05623514000001</v>
      </c>
      <c r="N415" s="36">
        <f>SUMIFS(СВЦЭМ!$L$34:$L$777,СВЦЭМ!$A$34:$A$777,$A415,СВЦЭМ!$B$34:$B$777,N$401)+'СЕТ СН'!$F$13</f>
        <v>519.92962366999996</v>
      </c>
      <c r="O415" s="36">
        <f>SUMIFS(СВЦЭМ!$L$34:$L$777,СВЦЭМ!$A$34:$A$777,$A415,СВЦЭМ!$B$34:$B$777,O$401)+'СЕТ СН'!$F$13</f>
        <v>452.00351436</v>
      </c>
      <c r="P415" s="36">
        <f>SUMIFS(СВЦЭМ!$L$34:$L$777,СВЦЭМ!$A$34:$A$777,$A415,СВЦЭМ!$B$34:$B$777,P$401)+'СЕТ СН'!$F$13</f>
        <v>452.10711477000001</v>
      </c>
      <c r="Q415" s="36">
        <f>SUMIFS(СВЦЭМ!$L$34:$L$777,СВЦЭМ!$A$34:$A$777,$A415,СВЦЭМ!$B$34:$B$777,Q$401)+'СЕТ СН'!$F$13</f>
        <v>459.76776154999999</v>
      </c>
      <c r="R415" s="36">
        <f>SUMIFS(СВЦЭМ!$L$34:$L$777,СВЦЭМ!$A$34:$A$777,$A415,СВЦЭМ!$B$34:$B$777,R$401)+'СЕТ СН'!$F$13</f>
        <v>453.82168095999998</v>
      </c>
      <c r="S415" s="36">
        <f>SUMIFS(СВЦЭМ!$L$34:$L$777,СВЦЭМ!$A$34:$A$777,$A415,СВЦЭМ!$B$34:$B$777,S$401)+'СЕТ СН'!$F$13</f>
        <v>468.07386114000002</v>
      </c>
      <c r="T415" s="36">
        <f>SUMIFS(СВЦЭМ!$L$34:$L$777,СВЦЭМ!$A$34:$A$777,$A415,СВЦЭМ!$B$34:$B$777,T$401)+'СЕТ СН'!$F$13</f>
        <v>468.51635489</v>
      </c>
      <c r="U415" s="36">
        <f>SUMIFS(СВЦЭМ!$L$34:$L$777,СВЦЭМ!$A$34:$A$777,$A415,СВЦЭМ!$B$34:$B$777,U$401)+'СЕТ СН'!$F$13</f>
        <v>457.62611627000001</v>
      </c>
      <c r="V415" s="36">
        <f>SUMIFS(СВЦЭМ!$L$34:$L$777,СВЦЭМ!$A$34:$A$777,$A415,СВЦЭМ!$B$34:$B$777,V$401)+'СЕТ СН'!$F$13</f>
        <v>439.06563008000001</v>
      </c>
      <c r="W415" s="36">
        <f>SUMIFS(СВЦЭМ!$L$34:$L$777,СВЦЭМ!$A$34:$A$777,$A415,СВЦЭМ!$B$34:$B$777,W$401)+'СЕТ СН'!$F$13</f>
        <v>402.02542511000001</v>
      </c>
      <c r="X415" s="36">
        <f>SUMIFS(СВЦЭМ!$L$34:$L$777,СВЦЭМ!$A$34:$A$777,$A415,СВЦЭМ!$B$34:$B$777,X$401)+'СЕТ СН'!$F$13</f>
        <v>435.98505143</v>
      </c>
      <c r="Y415" s="36">
        <f>SUMIFS(СВЦЭМ!$L$34:$L$777,СВЦЭМ!$A$34:$A$777,$A415,СВЦЭМ!$B$34:$B$777,Y$401)+'СЕТ СН'!$F$13</f>
        <v>514.46764198000005</v>
      </c>
    </row>
    <row r="416" spans="1:27" ht="15.75" x14ac:dyDescent="0.2">
      <c r="A416" s="35">
        <f t="shared" si="11"/>
        <v>43358</v>
      </c>
      <c r="B416" s="36">
        <f>SUMIFS(СВЦЭМ!$L$34:$L$777,СВЦЭМ!$A$34:$A$777,$A416,СВЦЭМ!$B$34:$B$777,B$401)+'СЕТ СН'!$F$13</f>
        <v>644.44431679000002</v>
      </c>
      <c r="C416" s="36">
        <f>SUMIFS(СВЦЭМ!$L$34:$L$777,СВЦЭМ!$A$34:$A$777,$A416,СВЦЭМ!$B$34:$B$777,C$401)+'СЕТ СН'!$F$13</f>
        <v>696.46766169</v>
      </c>
      <c r="D416" s="36">
        <f>SUMIFS(СВЦЭМ!$L$34:$L$777,СВЦЭМ!$A$34:$A$777,$A416,СВЦЭМ!$B$34:$B$777,D$401)+'СЕТ СН'!$F$13</f>
        <v>771.60438526999997</v>
      </c>
      <c r="E416" s="36">
        <f>SUMIFS(СВЦЭМ!$L$34:$L$777,СВЦЭМ!$A$34:$A$777,$A416,СВЦЭМ!$B$34:$B$777,E$401)+'СЕТ СН'!$F$13</f>
        <v>843.65924401999996</v>
      </c>
      <c r="F416" s="36">
        <f>SUMIFS(СВЦЭМ!$L$34:$L$777,СВЦЭМ!$A$34:$A$777,$A416,СВЦЭМ!$B$34:$B$777,F$401)+'СЕТ СН'!$F$13</f>
        <v>834.99278267</v>
      </c>
      <c r="G416" s="36">
        <f>SUMIFS(СВЦЭМ!$L$34:$L$777,СВЦЭМ!$A$34:$A$777,$A416,СВЦЭМ!$B$34:$B$777,G$401)+'СЕТ СН'!$F$13</f>
        <v>820.86644231000002</v>
      </c>
      <c r="H416" s="36">
        <f>SUMIFS(СВЦЭМ!$L$34:$L$777,СВЦЭМ!$A$34:$A$777,$A416,СВЦЭМ!$B$34:$B$777,H$401)+'СЕТ СН'!$F$13</f>
        <v>825.51929218999999</v>
      </c>
      <c r="I416" s="36">
        <f>SUMIFS(СВЦЭМ!$L$34:$L$777,СВЦЭМ!$A$34:$A$777,$A416,СВЦЭМ!$B$34:$B$777,I$401)+'СЕТ СН'!$F$13</f>
        <v>768.45870004999995</v>
      </c>
      <c r="J416" s="36">
        <f>SUMIFS(СВЦЭМ!$L$34:$L$777,СВЦЭМ!$A$34:$A$777,$A416,СВЦЭМ!$B$34:$B$777,J$401)+'СЕТ СН'!$F$13</f>
        <v>734.49384598999995</v>
      </c>
      <c r="K416" s="36">
        <f>SUMIFS(СВЦЭМ!$L$34:$L$777,СВЦЭМ!$A$34:$A$777,$A416,СВЦЭМ!$B$34:$B$777,K$401)+'СЕТ СН'!$F$13</f>
        <v>709.43542034999996</v>
      </c>
      <c r="L416" s="36">
        <f>SUMIFS(СВЦЭМ!$L$34:$L$777,СВЦЭМ!$A$34:$A$777,$A416,СВЦЭМ!$B$34:$B$777,L$401)+'СЕТ СН'!$F$13</f>
        <v>653.25988217999998</v>
      </c>
      <c r="M416" s="36">
        <f>SUMIFS(СВЦЭМ!$L$34:$L$777,СВЦЭМ!$A$34:$A$777,$A416,СВЦЭМ!$B$34:$B$777,M$401)+'СЕТ СН'!$F$13</f>
        <v>597.23470872999997</v>
      </c>
      <c r="N416" s="36">
        <f>SUMIFS(СВЦЭМ!$L$34:$L$777,СВЦЭМ!$A$34:$A$777,$A416,СВЦЭМ!$B$34:$B$777,N$401)+'СЕТ СН'!$F$13</f>
        <v>517.10213141999998</v>
      </c>
      <c r="O416" s="36">
        <f>SUMIFS(СВЦЭМ!$L$34:$L$777,СВЦЭМ!$A$34:$A$777,$A416,СВЦЭМ!$B$34:$B$777,O$401)+'СЕТ СН'!$F$13</f>
        <v>452.47000817000003</v>
      </c>
      <c r="P416" s="36">
        <f>SUMIFS(СВЦЭМ!$L$34:$L$777,СВЦЭМ!$A$34:$A$777,$A416,СВЦЭМ!$B$34:$B$777,P$401)+'СЕТ СН'!$F$13</f>
        <v>456.17778981999999</v>
      </c>
      <c r="Q416" s="36">
        <f>SUMIFS(СВЦЭМ!$L$34:$L$777,СВЦЭМ!$A$34:$A$777,$A416,СВЦЭМ!$B$34:$B$777,Q$401)+'СЕТ СН'!$F$13</f>
        <v>453.43275297999998</v>
      </c>
      <c r="R416" s="36">
        <f>SUMIFS(СВЦЭМ!$L$34:$L$777,СВЦЭМ!$A$34:$A$777,$A416,СВЦЭМ!$B$34:$B$777,R$401)+'СЕТ СН'!$F$13</f>
        <v>445.48349277</v>
      </c>
      <c r="S416" s="36">
        <f>SUMIFS(СВЦЭМ!$L$34:$L$777,СВЦЭМ!$A$34:$A$777,$A416,СВЦЭМ!$B$34:$B$777,S$401)+'СЕТ СН'!$F$13</f>
        <v>444.91431974</v>
      </c>
      <c r="T416" s="36">
        <f>SUMIFS(СВЦЭМ!$L$34:$L$777,СВЦЭМ!$A$34:$A$777,$A416,СВЦЭМ!$B$34:$B$777,T$401)+'СЕТ СН'!$F$13</f>
        <v>450.80581798999998</v>
      </c>
      <c r="U416" s="36">
        <f>SUMIFS(СВЦЭМ!$L$34:$L$777,СВЦЭМ!$A$34:$A$777,$A416,СВЦЭМ!$B$34:$B$777,U$401)+'СЕТ СН'!$F$13</f>
        <v>441.36396979</v>
      </c>
      <c r="V416" s="36">
        <f>SUMIFS(СВЦЭМ!$L$34:$L$777,СВЦЭМ!$A$34:$A$777,$A416,СВЦЭМ!$B$34:$B$777,V$401)+'СЕТ СН'!$F$13</f>
        <v>426.28760576000002</v>
      </c>
      <c r="W416" s="36">
        <f>SUMIFS(СВЦЭМ!$L$34:$L$777,СВЦЭМ!$A$34:$A$777,$A416,СВЦЭМ!$B$34:$B$777,W$401)+'СЕТ СН'!$F$13</f>
        <v>433.15989730000001</v>
      </c>
      <c r="X416" s="36">
        <f>SUMIFS(СВЦЭМ!$L$34:$L$777,СВЦЭМ!$A$34:$A$777,$A416,СВЦЭМ!$B$34:$B$777,X$401)+'СЕТ СН'!$F$13</f>
        <v>459.35503899999998</v>
      </c>
      <c r="Y416" s="36">
        <f>SUMIFS(СВЦЭМ!$L$34:$L$777,СВЦЭМ!$A$34:$A$777,$A416,СВЦЭМ!$B$34:$B$777,Y$401)+'СЕТ СН'!$F$13</f>
        <v>546.71427053000002</v>
      </c>
    </row>
    <row r="417" spans="1:25" ht="15.75" x14ac:dyDescent="0.2">
      <c r="A417" s="35">
        <f t="shared" si="11"/>
        <v>43359</v>
      </c>
      <c r="B417" s="36">
        <f>SUMIFS(СВЦЭМ!$L$34:$L$777,СВЦЭМ!$A$34:$A$777,$A417,СВЦЭМ!$B$34:$B$777,B$401)+'СЕТ СН'!$F$13</f>
        <v>655.38286658000004</v>
      </c>
      <c r="C417" s="36">
        <f>SUMIFS(СВЦЭМ!$L$34:$L$777,СВЦЭМ!$A$34:$A$777,$A417,СВЦЭМ!$B$34:$B$777,C$401)+'СЕТ СН'!$F$13</f>
        <v>715.78481872999998</v>
      </c>
      <c r="D417" s="36">
        <f>SUMIFS(СВЦЭМ!$L$34:$L$777,СВЦЭМ!$A$34:$A$777,$A417,СВЦЭМ!$B$34:$B$777,D$401)+'СЕТ СН'!$F$13</f>
        <v>779.77220932</v>
      </c>
      <c r="E417" s="36">
        <f>SUMIFS(СВЦЭМ!$L$34:$L$777,СВЦЭМ!$A$34:$A$777,$A417,СВЦЭМ!$B$34:$B$777,E$401)+'СЕТ СН'!$F$13</f>
        <v>844.73961106000002</v>
      </c>
      <c r="F417" s="36">
        <f>SUMIFS(СВЦЭМ!$L$34:$L$777,СВЦЭМ!$A$34:$A$777,$A417,СВЦЭМ!$B$34:$B$777,F$401)+'СЕТ СН'!$F$13</f>
        <v>828.87067883999998</v>
      </c>
      <c r="G417" s="36">
        <f>SUMIFS(СВЦЭМ!$L$34:$L$777,СВЦЭМ!$A$34:$A$777,$A417,СВЦЭМ!$B$34:$B$777,G$401)+'СЕТ СН'!$F$13</f>
        <v>831.64104801999997</v>
      </c>
      <c r="H417" s="36">
        <f>SUMIFS(СВЦЭМ!$L$34:$L$777,СВЦЭМ!$A$34:$A$777,$A417,СВЦЭМ!$B$34:$B$777,H$401)+'СЕТ СН'!$F$13</f>
        <v>814.12376589999997</v>
      </c>
      <c r="I417" s="36">
        <f>SUMIFS(СВЦЭМ!$L$34:$L$777,СВЦЭМ!$A$34:$A$777,$A417,СВЦЭМ!$B$34:$B$777,I$401)+'СЕТ СН'!$F$13</f>
        <v>753.65146216999995</v>
      </c>
      <c r="J417" s="36">
        <f>SUMIFS(СВЦЭМ!$L$34:$L$777,СВЦЭМ!$A$34:$A$777,$A417,СВЦЭМ!$B$34:$B$777,J$401)+'СЕТ СН'!$F$13</f>
        <v>735.67844495999998</v>
      </c>
      <c r="K417" s="36">
        <f>SUMIFS(СВЦЭМ!$L$34:$L$777,СВЦЭМ!$A$34:$A$777,$A417,СВЦЭМ!$B$34:$B$777,K$401)+'СЕТ СН'!$F$13</f>
        <v>712.71598033999999</v>
      </c>
      <c r="L417" s="36">
        <f>SUMIFS(СВЦЭМ!$L$34:$L$777,СВЦЭМ!$A$34:$A$777,$A417,СВЦЭМ!$B$34:$B$777,L$401)+'СЕТ СН'!$F$13</f>
        <v>643.2686367</v>
      </c>
      <c r="M417" s="36">
        <f>SUMIFS(СВЦЭМ!$L$34:$L$777,СВЦЭМ!$A$34:$A$777,$A417,СВЦЭМ!$B$34:$B$777,M$401)+'СЕТ СН'!$F$13</f>
        <v>597.76846416000001</v>
      </c>
      <c r="N417" s="36">
        <f>SUMIFS(СВЦЭМ!$L$34:$L$777,СВЦЭМ!$A$34:$A$777,$A417,СВЦЭМ!$B$34:$B$777,N$401)+'СЕТ СН'!$F$13</f>
        <v>525.54561935000004</v>
      </c>
      <c r="O417" s="36">
        <f>SUMIFS(СВЦЭМ!$L$34:$L$777,СВЦЭМ!$A$34:$A$777,$A417,СВЦЭМ!$B$34:$B$777,O$401)+'СЕТ СН'!$F$13</f>
        <v>457.64472311999998</v>
      </c>
      <c r="P417" s="36">
        <f>SUMIFS(СВЦЭМ!$L$34:$L$777,СВЦЭМ!$A$34:$A$777,$A417,СВЦЭМ!$B$34:$B$777,P$401)+'СЕТ СН'!$F$13</f>
        <v>461.56862075999999</v>
      </c>
      <c r="Q417" s="36">
        <f>SUMIFS(СВЦЭМ!$L$34:$L$777,СВЦЭМ!$A$34:$A$777,$A417,СВЦЭМ!$B$34:$B$777,Q$401)+'СЕТ СН'!$F$13</f>
        <v>464.16634532</v>
      </c>
      <c r="R417" s="36">
        <f>SUMIFS(СВЦЭМ!$L$34:$L$777,СВЦЭМ!$A$34:$A$777,$A417,СВЦЭМ!$B$34:$B$777,R$401)+'СЕТ СН'!$F$13</f>
        <v>451.72709042000002</v>
      </c>
      <c r="S417" s="36">
        <f>SUMIFS(СВЦЭМ!$L$34:$L$777,СВЦЭМ!$A$34:$A$777,$A417,СВЦЭМ!$B$34:$B$777,S$401)+'СЕТ СН'!$F$13</f>
        <v>446.62592348999999</v>
      </c>
      <c r="T417" s="36">
        <f>SUMIFS(СВЦЭМ!$L$34:$L$777,СВЦЭМ!$A$34:$A$777,$A417,СВЦЭМ!$B$34:$B$777,T$401)+'СЕТ СН'!$F$13</f>
        <v>449.64624823000003</v>
      </c>
      <c r="U417" s="36">
        <f>SUMIFS(СВЦЭМ!$L$34:$L$777,СВЦЭМ!$A$34:$A$777,$A417,СВЦЭМ!$B$34:$B$777,U$401)+'СЕТ СН'!$F$13</f>
        <v>422.55530668</v>
      </c>
      <c r="V417" s="36">
        <f>SUMIFS(СВЦЭМ!$L$34:$L$777,СВЦЭМ!$A$34:$A$777,$A417,СВЦЭМ!$B$34:$B$777,V$401)+'СЕТ СН'!$F$13</f>
        <v>404.94938366000002</v>
      </c>
      <c r="W417" s="36">
        <f>SUMIFS(СВЦЭМ!$L$34:$L$777,СВЦЭМ!$A$34:$A$777,$A417,СВЦЭМ!$B$34:$B$777,W$401)+'СЕТ СН'!$F$13</f>
        <v>408.18866111</v>
      </c>
      <c r="X417" s="36">
        <f>SUMIFS(СВЦЭМ!$L$34:$L$777,СВЦЭМ!$A$34:$A$777,$A417,СВЦЭМ!$B$34:$B$777,X$401)+'СЕТ СН'!$F$13</f>
        <v>437.12773168000001</v>
      </c>
      <c r="Y417" s="36">
        <f>SUMIFS(СВЦЭМ!$L$34:$L$777,СВЦЭМ!$A$34:$A$777,$A417,СВЦЭМ!$B$34:$B$777,Y$401)+'СЕТ СН'!$F$13</f>
        <v>519.03229039999997</v>
      </c>
    </row>
    <row r="418" spans="1:25" ht="15.75" x14ac:dyDescent="0.2">
      <c r="A418" s="35">
        <f t="shared" si="11"/>
        <v>43360</v>
      </c>
      <c r="B418" s="36">
        <f>SUMIFS(СВЦЭМ!$L$34:$L$777,СВЦЭМ!$A$34:$A$777,$A418,СВЦЭМ!$B$34:$B$777,B$401)+'СЕТ СН'!$F$13</f>
        <v>645.73416114999998</v>
      </c>
      <c r="C418" s="36">
        <f>SUMIFS(СВЦЭМ!$L$34:$L$777,СВЦЭМ!$A$34:$A$777,$A418,СВЦЭМ!$B$34:$B$777,C$401)+'СЕТ СН'!$F$13</f>
        <v>709.96210303999999</v>
      </c>
      <c r="D418" s="36">
        <f>SUMIFS(СВЦЭМ!$L$34:$L$777,СВЦЭМ!$A$34:$A$777,$A418,СВЦЭМ!$B$34:$B$777,D$401)+'СЕТ СН'!$F$13</f>
        <v>791.63111160999995</v>
      </c>
      <c r="E418" s="36">
        <f>SUMIFS(СВЦЭМ!$L$34:$L$777,СВЦЭМ!$A$34:$A$777,$A418,СВЦЭМ!$B$34:$B$777,E$401)+'СЕТ СН'!$F$13</f>
        <v>827.57624466000004</v>
      </c>
      <c r="F418" s="36">
        <f>SUMIFS(СВЦЭМ!$L$34:$L$777,СВЦЭМ!$A$34:$A$777,$A418,СВЦЭМ!$B$34:$B$777,F$401)+'СЕТ СН'!$F$13</f>
        <v>813.34950031999995</v>
      </c>
      <c r="G418" s="36">
        <f>SUMIFS(СВЦЭМ!$L$34:$L$777,СВЦЭМ!$A$34:$A$777,$A418,СВЦЭМ!$B$34:$B$777,G$401)+'СЕТ СН'!$F$13</f>
        <v>825.88765219000004</v>
      </c>
      <c r="H418" s="36">
        <f>SUMIFS(СВЦЭМ!$L$34:$L$777,СВЦЭМ!$A$34:$A$777,$A418,СВЦЭМ!$B$34:$B$777,H$401)+'СЕТ СН'!$F$13</f>
        <v>832.90556896999999</v>
      </c>
      <c r="I418" s="36">
        <f>SUMIFS(СВЦЭМ!$L$34:$L$777,СВЦЭМ!$A$34:$A$777,$A418,СВЦЭМ!$B$34:$B$777,I$401)+'СЕТ СН'!$F$13</f>
        <v>788.66499037999995</v>
      </c>
      <c r="J418" s="36">
        <f>SUMIFS(СВЦЭМ!$L$34:$L$777,СВЦЭМ!$A$34:$A$777,$A418,СВЦЭМ!$B$34:$B$777,J$401)+'СЕТ СН'!$F$13</f>
        <v>759.18326185000001</v>
      </c>
      <c r="K418" s="36">
        <f>SUMIFS(СВЦЭМ!$L$34:$L$777,СВЦЭМ!$A$34:$A$777,$A418,СВЦЭМ!$B$34:$B$777,K$401)+'СЕТ СН'!$F$13</f>
        <v>728.44228655999996</v>
      </c>
      <c r="L418" s="36">
        <f>SUMIFS(СВЦЭМ!$L$34:$L$777,СВЦЭМ!$A$34:$A$777,$A418,СВЦЭМ!$B$34:$B$777,L$401)+'СЕТ СН'!$F$13</f>
        <v>671.16465780999999</v>
      </c>
      <c r="M418" s="36">
        <f>SUMIFS(СВЦЭМ!$L$34:$L$777,СВЦЭМ!$A$34:$A$777,$A418,СВЦЭМ!$B$34:$B$777,M$401)+'СЕТ СН'!$F$13</f>
        <v>624.40396700999997</v>
      </c>
      <c r="N418" s="36">
        <f>SUMIFS(СВЦЭМ!$L$34:$L$777,СВЦЭМ!$A$34:$A$777,$A418,СВЦЭМ!$B$34:$B$777,N$401)+'СЕТ СН'!$F$13</f>
        <v>534.29207722000001</v>
      </c>
      <c r="O418" s="36">
        <f>SUMIFS(СВЦЭМ!$L$34:$L$777,СВЦЭМ!$A$34:$A$777,$A418,СВЦЭМ!$B$34:$B$777,O$401)+'СЕТ СН'!$F$13</f>
        <v>471.08909595</v>
      </c>
      <c r="P418" s="36">
        <f>SUMIFS(СВЦЭМ!$L$34:$L$777,СВЦЭМ!$A$34:$A$777,$A418,СВЦЭМ!$B$34:$B$777,P$401)+'СЕТ СН'!$F$13</f>
        <v>464.37578012</v>
      </c>
      <c r="Q418" s="36">
        <f>SUMIFS(СВЦЭМ!$L$34:$L$777,СВЦЭМ!$A$34:$A$777,$A418,СВЦЭМ!$B$34:$B$777,Q$401)+'СЕТ СН'!$F$13</f>
        <v>466.51297744999999</v>
      </c>
      <c r="R418" s="36">
        <f>SUMIFS(СВЦЭМ!$L$34:$L$777,СВЦЭМ!$A$34:$A$777,$A418,СВЦЭМ!$B$34:$B$777,R$401)+'СЕТ СН'!$F$13</f>
        <v>461.42839562</v>
      </c>
      <c r="S418" s="36">
        <f>SUMIFS(СВЦЭМ!$L$34:$L$777,СВЦЭМ!$A$34:$A$777,$A418,СВЦЭМ!$B$34:$B$777,S$401)+'СЕТ СН'!$F$13</f>
        <v>460.63653618000001</v>
      </c>
      <c r="T418" s="36">
        <f>SUMIFS(СВЦЭМ!$L$34:$L$777,СВЦЭМ!$A$34:$A$777,$A418,СВЦЭМ!$B$34:$B$777,T$401)+'СЕТ СН'!$F$13</f>
        <v>456.55388517</v>
      </c>
      <c r="U418" s="36">
        <f>SUMIFS(СВЦЭМ!$L$34:$L$777,СВЦЭМ!$A$34:$A$777,$A418,СВЦЭМ!$B$34:$B$777,U$401)+'СЕТ СН'!$F$13</f>
        <v>443.3238447</v>
      </c>
      <c r="V418" s="36">
        <f>SUMIFS(СВЦЭМ!$L$34:$L$777,СВЦЭМ!$A$34:$A$777,$A418,СВЦЭМ!$B$34:$B$777,V$401)+'СЕТ СН'!$F$13</f>
        <v>413.9014234</v>
      </c>
      <c r="W418" s="36">
        <f>SUMIFS(СВЦЭМ!$L$34:$L$777,СВЦЭМ!$A$34:$A$777,$A418,СВЦЭМ!$B$34:$B$777,W$401)+'СЕТ СН'!$F$13</f>
        <v>423.74783312</v>
      </c>
      <c r="X418" s="36">
        <f>SUMIFS(СВЦЭМ!$L$34:$L$777,СВЦЭМ!$A$34:$A$777,$A418,СВЦЭМ!$B$34:$B$777,X$401)+'СЕТ СН'!$F$13</f>
        <v>446.97237911000002</v>
      </c>
      <c r="Y418" s="36">
        <f>SUMIFS(СВЦЭМ!$L$34:$L$777,СВЦЭМ!$A$34:$A$777,$A418,СВЦЭМ!$B$34:$B$777,Y$401)+'СЕТ СН'!$F$13</f>
        <v>517.84985839000001</v>
      </c>
    </row>
    <row r="419" spans="1:25" ht="15.75" x14ac:dyDescent="0.2">
      <c r="A419" s="35">
        <f t="shared" si="11"/>
        <v>43361</v>
      </c>
      <c r="B419" s="36">
        <f>SUMIFS(СВЦЭМ!$L$34:$L$777,СВЦЭМ!$A$34:$A$777,$A419,СВЦЭМ!$B$34:$B$777,B$401)+'СЕТ СН'!$F$13</f>
        <v>653.42321642000002</v>
      </c>
      <c r="C419" s="36">
        <f>SUMIFS(СВЦЭМ!$L$34:$L$777,СВЦЭМ!$A$34:$A$777,$A419,СВЦЭМ!$B$34:$B$777,C$401)+'СЕТ СН'!$F$13</f>
        <v>762.65342416999999</v>
      </c>
      <c r="D419" s="36">
        <f>SUMIFS(СВЦЭМ!$L$34:$L$777,СВЦЭМ!$A$34:$A$777,$A419,СВЦЭМ!$B$34:$B$777,D$401)+'СЕТ СН'!$F$13</f>
        <v>807.13159307000001</v>
      </c>
      <c r="E419" s="36">
        <f>SUMIFS(СВЦЭМ!$L$34:$L$777,СВЦЭМ!$A$34:$A$777,$A419,СВЦЭМ!$B$34:$B$777,E$401)+'СЕТ СН'!$F$13</f>
        <v>849.93551303000004</v>
      </c>
      <c r="F419" s="36">
        <f>SUMIFS(СВЦЭМ!$L$34:$L$777,СВЦЭМ!$A$34:$A$777,$A419,СВЦЭМ!$B$34:$B$777,F$401)+'СЕТ СН'!$F$13</f>
        <v>849.14087185999995</v>
      </c>
      <c r="G419" s="36">
        <f>SUMIFS(СВЦЭМ!$L$34:$L$777,СВЦЭМ!$A$34:$A$777,$A419,СВЦЭМ!$B$34:$B$777,G$401)+'СЕТ СН'!$F$13</f>
        <v>848.01594705000002</v>
      </c>
      <c r="H419" s="36">
        <f>SUMIFS(СВЦЭМ!$L$34:$L$777,СВЦЭМ!$A$34:$A$777,$A419,СВЦЭМ!$B$34:$B$777,H$401)+'СЕТ СН'!$F$13</f>
        <v>841.10964024999998</v>
      </c>
      <c r="I419" s="36">
        <f>SUMIFS(СВЦЭМ!$L$34:$L$777,СВЦЭМ!$A$34:$A$777,$A419,СВЦЭМ!$B$34:$B$777,I$401)+'СЕТ СН'!$F$13</f>
        <v>757.56323218</v>
      </c>
      <c r="J419" s="36">
        <f>SUMIFS(СВЦЭМ!$L$34:$L$777,СВЦЭМ!$A$34:$A$777,$A419,СВЦЭМ!$B$34:$B$777,J$401)+'СЕТ СН'!$F$13</f>
        <v>700.37232914000003</v>
      </c>
      <c r="K419" s="36">
        <f>SUMIFS(СВЦЭМ!$L$34:$L$777,СВЦЭМ!$A$34:$A$777,$A419,СВЦЭМ!$B$34:$B$777,K$401)+'СЕТ СН'!$F$13</f>
        <v>701.70632167999997</v>
      </c>
      <c r="L419" s="36">
        <f>SUMIFS(СВЦЭМ!$L$34:$L$777,СВЦЭМ!$A$34:$A$777,$A419,СВЦЭМ!$B$34:$B$777,L$401)+'СЕТ СН'!$F$13</f>
        <v>658.75656065999999</v>
      </c>
      <c r="M419" s="36">
        <f>SUMIFS(СВЦЭМ!$L$34:$L$777,СВЦЭМ!$A$34:$A$777,$A419,СВЦЭМ!$B$34:$B$777,M$401)+'СЕТ СН'!$F$13</f>
        <v>595.97732905999999</v>
      </c>
      <c r="N419" s="36">
        <f>SUMIFS(СВЦЭМ!$L$34:$L$777,СВЦЭМ!$A$34:$A$777,$A419,СВЦЭМ!$B$34:$B$777,N$401)+'СЕТ СН'!$F$13</f>
        <v>516.27405962</v>
      </c>
      <c r="O419" s="36">
        <f>SUMIFS(СВЦЭМ!$L$34:$L$777,СВЦЭМ!$A$34:$A$777,$A419,СВЦЭМ!$B$34:$B$777,O$401)+'СЕТ СН'!$F$13</f>
        <v>438.02746143000002</v>
      </c>
      <c r="P419" s="36">
        <f>SUMIFS(СВЦЭМ!$L$34:$L$777,СВЦЭМ!$A$34:$A$777,$A419,СВЦЭМ!$B$34:$B$777,P$401)+'СЕТ СН'!$F$13</f>
        <v>446.18609755</v>
      </c>
      <c r="Q419" s="36">
        <f>SUMIFS(СВЦЭМ!$L$34:$L$777,СВЦЭМ!$A$34:$A$777,$A419,СВЦЭМ!$B$34:$B$777,Q$401)+'СЕТ СН'!$F$13</f>
        <v>452.68828481999998</v>
      </c>
      <c r="R419" s="36">
        <f>SUMIFS(СВЦЭМ!$L$34:$L$777,СВЦЭМ!$A$34:$A$777,$A419,СВЦЭМ!$B$34:$B$777,R$401)+'СЕТ СН'!$F$13</f>
        <v>467.33436776999997</v>
      </c>
      <c r="S419" s="36">
        <f>SUMIFS(СВЦЭМ!$L$34:$L$777,СВЦЭМ!$A$34:$A$777,$A419,СВЦЭМ!$B$34:$B$777,S$401)+'СЕТ СН'!$F$13</f>
        <v>484.28446523000002</v>
      </c>
      <c r="T419" s="36">
        <f>SUMIFS(СВЦЭМ!$L$34:$L$777,СВЦЭМ!$A$34:$A$777,$A419,СВЦЭМ!$B$34:$B$777,T$401)+'СЕТ СН'!$F$13</f>
        <v>486.98811764999999</v>
      </c>
      <c r="U419" s="36">
        <f>SUMIFS(СВЦЭМ!$L$34:$L$777,СВЦЭМ!$A$34:$A$777,$A419,СВЦЭМ!$B$34:$B$777,U$401)+'СЕТ СН'!$F$13</f>
        <v>484.19481221000001</v>
      </c>
      <c r="V419" s="36">
        <f>SUMIFS(СВЦЭМ!$L$34:$L$777,СВЦЭМ!$A$34:$A$777,$A419,СВЦЭМ!$B$34:$B$777,V$401)+'СЕТ СН'!$F$13</f>
        <v>483.16267205000003</v>
      </c>
      <c r="W419" s="36">
        <f>SUMIFS(СВЦЭМ!$L$34:$L$777,СВЦЭМ!$A$34:$A$777,$A419,СВЦЭМ!$B$34:$B$777,W$401)+'СЕТ СН'!$F$13</f>
        <v>485.89048667999998</v>
      </c>
      <c r="X419" s="36">
        <f>SUMIFS(СВЦЭМ!$L$34:$L$777,СВЦЭМ!$A$34:$A$777,$A419,СВЦЭМ!$B$34:$B$777,X$401)+'СЕТ СН'!$F$13</f>
        <v>458.31259634999998</v>
      </c>
      <c r="Y419" s="36">
        <f>SUMIFS(СВЦЭМ!$L$34:$L$777,СВЦЭМ!$A$34:$A$777,$A419,СВЦЭМ!$B$34:$B$777,Y$401)+'СЕТ СН'!$F$13</f>
        <v>531.11836072000006</v>
      </c>
    </row>
    <row r="420" spans="1:25" ht="15.75" x14ac:dyDescent="0.2">
      <c r="A420" s="35">
        <f t="shared" si="11"/>
        <v>43362</v>
      </c>
      <c r="B420" s="36">
        <f>SUMIFS(СВЦЭМ!$L$34:$L$777,СВЦЭМ!$A$34:$A$777,$A420,СВЦЭМ!$B$34:$B$777,B$401)+'СЕТ СН'!$F$13</f>
        <v>575.96891837999999</v>
      </c>
      <c r="C420" s="36">
        <f>SUMIFS(СВЦЭМ!$L$34:$L$777,СВЦЭМ!$A$34:$A$777,$A420,СВЦЭМ!$B$34:$B$777,C$401)+'СЕТ СН'!$F$13</f>
        <v>694.32642353999995</v>
      </c>
      <c r="D420" s="36">
        <f>SUMIFS(СВЦЭМ!$L$34:$L$777,СВЦЭМ!$A$34:$A$777,$A420,СВЦЭМ!$B$34:$B$777,D$401)+'СЕТ СН'!$F$13</f>
        <v>779.73542378000002</v>
      </c>
      <c r="E420" s="36">
        <f>SUMIFS(СВЦЭМ!$L$34:$L$777,СВЦЭМ!$A$34:$A$777,$A420,СВЦЭМ!$B$34:$B$777,E$401)+'СЕТ СН'!$F$13</f>
        <v>834.61154242999999</v>
      </c>
      <c r="F420" s="36">
        <f>SUMIFS(СВЦЭМ!$L$34:$L$777,СВЦЭМ!$A$34:$A$777,$A420,СВЦЭМ!$B$34:$B$777,F$401)+'СЕТ СН'!$F$13</f>
        <v>831.81356977999997</v>
      </c>
      <c r="G420" s="36">
        <f>SUMIFS(СВЦЭМ!$L$34:$L$777,СВЦЭМ!$A$34:$A$777,$A420,СВЦЭМ!$B$34:$B$777,G$401)+'СЕТ СН'!$F$13</f>
        <v>845.34291388999998</v>
      </c>
      <c r="H420" s="36">
        <f>SUMIFS(СВЦЭМ!$L$34:$L$777,СВЦЭМ!$A$34:$A$777,$A420,СВЦЭМ!$B$34:$B$777,H$401)+'СЕТ СН'!$F$13</f>
        <v>803.89618112000005</v>
      </c>
      <c r="I420" s="36">
        <f>SUMIFS(СВЦЭМ!$L$34:$L$777,СВЦЭМ!$A$34:$A$777,$A420,СВЦЭМ!$B$34:$B$777,I$401)+'СЕТ СН'!$F$13</f>
        <v>719.96729017999996</v>
      </c>
      <c r="J420" s="36">
        <f>SUMIFS(СВЦЭМ!$L$34:$L$777,СВЦЭМ!$A$34:$A$777,$A420,СВЦЭМ!$B$34:$B$777,J$401)+'СЕТ СН'!$F$13</f>
        <v>725.67866863999996</v>
      </c>
      <c r="K420" s="36">
        <f>SUMIFS(СВЦЭМ!$L$34:$L$777,СВЦЭМ!$A$34:$A$777,$A420,СВЦЭМ!$B$34:$B$777,K$401)+'СЕТ СН'!$F$13</f>
        <v>703.73068993000004</v>
      </c>
      <c r="L420" s="36">
        <f>SUMIFS(СВЦЭМ!$L$34:$L$777,СВЦЭМ!$A$34:$A$777,$A420,СВЦЭМ!$B$34:$B$777,L$401)+'СЕТ СН'!$F$13</f>
        <v>644.94416756999999</v>
      </c>
      <c r="M420" s="36">
        <f>SUMIFS(СВЦЭМ!$L$34:$L$777,СВЦЭМ!$A$34:$A$777,$A420,СВЦЭМ!$B$34:$B$777,M$401)+'СЕТ СН'!$F$13</f>
        <v>593.92159574000004</v>
      </c>
      <c r="N420" s="36">
        <f>SUMIFS(СВЦЭМ!$L$34:$L$777,СВЦЭМ!$A$34:$A$777,$A420,СВЦЭМ!$B$34:$B$777,N$401)+'СЕТ СН'!$F$13</f>
        <v>529.24654162000002</v>
      </c>
      <c r="O420" s="36">
        <f>SUMIFS(СВЦЭМ!$L$34:$L$777,СВЦЭМ!$A$34:$A$777,$A420,СВЦЭМ!$B$34:$B$777,O$401)+'СЕТ СН'!$F$13</f>
        <v>486.17905371000001</v>
      </c>
      <c r="P420" s="36">
        <f>SUMIFS(СВЦЭМ!$L$34:$L$777,СВЦЭМ!$A$34:$A$777,$A420,СВЦЭМ!$B$34:$B$777,P$401)+'СЕТ СН'!$F$13</f>
        <v>486.40917117999999</v>
      </c>
      <c r="Q420" s="36">
        <f>SUMIFS(СВЦЭМ!$L$34:$L$777,СВЦЭМ!$A$34:$A$777,$A420,СВЦЭМ!$B$34:$B$777,Q$401)+'СЕТ СН'!$F$13</f>
        <v>485.80599496000002</v>
      </c>
      <c r="R420" s="36">
        <f>SUMIFS(СВЦЭМ!$L$34:$L$777,СВЦЭМ!$A$34:$A$777,$A420,СВЦЭМ!$B$34:$B$777,R$401)+'СЕТ СН'!$F$13</f>
        <v>485.90907164999999</v>
      </c>
      <c r="S420" s="36">
        <f>SUMIFS(СВЦЭМ!$L$34:$L$777,СВЦЭМ!$A$34:$A$777,$A420,СВЦЭМ!$B$34:$B$777,S$401)+'СЕТ СН'!$F$13</f>
        <v>485.18847689</v>
      </c>
      <c r="T420" s="36">
        <f>SUMIFS(СВЦЭМ!$L$34:$L$777,СВЦЭМ!$A$34:$A$777,$A420,СВЦЭМ!$B$34:$B$777,T$401)+'СЕТ СН'!$F$13</f>
        <v>463.45670988000001</v>
      </c>
      <c r="U420" s="36">
        <f>SUMIFS(СВЦЭМ!$L$34:$L$777,СВЦЭМ!$A$34:$A$777,$A420,СВЦЭМ!$B$34:$B$777,U$401)+'СЕТ СН'!$F$13</f>
        <v>481.92208785000003</v>
      </c>
      <c r="V420" s="36">
        <f>SUMIFS(СВЦЭМ!$L$34:$L$777,СВЦЭМ!$A$34:$A$777,$A420,СВЦЭМ!$B$34:$B$777,V$401)+'СЕТ СН'!$F$13</f>
        <v>492.52875431000001</v>
      </c>
      <c r="W420" s="36">
        <f>SUMIFS(СВЦЭМ!$L$34:$L$777,СВЦЭМ!$A$34:$A$777,$A420,СВЦЭМ!$B$34:$B$777,W$401)+'СЕТ СН'!$F$13</f>
        <v>484.13164495000001</v>
      </c>
      <c r="X420" s="36">
        <f>SUMIFS(СВЦЭМ!$L$34:$L$777,СВЦЭМ!$A$34:$A$777,$A420,СВЦЭМ!$B$34:$B$777,X$401)+'СЕТ СН'!$F$13</f>
        <v>432.28398177999998</v>
      </c>
      <c r="Y420" s="36">
        <f>SUMIFS(СВЦЭМ!$L$34:$L$777,СВЦЭМ!$A$34:$A$777,$A420,СВЦЭМ!$B$34:$B$777,Y$401)+'СЕТ СН'!$F$13</f>
        <v>460.46160032</v>
      </c>
    </row>
    <row r="421" spans="1:25" ht="15.75" x14ac:dyDescent="0.2">
      <c r="A421" s="35">
        <f t="shared" si="11"/>
        <v>43363</v>
      </c>
      <c r="B421" s="36">
        <f>SUMIFS(СВЦЭМ!$L$34:$L$777,СВЦЭМ!$A$34:$A$777,$A421,СВЦЭМ!$B$34:$B$777,B$401)+'СЕТ СН'!$F$13</f>
        <v>668.53271441000004</v>
      </c>
      <c r="C421" s="36">
        <f>SUMIFS(СВЦЭМ!$L$34:$L$777,СВЦЭМ!$A$34:$A$777,$A421,СВЦЭМ!$B$34:$B$777,C$401)+'СЕТ СН'!$F$13</f>
        <v>785.39693293000005</v>
      </c>
      <c r="D421" s="36">
        <f>SUMIFS(СВЦЭМ!$L$34:$L$777,СВЦЭМ!$A$34:$A$777,$A421,СВЦЭМ!$B$34:$B$777,D$401)+'СЕТ СН'!$F$13</f>
        <v>787.88938295000003</v>
      </c>
      <c r="E421" s="36">
        <f>SUMIFS(СВЦЭМ!$L$34:$L$777,СВЦЭМ!$A$34:$A$777,$A421,СВЦЭМ!$B$34:$B$777,E$401)+'СЕТ СН'!$F$13</f>
        <v>828.80949550000003</v>
      </c>
      <c r="F421" s="36">
        <f>SUMIFS(СВЦЭМ!$L$34:$L$777,СВЦЭМ!$A$34:$A$777,$A421,СВЦЭМ!$B$34:$B$777,F$401)+'СЕТ СН'!$F$13</f>
        <v>827.17711284999996</v>
      </c>
      <c r="G421" s="36">
        <f>SUMIFS(СВЦЭМ!$L$34:$L$777,СВЦЭМ!$A$34:$A$777,$A421,СВЦЭМ!$B$34:$B$777,G$401)+'СЕТ СН'!$F$13</f>
        <v>830.38897211000005</v>
      </c>
      <c r="H421" s="36">
        <f>SUMIFS(СВЦЭМ!$L$34:$L$777,СВЦЭМ!$A$34:$A$777,$A421,СВЦЭМ!$B$34:$B$777,H$401)+'СЕТ СН'!$F$13</f>
        <v>826.90106243000002</v>
      </c>
      <c r="I421" s="36">
        <f>SUMIFS(СВЦЭМ!$L$34:$L$777,СВЦЭМ!$A$34:$A$777,$A421,СВЦЭМ!$B$34:$B$777,I$401)+'СЕТ СН'!$F$13</f>
        <v>782.04184973999998</v>
      </c>
      <c r="J421" s="36">
        <f>SUMIFS(СВЦЭМ!$L$34:$L$777,СВЦЭМ!$A$34:$A$777,$A421,СВЦЭМ!$B$34:$B$777,J$401)+'СЕТ СН'!$F$13</f>
        <v>735.42522554000004</v>
      </c>
      <c r="K421" s="36">
        <f>SUMIFS(СВЦЭМ!$L$34:$L$777,СВЦЭМ!$A$34:$A$777,$A421,СВЦЭМ!$B$34:$B$777,K$401)+'СЕТ СН'!$F$13</f>
        <v>701.35267565000004</v>
      </c>
      <c r="L421" s="36">
        <f>SUMIFS(СВЦЭМ!$L$34:$L$777,СВЦЭМ!$A$34:$A$777,$A421,СВЦЭМ!$B$34:$B$777,L$401)+'СЕТ СН'!$F$13</f>
        <v>623.06960271000003</v>
      </c>
      <c r="M421" s="36">
        <f>SUMIFS(СВЦЭМ!$L$34:$L$777,СВЦЭМ!$A$34:$A$777,$A421,СВЦЭМ!$B$34:$B$777,M$401)+'СЕТ СН'!$F$13</f>
        <v>566.64349449999997</v>
      </c>
      <c r="N421" s="36">
        <f>SUMIFS(СВЦЭМ!$L$34:$L$777,СВЦЭМ!$A$34:$A$777,$A421,СВЦЭМ!$B$34:$B$777,N$401)+'СЕТ СН'!$F$13</f>
        <v>503.67807885000002</v>
      </c>
      <c r="O421" s="36">
        <f>SUMIFS(СВЦЭМ!$L$34:$L$777,СВЦЭМ!$A$34:$A$777,$A421,СВЦЭМ!$B$34:$B$777,O$401)+'СЕТ СН'!$F$13</f>
        <v>459.34609384999999</v>
      </c>
      <c r="P421" s="36">
        <f>SUMIFS(СВЦЭМ!$L$34:$L$777,СВЦЭМ!$A$34:$A$777,$A421,СВЦЭМ!$B$34:$B$777,P$401)+'СЕТ СН'!$F$13</f>
        <v>448.81745888</v>
      </c>
      <c r="Q421" s="36">
        <f>SUMIFS(СВЦЭМ!$L$34:$L$777,СВЦЭМ!$A$34:$A$777,$A421,СВЦЭМ!$B$34:$B$777,Q$401)+'СЕТ СН'!$F$13</f>
        <v>454.39440605999999</v>
      </c>
      <c r="R421" s="36">
        <f>SUMIFS(СВЦЭМ!$L$34:$L$777,СВЦЭМ!$A$34:$A$777,$A421,СВЦЭМ!$B$34:$B$777,R$401)+'СЕТ СН'!$F$13</f>
        <v>447.19941897000001</v>
      </c>
      <c r="S421" s="36">
        <f>SUMIFS(СВЦЭМ!$L$34:$L$777,СВЦЭМ!$A$34:$A$777,$A421,СВЦЭМ!$B$34:$B$777,S$401)+'СЕТ СН'!$F$13</f>
        <v>449.91569564999998</v>
      </c>
      <c r="T421" s="36">
        <f>SUMIFS(СВЦЭМ!$L$34:$L$777,СВЦЭМ!$A$34:$A$777,$A421,СВЦЭМ!$B$34:$B$777,T$401)+'СЕТ СН'!$F$13</f>
        <v>460.94620768999999</v>
      </c>
      <c r="U421" s="36">
        <f>SUMIFS(СВЦЭМ!$L$34:$L$777,СВЦЭМ!$A$34:$A$777,$A421,СВЦЭМ!$B$34:$B$777,U$401)+'СЕТ СН'!$F$13</f>
        <v>480.73741131000003</v>
      </c>
      <c r="V421" s="36">
        <f>SUMIFS(СВЦЭМ!$L$34:$L$777,СВЦЭМ!$A$34:$A$777,$A421,СВЦЭМ!$B$34:$B$777,V$401)+'СЕТ СН'!$F$13</f>
        <v>489.3611927</v>
      </c>
      <c r="W421" s="36">
        <f>SUMIFS(СВЦЭМ!$L$34:$L$777,СВЦЭМ!$A$34:$A$777,$A421,СВЦЭМ!$B$34:$B$777,W$401)+'СЕТ СН'!$F$13</f>
        <v>482.84297057999999</v>
      </c>
      <c r="X421" s="36">
        <f>SUMIFS(СВЦЭМ!$L$34:$L$777,СВЦЭМ!$A$34:$A$777,$A421,СВЦЭМ!$B$34:$B$777,X$401)+'СЕТ СН'!$F$13</f>
        <v>442.06304965999999</v>
      </c>
      <c r="Y421" s="36">
        <f>SUMIFS(СВЦЭМ!$L$34:$L$777,СВЦЭМ!$A$34:$A$777,$A421,СВЦЭМ!$B$34:$B$777,Y$401)+'СЕТ СН'!$F$13</f>
        <v>513.47201837</v>
      </c>
    </row>
    <row r="422" spans="1:25" ht="15.75" x14ac:dyDescent="0.2">
      <c r="A422" s="35">
        <f t="shared" si="11"/>
        <v>43364</v>
      </c>
      <c r="B422" s="36">
        <f>SUMIFS(СВЦЭМ!$L$34:$L$777,СВЦЭМ!$A$34:$A$777,$A422,СВЦЭМ!$B$34:$B$777,B$401)+'СЕТ СН'!$F$13</f>
        <v>507.90226121000001</v>
      </c>
      <c r="C422" s="36">
        <f>SUMIFS(СВЦЭМ!$L$34:$L$777,СВЦЭМ!$A$34:$A$777,$A422,СВЦЭМ!$B$34:$B$777,C$401)+'СЕТ СН'!$F$13</f>
        <v>614.73390802999995</v>
      </c>
      <c r="D422" s="36">
        <f>SUMIFS(СВЦЭМ!$L$34:$L$777,СВЦЭМ!$A$34:$A$777,$A422,СВЦЭМ!$B$34:$B$777,D$401)+'СЕТ СН'!$F$13</f>
        <v>693.36711695999998</v>
      </c>
      <c r="E422" s="36">
        <f>SUMIFS(СВЦЭМ!$L$34:$L$777,СВЦЭМ!$A$34:$A$777,$A422,СВЦЭМ!$B$34:$B$777,E$401)+'СЕТ СН'!$F$13</f>
        <v>756.58411103000003</v>
      </c>
      <c r="F422" s="36">
        <f>SUMIFS(СВЦЭМ!$L$34:$L$777,СВЦЭМ!$A$34:$A$777,$A422,СВЦЭМ!$B$34:$B$777,F$401)+'СЕТ СН'!$F$13</f>
        <v>764.94033383999999</v>
      </c>
      <c r="G422" s="36">
        <f>SUMIFS(СВЦЭМ!$L$34:$L$777,СВЦЭМ!$A$34:$A$777,$A422,СВЦЭМ!$B$34:$B$777,G$401)+'СЕТ СН'!$F$13</f>
        <v>750.68620453999995</v>
      </c>
      <c r="H422" s="36">
        <f>SUMIFS(СВЦЭМ!$L$34:$L$777,СВЦЭМ!$A$34:$A$777,$A422,СВЦЭМ!$B$34:$B$777,H$401)+'СЕТ СН'!$F$13</f>
        <v>722.75488445999997</v>
      </c>
      <c r="I422" s="36">
        <f>SUMIFS(СВЦЭМ!$L$34:$L$777,СВЦЭМ!$A$34:$A$777,$A422,СВЦЭМ!$B$34:$B$777,I$401)+'СЕТ СН'!$F$13</f>
        <v>662.06368080000004</v>
      </c>
      <c r="J422" s="36">
        <f>SUMIFS(СВЦЭМ!$L$34:$L$777,СВЦЭМ!$A$34:$A$777,$A422,СВЦЭМ!$B$34:$B$777,J$401)+'СЕТ СН'!$F$13</f>
        <v>620.59008773999994</v>
      </c>
      <c r="K422" s="36">
        <f>SUMIFS(СВЦЭМ!$L$34:$L$777,СВЦЭМ!$A$34:$A$777,$A422,СВЦЭМ!$B$34:$B$777,K$401)+'СЕТ СН'!$F$13</f>
        <v>596.09086589000003</v>
      </c>
      <c r="L422" s="36">
        <f>SUMIFS(СВЦЭМ!$L$34:$L$777,СВЦЭМ!$A$34:$A$777,$A422,СВЦЭМ!$B$34:$B$777,L$401)+'СЕТ СН'!$F$13</f>
        <v>528.58767515</v>
      </c>
      <c r="M422" s="36">
        <f>SUMIFS(СВЦЭМ!$L$34:$L$777,СВЦЭМ!$A$34:$A$777,$A422,СВЦЭМ!$B$34:$B$777,M$401)+'СЕТ СН'!$F$13</f>
        <v>478.81437929999998</v>
      </c>
      <c r="N422" s="36">
        <f>SUMIFS(СВЦЭМ!$L$34:$L$777,СВЦЭМ!$A$34:$A$777,$A422,СВЦЭМ!$B$34:$B$777,N$401)+'СЕТ СН'!$F$13</f>
        <v>396.35604235</v>
      </c>
      <c r="O422" s="36">
        <f>SUMIFS(СВЦЭМ!$L$34:$L$777,СВЦЭМ!$A$34:$A$777,$A422,СВЦЭМ!$B$34:$B$777,O$401)+'СЕТ СН'!$F$13</f>
        <v>353.75976293000002</v>
      </c>
      <c r="P422" s="36">
        <f>SUMIFS(СВЦЭМ!$L$34:$L$777,СВЦЭМ!$A$34:$A$777,$A422,СВЦЭМ!$B$34:$B$777,P$401)+'СЕТ СН'!$F$13</f>
        <v>343.43200039999999</v>
      </c>
      <c r="Q422" s="36">
        <f>SUMIFS(СВЦЭМ!$L$34:$L$777,СВЦЭМ!$A$34:$A$777,$A422,СВЦЭМ!$B$34:$B$777,Q$401)+'СЕТ СН'!$F$13</f>
        <v>347.45086721000001</v>
      </c>
      <c r="R422" s="36">
        <f>SUMIFS(СВЦЭМ!$L$34:$L$777,СВЦЭМ!$A$34:$A$777,$A422,СВЦЭМ!$B$34:$B$777,R$401)+'СЕТ СН'!$F$13</f>
        <v>349.17407371000002</v>
      </c>
      <c r="S422" s="36">
        <f>SUMIFS(СВЦЭМ!$L$34:$L$777,СВЦЭМ!$A$34:$A$777,$A422,СВЦЭМ!$B$34:$B$777,S$401)+'СЕТ СН'!$F$13</f>
        <v>352.15876486000002</v>
      </c>
      <c r="T422" s="36">
        <f>SUMIFS(СВЦЭМ!$L$34:$L$777,СВЦЭМ!$A$34:$A$777,$A422,СВЦЭМ!$B$34:$B$777,T$401)+'СЕТ СН'!$F$13</f>
        <v>359.46374305000001</v>
      </c>
      <c r="U422" s="36">
        <f>SUMIFS(СВЦЭМ!$L$34:$L$777,СВЦЭМ!$A$34:$A$777,$A422,СВЦЭМ!$B$34:$B$777,U$401)+'СЕТ СН'!$F$13</f>
        <v>383.57571753000002</v>
      </c>
      <c r="V422" s="36">
        <f>SUMIFS(СВЦЭМ!$L$34:$L$777,СВЦЭМ!$A$34:$A$777,$A422,СВЦЭМ!$B$34:$B$777,V$401)+'СЕТ СН'!$F$13</f>
        <v>393.87245102999998</v>
      </c>
      <c r="W422" s="36">
        <f>SUMIFS(СВЦЭМ!$L$34:$L$777,СВЦЭМ!$A$34:$A$777,$A422,СВЦЭМ!$B$34:$B$777,W$401)+'СЕТ СН'!$F$13</f>
        <v>381.93617533999998</v>
      </c>
      <c r="X422" s="36">
        <f>SUMIFS(СВЦЭМ!$L$34:$L$777,СВЦЭМ!$A$34:$A$777,$A422,СВЦЭМ!$B$34:$B$777,X$401)+'СЕТ СН'!$F$13</f>
        <v>361.46316431000002</v>
      </c>
      <c r="Y422" s="36">
        <f>SUMIFS(СВЦЭМ!$L$34:$L$777,СВЦЭМ!$A$34:$A$777,$A422,СВЦЭМ!$B$34:$B$777,Y$401)+'СЕТ СН'!$F$13</f>
        <v>386.58506686999999</v>
      </c>
    </row>
    <row r="423" spans="1:25" ht="15.75" x14ac:dyDescent="0.2">
      <c r="A423" s="35">
        <f t="shared" si="11"/>
        <v>43365</v>
      </c>
      <c r="B423" s="36">
        <f>SUMIFS(СВЦЭМ!$L$34:$L$777,СВЦЭМ!$A$34:$A$777,$A423,СВЦЭМ!$B$34:$B$777,B$401)+'СЕТ СН'!$F$13</f>
        <v>498.03600032000003</v>
      </c>
      <c r="C423" s="36">
        <f>SUMIFS(СВЦЭМ!$L$34:$L$777,СВЦЭМ!$A$34:$A$777,$A423,СВЦЭМ!$B$34:$B$777,C$401)+'СЕТ СН'!$F$13</f>
        <v>599.34123379000005</v>
      </c>
      <c r="D423" s="36">
        <f>SUMIFS(СВЦЭМ!$L$34:$L$777,СВЦЭМ!$A$34:$A$777,$A423,СВЦЭМ!$B$34:$B$777,D$401)+'СЕТ СН'!$F$13</f>
        <v>669.79134758999999</v>
      </c>
      <c r="E423" s="36">
        <f>SUMIFS(СВЦЭМ!$L$34:$L$777,СВЦЭМ!$A$34:$A$777,$A423,СВЦЭМ!$B$34:$B$777,E$401)+'СЕТ СН'!$F$13</f>
        <v>728.21697283000003</v>
      </c>
      <c r="F423" s="36">
        <f>SUMIFS(СВЦЭМ!$L$34:$L$777,СВЦЭМ!$A$34:$A$777,$A423,СВЦЭМ!$B$34:$B$777,F$401)+'СЕТ СН'!$F$13</f>
        <v>729.06759488</v>
      </c>
      <c r="G423" s="36">
        <f>SUMIFS(СВЦЭМ!$L$34:$L$777,СВЦЭМ!$A$34:$A$777,$A423,СВЦЭМ!$B$34:$B$777,G$401)+'СЕТ СН'!$F$13</f>
        <v>723.4870932</v>
      </c>
      <c r="H423" s="36">
        <f>SUMIFS(СВЦЭМ!$L$34:$L$777,СВЦЭМ!$A$34:$A$777,$A423,СВЦЭМ!$B$34:$B$777,H$401)+'СЕТ СН'!$F$13</f>
        <v>705.99445358000003</v>
      </c>
      <c r="I423" s="36">
        <f>SUMIFS(СВЦЭМ!$L$34:$L$777,СВЦЭМ!$A$34:$A$777,$A423,СВЦЭМ!$B$34:$B$777,I$401)+'СЕТ СН'!$F$13</f>
        <v>657.97497212999997</v>
      </c>
      <c r="J423" s="36">
        <f>SUMIFS(СВЦЭМ!$L$34:$L$777,СВЦЭМ!$A$34:$A$777,$A423,СВЦЭМ!$B$34:$B$777,J$401)+'СЕТ СН'!$F$13</f>
        <v>626.75722776999999</v>
      </c>
      <c r="K423" s="36">
        <f>SUMIFS(СВЦЭМ!$L$34:$L$777,СВЦЭМ!$A$34:$A$777,$A423,СВЦЭМ!$B$34:$B$777,K$401)+'СЕТ СН'!$F$13</f>
        <v>592.98601327999995</v>
      </c>
      <c r="L423" s="36">
        <f>SUMIFS(СВЦЭМ!$L$34:$L$777,СВЦЭМ!$A$34:$A$777,$A423,СВЦЭМ!$B$34:$B$777,L$401)+'СЕТ СН'!$F$13</f>
        <v>537.58021541000005</v>
      </c>
      <c r="M423" s="36">
        <f>SUMIFS(СВЦЭМ!$L$34:$L$777,СВЦЭМ!$A$34:$A$777,$A423,СВЦЭМ!$B$34:$B$777,M$401)+'СЕТ СН'!$F$13</f>
        <v>463.11212092</v>
      </c>
      <c r="N423" s="36">
        <f>SUMIFS(СВЦЭМ!$L$34:$L$777,СВЦЭМ!$A$34:$A$777,$A423,СВЦЭМ!$B$34:$B$777,N$401)+'СЕТ СН'!$F$13</f>
        <v>400.13778295999998</v>
      </c>
      <c r="O423" s="36">
        <f>SUMIFS(СВЦЭМ!$L$34:$L$777,СВЦЭМ!$A$34:$A$777,$A423,СВЦЭМ!$B$34:$B$777,O$401)+'СЕТ СН'!$F$13</f>
        <v>344.40627108000001</v>
      </c>
      <c r="P423" s="36">
        <f>SUMIFS(СВЦЭМ!$L$34:$L$777,СВЦЭМ!$A$34:$A$777,$A423,СВЦЭМ!$B$34:$B$777,P$401)+'СЕТ СН'!$F$13</f>
        <v>350.02904708</v>
      </c>
      <c r="Q423" s="36">
        <f>SUMIFS(СВЦЭМ!$L$34:$L$777,СВЦЭМ!$A$34:$A$777,$A423,СВЦЭМ!$B$34:$B$777,Q$401)+'СЕТ СН'!$F$13</f>
        <v>354.20345956</v>
      </c>
      <c r="R423" s="36">
        <f>SUMIFS(СВЦЭМ!$L$34:$L$777,СВЦЭМ!$A$34:$A$777,$A423,СВЦЭМ!$B$34:$B$777,R$401)+'СЕТ СН'!$F$13</f>
        <v>350.52721616000002</v>
      </c>
      <c r="S423" s="36">
        <f>SUMIFS(СВЦЭМ!$L$34:$L$777,СВЦЭМ!$A$34:$A$777,$A423,СВЦЭМ!$B$34:$B$777,S$401)+'СЕТ СН'!$F$13</f>
        <v>359.06420709000002</v>
      </c>
      <c r="T423" s="36">
        <f>SUMIFS(СВЦЭМ!$L$34:$L$777,СВЦЭМ!$A$34:$A$777,$A423,СВЦЭМ!$B$34:$B$777,T$401)+'СЕТ СН'!$F$13</f>
        <v>363.43745021000001</v>
      </c>
      <c r="U423" s="36">
        <f>SUMIFS(СВЦЭМ!$L$34:$L$777,СВЦЭМ!$A$34:$A$777,$A423,СВЦЭМ!$B$34:$B$777,U$401)+'СЕТ СН'!$F$13</f>
        <v>382.83869697</v>
      </c>
      <c r="V423" s="36">
        <f>SUMIFS(СВЦЭМ!$L$34:$L$777,СВЦЭМ!$A$34:$A$777,$A423,СВЦЭМ!$B$34:$B$777,V$401)+'СЕТ СН'!$F$13</f>
        <v>388.22026027999999</v>
      </c>
      <c r="W423" s="36">
        <f>SUMIFS(СВЦЭМ!$L$34:$L$777,СВЦЭМ!$A$34:$A$777,$A423,СВЦЭМ!$B$34:$B$777,W$401)+'СЕТ СН'!$F$13</f>
        <v>368.55450582999998</v>
      </c>
      <c r="X423" s="36">
        <f>SUMIFS(СВЦЭМ!$L$34:$L$777,СВЦЭМ!$A$34:$A$777,$A423,СВЦЭМ!$B$34:$B$777,X$401)+'СЕТ СН'!$F$13</f>
        <v>340.8436896</v>
      </c>
      <c r="Y423" s="36">
        <f>SUMIFS(СВЦЭМ!$L$34:$L$777,СВЦЭМ!$A$34:$A$777,$A423,СВЦЭМ!$B$34:$B$777,Y$401)+'СЕТ СН'!$F$13</f>
        <v>383.94919579999998</v>
      </c>
    </row>
    <row r="424" spans="1:25" ht="15.75" x14ac:dyDescent="0.2">
      <c r="A424" s="35">
        <f t="shared" si="11"/>
        <v>43366</v>
      </c>
      <c r="B424" s="36">
        <f>SUMIFS(СВЦЭМ!$L$34:$L$777,СВЦЭМ!$A$34:$A$777,$A424,СВЦЭМ!$B$34:$B$777,B$401)+'СЕТ СН'!$F$13</f>
        <v>499.36722744999997</v>
      </c>
      <c r="C424" s="36">
        <f>SUMIFS(СВЦЭМ!$L$34:$L$777,СВЦЭМ!$A$34:$A$777,$A424,СВЦЭМ!$B$34:$B$777,C$401)+'СЕТ СН'!$F$13</f>
        <v>619.59952428999998</v>
      </c>
      <c r="D424" s="36">
        <f>SUMIFS(СВЦЭМ!$L$34:$L$777,СВЦЭМ!$A$34:$A$777,$A424,СВЦЭМ!$B$34:$B$777,D$401)+'СЕТ СН'!$F$13</f>
        <v>710.90994521000005</v>
      </c>
      <c r="E424" s="36">
        <f>SUMIFS(СВЦЭМ!$L$34:$L$777,СВЦЭМ!$A$34:$A$777,$A424,СВЦЭМ!$B$34:$B$777,E$401)+'СЕТ СН'!$F$13</f>
        <v>777.05483535999997</v>
      </c>
      <c r="F424" s="36">
        <f>SUMIFS(СВЦЭМ!$L$34:$L$777,СВЦЭМ!$A$34:$A$777,$A424,СВЦЭМ!$B$34:$B$777,F$401)+'СЕТ СН'!$F$13</f>
        <v>794.28775187999997</v>
      </c>
      <c r="G424" s="36">
        <f>SUMIFS(СВЦЭМ!$L$34:$L$777,СВЦЭМ!$A$34:$A$777,$A424,СВЦЭМ!$B$34:$B$777,G$401)+'СЕТ СН'!$F$13</f>
        <v>774.2173027</v>
      </c>
      <c r="H424" s="36">
        <f>SUMIFS(СВЦЭМ!$L$34:$L$777,СВЦЭМ!$A$34:$A$777,$A424,СВЦЭМ!$B$34:$B$777,H$401)+'СЕТ СН'!$F$13</f>
        <v>762.49003995999999</v>
      </c>
      <c r="I424" s="36">
        <f>SUMIFS(СВЦЭМ!$L$34:$L$777,СВЦЭМ!$A$34:$A$777,$A424,СВЦЭМ!$B$34:$B$777,I$401)+'СЕТ СН'!$F$13</f>
        <v>716.58436643000005</v>
      </c>
      <c r="J424" s="36">
        <f>SUMIFS(СВЦЭМ!$L$34:$L$777,СВЦЭМ!$A$34:$A$777,$A424,СВЦЭМ!$B$34:$B$777,J$401)+'СЕТ СН'!$F$13</f>
        <v>657.75363736999998</v>
      </c>
      <c r="K424" s="36">
        <f>SUMIFS(СВЦЭМ!$L$34:$L$777,СВЦЭМ!$A$34:$A$777,$A424,СВЦЭМ!$B$34:$B$777,K$401)+'СЕТ СН'!$F$13</f>
        <v>599.61578585999996</v>
      </c>
      <c r="L424" s="36">
        <f>SUMIFS(СВЦЭМ!$L$34:$L$777,СВЦЭМ!$A$34:$A$777,$A424,СВЦЭМ!$B$34:$B$777,L$401)+'СЕТ СН'!$F$13</f>
        <v>520.29642049999995</v>
      </c>
      <c r="M424" s="36">
        <f>SUMIFS(СВЦЭМ!$L$34:$L$777,СВЦЭМ!$A$34:$A$777,$A424,СВЦЭМ!$B$34:$B$777,M$401)+'СЕТ СН'!$F$13</f>
        <v>455.11005555000003</v>
      </c>
      <c r="N424" s="36">
        <f>SUMIFS(СВЦЭМ!$L$34:$L$777,СВЦЭМ!$A$34:$A$777,$A424,СВЦЭМ!$B$34:$B$777,N$401)+'СЕТ СН'!$F$13</f>
        <v>393.68913743000002</v>
      </c>
      <c r="O424" s="36">
        <f>SUMIFS(СВЦЭМ!$L$34:$L$777,СВЦЭМ!$A$34:$A$777,$A424,СВЦЭМ!$B$34:$B$777,O$401)+'СЕТ СН'!$F$13</f>
        <v>360.41783077999997</v>
      </c>
      <c r="P424" s="36">
        <f>SUMIFS(СВЦЭМ!$L$34:$L$777,СВЦЭМ!$A$34:$A$777,$A424,СВЦЭМ!$B$34:$B$777,P$401)+'СЕТ СН'!$F$13</f>
        <v>352.85913076999998</v>
      </c>
      <c r="Q424" s="36">
        <f>SUMIFS(СВЦЭМ!$L$34:$L$777,СВЦЭМ!$A$34:$A$777,$A424,СВЦЭМ!$B$34:$B$777,Q$401)+'СЕТ СН'!$F$13</f>
        <v>347.53349759000002</v>
      </c>
      <c r="R424" s="36">
        <f>SUMIFS(СВЦЭМ!$L$34:$L$777,СВЦЭМ!$A$34:$A$777,$A424,СВЦЭМ!$B$34:$B$777,R$401)+'СЕТ СН'!$F$13</f>
        <v>348.03848134999998</v>
      </c>
      <c r="S424" s="36">
        <f>SUMIFS(СВЦЭМ!$L$34:$L$777,СВЦЭМ!$A$34:$A$777,$A424,СВЦЭМ!$B$34:$B$777,S$401)+'СЕТ СН'!$F$13</f>
        <v>355.09378326000001</v>
      </c>
      <c r="T424" s="36">
        <f>SUMIFS(СВЦЭМ!$L$34:$L$777,СВЦЭМ!$A$34:$A$777,$A424,СВЦЭМ!$B$34:$B$777,T$401)+'СЕТ СН'!$F$13</f>
        <v>363.06456280999998</v>
      </c>
      <c r="U424" s="36">
        <f>SUMIFS(СВЦЭМ!$L$34:$L$777,СВЦЭМ!$A$34:$A$777,$A424,СВЦЭМ!$B$34:$B$777,U$401)+'СЕТ СН'!$F$13</f>
        <v>375.78002349000002</v>
      </c>
      <c r="V424" s="36">
        <f>SUMIFS(СВЦЭМ!$L$34:$L$777,СВЦЭМ!$A$34:$A$777,$A424,СВЦЭМ!$B$34:$B$777,V$401)+'СЕТ СН'!$F$13</f>
        <v>404.05612488000003</v>
      </c>
      <c r="W424" s="36">
        <f>SUMIFS(СВЦЭМ!$L$34:$L$777,СВЦЭМ!$A$34:$A$777,$A424,СВЦЭМ!$B$34:$B$777,W$401)+'СЕТ СН'!$F$13</f>
        <v>391.86304603999997</v>
      </c>
      <c r="X424" s="36">
        <f>SUMIFS(СВЦЭМ!$L$34:$L$777,СВЦЭМ!$A$34:$A$777,$A424,СВЦЭМ!$B$34:$B$777,X$401)+'СЕТ СН'!$F$13</f>
        <v>365.71957413000001</v>
      </c>
      <c r="Y424" s="36">
        <f>SUMIFS(СВЦЭМ!$L$34:$L$777,СВЦЭМ!$A$34:$A$777,$A424,СВЦЭМ!$B$34:$B$777,Y$401)+'СЕТ СН'!$F$13</f>
        <v>402.42337787000002</v>
      </c>
    </row>
    <row r="425" spans="1:25" ht="15.75" x14ac:dyDescent="0.2">
      <c r="A425" s="35">
        <f t="shared" si="11"/>
        <v>43367</v>
      </c>
      <c r="B425" s="36">
        <f>SUMIFS(СВЦЭМ!$L$34:$L$777,СВЦЭМ!$A$34:$A$777,$A425,СВЦЭМ!$B$34:$B$777,B$401)+'СЕТ СН'!$F$13</f>
        <v>486.62308504999999</v>
      </c>
      <c r="C425" s="36">
        <f>SUMIFS(СВЦЭМ!$L$34:$L$777,СВЦЭМ!$A$34:$A$777,$A425,СВЦЭМ!$B$34:$B$777,C$401)+'СЕТ СН'!$F$13</f>
        <v>611.42389020999997</v>
      </c>
      <c r="D425" s="36">
        <f>SUMIFS(СВЦЭМ!$L$34:$L$777,СВЦЭМ!$A$34:$A$777,$A425,СВЦЭМ!$B$34:$B$777,D$401)+'СЕТ СН'!$F$13</f>
        <v>698.61792002000004</v>
      </c>
      <c r="E425" s="36">
        <f>SUMIFS(СВЦЭМ!$L$34:$L$777,СВЦЭМ!$A$34:$A$777,$A425,СВЦЭМ!$B$34:$B$777,E$401)+'СЕТ СН'!$F$13</f>
        <v>760.15932264000003</v>
      </c>
      <c r="F425" s="36">
        <f>SUMIFS(СВЦЭМ!$L$34:$L$777,СВЦЭМ!$A$34:$A$777,$A425,СВЦЭМ!$B$34:$B$777,F$401)+'СЕТ СН'!$F$13</f>
        <v>752.06291095999995</v>
      </c>
      <c r="G425" s="36">
        <f>SUMIFS(СВЦЭМ!$L$34:$L$777,СВЦЭМ!$A$34:$A$777,$A425,СВЦЭМ!$B$34:$B$777,G$401)+'СЕТ СН'!$F$13</f>
        <v>731.77565312000002</v>
      </c>
      <c r="H425" s="36">
        <f>SUMIFS(СВЦЭМ!$L$34:$L$777,СВЦЭМ!$A$34:$A$777,$A425,СВЦЭМ!$B$34:$B$777,H$401)+'СЕТ СН'!$F$13</f>
        <v>692.15272417999995</v>
      </c>
      <c r="I425" s="36">
        <f>SUMIFS(СВЦЭМ!$L$34:$L$777,СВЦЭМ!$A$34:$A$777,$A425,СВЦЭМ!$B$34:$B$777,I$401)+'СЕТ СН'!$F$13</f>
        <v>669.53051844000004</v>
      </c>
      <c r="J425" s="36">
        <f>SUMIFS(СВЦЭМ!$L$34:$L$777,СВЦЭМ!$A$34:$A$777,$A425,СВЦЭМ!$B$34:$B$777,J$401)+'СЕТ СН'!$F$13</f>
        <v>686.57879134999996</v>
      </c>
      <c r="K425" s="36">
        <f>SUMIFS(СВЦЭМ!$L$34:$L$777,СВЦЭМ!$A$34:$A$777,$A425,СВЦЭМ!$B$34:$B$777,K$401)+'СЕТ СН'!$F$13</f>
        <v>672.60558301000003</v>
      </c>
      <c r="L425" s="36">
        <f>SUMIFS(СВЦЭМ!$L$34:$L$777,СВЦЭМ!$A$34:$A$777,$A425,СВЦЭМ!$B$34:$B$777,L$401)+'СЕТ СН'!$F$13</f>
        <v>615.17198430999997</v>
      </c>
      <c r="M425" s="36">
        <f>SUMIFS(СВЦЭМ!$L$34:$L$777,СВЦЭМ!$A$34:$A$777,$A425,СВЦЭМ!$B$34:$B$777,M$401)+'СЕТ СН'!$F$13</f>
        <v>551.55327024999997</v>
      </c>
      <c r="N425" s="36">
        <f>SUMIFS(СВЦЭМ!$L$34:$L$777,СВЦЭМ!$A$34:$A$777,$A425,СВЦЭМ!$B$34:$B$777,N$401)+'СЕТ СН'!$F$13</f>
        <v>466.29946079000001</v>
      </c>
      <c r="O425" s="36">
        <f>SUMIFS(СВЦЭМ!$L$34:$L$777,СВЦЭМ!$A$34:$A$777,$A425,СВЦЭМ!$B$34:$B$777,O$401)+'СЕТ СН'!$F$13</f>
        <v>394.25400788000002</v>
      </c>
      <c r="P425" s="36">
        <f>SUMIFS(СВЦЭМ!$L$34:$L$777,СВЦЭМ!$A$34:$A$777,$A425,СВЦЭМ!$B$34:$B$777,P$401)+'СЕТ СН'!$F$13</f>
        <v>384.96376701000003</v>
      </c>
      <c r="Q425" s="36">
        <f>SUMIFS(СВЦЭМ!$L$34:$L$777,СВЦЭМ!$A$34:$A$777,$A425,СВЦЭМ!$B$34:$B$777,Q$401)+'СЕТ СН'!$F$13</f>
        <v>382.86654313000003</v>
      </c>
      <c r="R425" s="36">
        <f>SUMIFS(СВЦЭМ!$L$34:$L$777,СВЦЭМ!$A$34:$A$777,$A425,СВЦЭМ!$B$34:$B$777,R$401)+'СЕТ СН'!$F$13</f>
        <v>381.60533285000002</v>
      </c>
      <c r="S425" s="36">
        <f>SUMIFS(СВЦЭМ!$L$34:$L$777,СВЦЭМ!$A$34:$A$777,$A425,СВЦЭМ!$B$34:$B$777,S$401)+'СЕТ СН'!$F$13</f>
        <v>387.48176523000001</v>
      </c>
      <c r="T425" s="36">
        <f>SUMIFS(СВЦЭМ!$L$34:$L$777,СВЦЭМ!$A$34:$A$777,$A425,СВЦЭМ!$B$34:$B$777,T$401)+'СЕТ СН'!$F$13</f>
        <v>395.47037533999998</v>
      </c>
      <c r="U425" s="36">
        <f>SUMIFS(СВЦЭМ!$L$34:$L$777,СВЦЭМ!$A$34:$A$777,$A425,СВЦЭМ!$B$34:$B$777,U$401)+'СЕТ СН'!$F$13</f>
        <v>411.96791266999998</v>
      </c>
      <c r="V425" s="36">
        <f>SUMIFS(СВЦЭМ!$L$34:$L$777,СВЦЭМ!$A$34:$A$777,$A425,СВЦЭМ!$B$34:$B$777,V$401)+'СЕТ СН'!$F$13</f>
        <v>416.48071522999999</v>
      </c>
      <c r="W425" s="36">
        <f>SUMIFS(СВЦЭМ!$L$34:$L$777,СВЦЭМ!$A$34:$A$777,$A425,СВЦЭМ!$B$34:$B$777,W$401)+'СЕТ СН'!$F$13</f>
        <v>402.39747348999998</v>
      </c>
      <c r="X425" s="36">
        <f>SUMIFS(СВЦЭМ!$L$34:$L$777,СВЦЭМ!$A$34:$A$777,$A425,СВЦЭМ!$B$34:$B$777,X$401)+'СЕТ СН'!$F$13</f>
        <v>379.20632939000001</v>
      </c>
      <c r="Y425" s="36">
        <f>SUMIFS(СВЦЭМ!$L$34:$L$777,СВЦЭМ!$A$34:$A$777,$A425,СВЦЭМ!$B$34:$B$777,Y$401)+'СЕТ СН'!$F$13</f>
        <v>407.13544309999997</v>
      </c>
    </row>
    <row r="426" spans="1:25" ht="15.75" x14ac:dyDescent="0.2">
      <c r="A426" s="35">
        <f t="shared" si="11"/>
        <v>43368</v>
      </c>
      <c r="B426" s="36">
        <f>SUMIFS(СВЦЭМ!$L$34:$L$777,СВЦЭМ!$A$34:$A$777,$A426,СВЦЭМ!$B$34:$B$777,B$401)+'СЕТ СН'!$F$13</f>
        <v>525.84767039999997</v>
      </c>
      <c r="C426" s="36">
        <f>SUMIFS(СВЦЭМ!$L$34:$L$777,СВЦЭМ!$A$34:$A$777,$A426,СВЦЭМ!$B$34:$B$777,C$401)+'СЕТ СН'!$F$13</f>
        <v>649.77873982000006</v>
      </c>
      <c r="D426" s="36">
        <f>SUMIFS(СВЦЭМ!$L$34:$L$777,СВЦЭМ!$A$34:$A$777,$A426,СВЦЭМ!$B$34:$B$777,D$401)+'СЕТ СН'!$F$13</f>
        <v>726.23922225000001</v>
      </c>
      <c r="E426" s="36">
        <f>SUMIFS(СВЦЭМ!$L$34:$L$777,СВЦЭМ!$A$34:$A$777,$A426,СВЦЭМ!$B$34:$B$777,E$401)+'СЕТ СН'!$F$13</f>
        <v>791.56105810999998</v>
      </c>
      <c r="F426" s="36">
        <f>SUMIFS(СВЦЭМ!$L$34:$L$777,СВЦЭМ!$A$34:$A$777,$A426,СВЦЭМ!$B$34:$B$777,F$401)+'СЕТ СН'!$F$13</f>
        <v>789.70433290999995</v>
      </c>
      <c r="G426" s="36">
        <f>SUMIFS(СВЦЭМ!$L$34:$L$777,СВЦЭМ!$A$34:$A$777,$A426,СВЦЭМ!$B$34:$B$777,G$401)+'СЕТ СН'!$F$13</f>
        <v>766.54122217999998</v>
      </c>
      <c r="H426" s="36">
        <f>SUMIFS(СВЦЭМ!$L$34:$L$777,СВЦЭМ!$A$34:$A$777,$A426,СВЦЭМ!$B$34:$B$777,H$401)+'СЕТ СН'!$F$13</f>
        <v>707.33831663000001</v>
      </c>
      <c r="I426" s="36">
        <f>SUMIFS(СВЦЭМ!$L$34:$L$777,СВЦЭМ!$A$34:$A$777,$A426,СВЦЭМ!$B$34:$B$777,I$401)+'СЕТ СН'!$F$13</f>
        <v>670.42962686999999</v>
      </c>
      <c r="J426" s="36">
        <f>SUMIFS(СВЦЭМ!$L$34:$L$777,СВЦЭМ!$A$34:$A$777,$A426,СВЦЭМ!$B$34:$B$777,J$401)+'СЕТ СН'!$F$13</f>
        <v>671.28158679000001</v>
      </c>
      <c r="K426" s="36">
        <f>SUMIFS(СВЦЭМ!$L$34:$L$777,СВЦЭМ!$A$34:$A$777,$A426,СВЦЭМ!$B$34:$B$777,K$401)+'СЕТ СН'!$F$13</f>
        <v>659.51173876999997</v>
      </c>
      <c r="L426" s="36">
        <f>SUMIFS(СВЦЭМ!$L$34:$L$777,СВЦЭМ!$A$34:$A$777,$A426,СВЦЭМ!$B$34:$B$777,L$401)+'СЕТ СН'!$F$13</f>
        <v>602.92963079000003</v>
      </c>
      <c r="M426" s="36">
        <f>SUMIFS(СВЦЭМ!$L$34:$L$777,СВЦЭМ!$A$34:$A$777,$A426,СВЦЭМ!$B$34:$B$777,M$401)+'СЕТ СН'!$F$13</f>
        <v>542.38712783999995</v>
      </c>
      <c r="N426" s="36">
        <f>SUMIFS(СВЦЭМ!$L$34:$L$777,СВЦЭМ!$A$34:$A$777,$A426,СВЦЭМ!$B$34:$B$777,N$401)+'СЕТ СН'!$F$13</f>
        <v>467.48419586</v>
      </c>
      <c r="O426" s="36">
        <f>SUMIFS(СВЦЭМ!$L$34:$L$777,СВЦЭМ!$A$34:$A$777,$A426,СВЦЭМ!$B$34:$B$777,O$401)+'СЕТ СН'!$F$13</f>
        <v>414.52677806000003</v>
      </c>
      <c r="P426" s="36">
        <f>SUMIFS(СВЦЭМ!$L$34:$L$777,СВЦЭМ!$A$34:$A$777,$A426,СВЦЭМ!$B$34:$B$777,P$401)+'СЕТ СН'!$F$13</f>
        <v>408.50293754</v>
      </c>
      <c r="Q426" s="36">
        <f>SUMIFS(СВЦЭМ!$L$34:$L$777,СВЦЭМ!$A$34:$A$777,$A426,СВЦЭМ!$B$34:$B$777,Q$401)+'СЕТ СН'!$F$13</f>
        <v>402.39078310999997</v>
      </c>
      <c r="R426" s="36">
        <f>SUMIFS(СВЦЭМ!$L$34:$L$777,СВЦЭМ!$A$34:$A$777,$A426,СВЦЭМ!$B$34:$B$777,R$401)+'СЕТ СН'!$F$13</f>
        <v>393.66585748</v>
      </c>
      <c r="S426" s="36">
        <f>SUMIFS(СВЦЭМ!$L$34:$L$777,СВЦЭМ!$A$34:$A$777,$A426,СВЦЭМ!$B$34:$B$777,S$401)+'СЕТ СН'!$F$13</f>
        <v>398.50775148000002</v>
      </c>
      <c r="T426" s="36">
        <f>SUMIFS(СВЦЭМ!$L$34:$L$777,СВЦЭМ!$A$34:$A$777,$A426,СВЦЭМ!$B$34:$B$777,T$401)+'СЕТ СН'!$F$13</f>
        <v>404.01636754999998</v>
      </c>
      <c r="U426" s="36">
        <f>SUMIFS(СВЦЭМ!$L$34:$L$777,СВЦЭМ!$A$34:$A$777,$A426,СВЦЭМ!$B$34:$B$777,U$401)+'СЕТ СН'!$F$13</f>
        <v>408.61954415999998</v>
      </c>
      <c r="V426" s="36">
        <f>SUMIFS(СВЦЭМ!$L$34:$L$777,СВЦЭМ!$A$34:$A$777,$A426,СВЦЭМ!$B$34:$B$777,V$401)+'СЕТ СН'!$F$13</f>
        <v>412.18910954</v>
      </c>
      <c r="W426" s="36">
        <f>SUMIFS(СВЦЭМ!$L$34:$L$777,СВЦЭМ!$A$34:$A$777,$A426,СВЦЭМ!$B$34:$B$777,W$401)+'СЕТ СН'!$F$13</f>
        <v>408.86918736000001</v>
      </c>
      <c r="X426" s="36">
        <f>SUMIFS(СВЦЭМ!$L$34:$L$777,СВЦЭМ!$A$34:$A$777,$A426,СВЦЭМ!$B$34:$B$777,X$401)+'СЕТ СН'!$F$13</f>
        <v>382.51589737</v>
      </c>
      <c r="Y426" s="36">
        <f>SUMIFS(СВЦЭМ!$L$34:$L$777,СВЦЭМ!$A$34:$A$777,$A426,СВЦЭМ!$B$34:$B$777,Y$401)+'СЕТ СН'!$F$13</f>
        <v>426.38451545999999</v>
      </c>
    </row>
    <row r="427" spans="1:25" ht="15.75" x14ac:dyDescent="0.2">
      <c r="A427" s="35">
        <f t="shared" si="11"/>
        <v>43369</v>
      </c>
      <c r="B427" s="36">
        <f>SUMIFS(СВЦЭМ!$L$34:$L$777,СВЦЭМ!$A$34:$A$777,$A427,СВЦЭМ!$B$34:$B$777,B$401)+'СЕТ СН'!$F$13</f>
        <v>570.44125326999995</v>
      </c>
      <c r="C427" s="36">
        <f>SUMIFS(СВЦЭМ!$L$34:$L$777,СВЦЭМ!$A$34:$A$777,$A427,СВЦЭМ!$B$34:$B$777,C$401)+'СЕТ СН'!$F$13</f>
        <v>703.21054642000001</v>
      </c>
      <c r="D427" s="36">
        <f>SUMIFS(СВЦЭМ!$L$34:$L$777,СВЦЭМ!$A$34:$A$777,$A427,СВЦЭМ!$B$34:$B$777,D$401)+'СЕТ СН'!$F$13</f>
        <v>818.82612623</v>
      </c>
      <c r="E427" s="36">
        <f>SUMIFS(СВЦЭМ!$L$34:$L$777,СВЦЭМ!$A$34:$A$777,$A427,СВЦЭМ!$B$34:$B$777,E$401)+'СЕТ СН'!$F$13</f>
        <v>899.06493925999996</v>
      </c>
      <c r="F427" s="36">
        <f>SUMIFS(СВЦЭМ!$L$34:$L$777,СВЦЭМ!$A$34:$A$777,$A427,СВЦЭМ!$B$34:$B$777,F$401)+'СЕТ СН'!$F$13</f>
        <v>901.51763239000002</v>
      </c>
      <c r="G427" s="36">
        <f>SUMIFS(СВЦЭМ!$L$34:$L$777,СВЦЭМ!$A$34:$A$777,$A427,СВЦЭМ!$B$34:$B$777,G$401)+'СЕТ СН'!$F$13</f>
        <v>882.17830954999999</v>
      </c>
      <c r="H427" s="36">
        <f>SUMIFS(СВЦЭМ!$L$34:$L$777,СВЦЭМ!$A$34:$A$777,$A427,СВЦЭМ!$B$34:$B$777,H$401)+'СЕТ СН'!$F$13</f>
        <v>805.22946609999997</v>
      </c>
      <c r="I427" s="36">
        <f>SUMIFS(СВЦЭМ!$L$34:$L$777,СВЦЭМ!$A$34:$A$777,$A427,СВЦЭМ!$B$34:$B$777,I$401)+'СЕТ СН'!$F$13</f>
        <v>736.86649345000001</v>
      </c>
      <c r="J427" s="36">
        <f>SUMIFS(СВЦЭМ!$L$34:$L$777,СВЦЭМ!$A$34:$A$777,$A427,СВЦЭМ!$B$34:$B$777,J$401)+'СЕТ СН'!$F$13</f>
        <v>726.08188357999995</v>
      </c>
      <c r="K427" s="36">
        <f>SUMIFS(СВЦЭМ!$L$34:$L$777,СВЦЭМ!$A$34:$A$777,$A427,СВЦЭМ!$B$34:$B$777,K$401)+'СЕТ СН'!$F$13</f>
        <v>714.28995268999995</v>
      </c>
      <c r="L427" s="36">
        <f>SUMIFS(СВЦЭМ!$L$34:$L$777,СВЦЭМ!$A$34:$A$777,$A427,СВЦЭМ!$B$34:$B$777,L$401)+'СЕТ СН'!$F$13</f>
        <v>656.87682418999998</v>
      </c>
      <c r="M427" s="36">
        <f>SUMIFS(СВЦЭМ!$L$34:$L$777,СВЦЭМ!$A$34:$A$777,$A427,СВЦЭМ!$B$34:$B$777,M$401)+'СЕТ СН'!$F$13</f>
        <v>605.62649075000002</v>
      </c>
      <c r="N427" s="36">
        <f>SUMIFS(СВЦЭМ!$L$34:$L$777,СВЦЭМ!$A$34:$A$777,$A427,СВЦЭМ!$B$34:$B$777,N$401)+'СЕТ СН'!$F$13</f>
        <v>519.05306545999997</v>
      </c>
      <c r="O427" s="36">
        <f>SUMIFS(СВЦЭМ!$L$34:$L$777,СВЦЭМ!$A$34:$A$777,$A427,СВЦЭМ!$B$34:$B$777,O$401)+'СЕТ СН'!$F$13</f>
        <v>445.22468354</v>
      </c>
      <c r="P427" s="36">
        <f>SUMIFS(СВЦЭМ!$L$34:$L$777,СВЦЭМ!$A$34:$A$777,$A427,СВЦЭМ!$B$34:$B$777,P$401)+'СЕТ СН'!$F$13</f>
        <v>442.28626386000002</v>
      </c>
      <c r="Q427" s="36">
        <f>SUMIFS(СВЦЭМ!$L$34:$L$777,СВЦЭМ!$A$34:$A$777,$A427,СВЦЭМ!$B$34:$B$777,Q$401)+'СЕТ СН'!$F$13</f>
        <v>448.89516137999999</v>
      </c>
      <c r="R427" s="36">
        <f>SUMIFS(СВЦЭМ!$L$34:$L$777,СВЦЭМ!$A$34:$A$777,$A427,СВЦЭМ!$B$34:$B$777,R$401)+'СЕТ СН'!$F$13</f>
        <v>450.95751067999998</v>
      </c>
      <c r="S427" s="36">
        <f>SUMIFS(СВЦЭМ!$L$34:$L$777,СВЦЭМ!$A$34:$A$777,$A427,СВЦЭМ!$B$34:$B$777,S$401)+'СЕТ СН'!$F$13</f>
        <v>455.36518211999999</v>
      </c>
      <c r="T427" s="36">
        <f>SUMIFS(СВЦЭМ!$L$34:$L$777,СВЦЭМ!$A$34:$A$777,$A427,СВЦЭМ!$B$34:$B$777,T$401)+'СЕТ СН'!$F$13</f>
        <v>445.65274635999998</v>
      </c>
      <c r="U427" s="36">
        <f>SUMIFS(СВЦЭМ!$L$34:$L$777,СВЦЭМ!$A$34:$A$777,$A427,СВЦЭМ!$B$34:$B$777,U$401)+'СЕТ СН'!$F$13</f>
        <v>461.32784320000002</v>
      </c>
      <c r="V427" s="36">
        <f>SUMIFS(СВЦЭМ!$L$34:$L$777,СВЦЭМ!$A$34:$A$777,$A427,СВЦЭМ!$B$34:$B$777,V$401)+'СЕТ СН'!$F$13</f>
        <v>464.50697065999998</v>
      </c>
      <c r="W427" s="36">
        <f>SUMIFS(СВЦЭМ!$L$34:$L$777,СВЦЭМ!$A$34:$A$777,$A427,СВЦЭМ!$B$34:$B$777,W$401)+'СЕТ СН'!$F$13</f>
        <v>453.78016293000002</v>
      </c>
      <c r="X427" s="36">
        <f>SUMIFS(СВЦЭМ!$L$34:$L$777,СВЦЭМ!$A$34:$A$777,$A427,СВЦЭМ!$B$34:$B$777,X$401)+'СЕТ СН'!$F$13</f>
        <v>466.99152312000001</v>
      </c>
      <c r="Y427" s="36">
        <f>SUMIFS(СВЦЭМ!$L$34:$L$777,СВЦЭМ!$A$34:$A$777,$A427,СВЦЭМ!$B$34:$B$777,Y$401)+'СЕТ СН'!$F$13</f>
        <v>499.63271767999998</v>
      </c>
    </row>
    <row r="428" spans="1:25" ht="15.75" x14ac:dyDescent="0.2">
      <c r="A428" s="35">
        <f t="shared" si="11"/>
        <v>43370</v>
      </c>
      <c r="B428" s="36">
        <f>SUMIFS(СВЦЭМ!$L$34:$L$777,СВЦЭМ!$A$34:$A$777,$A428,СВЦЭМ!$B$34:$B$777,B$401)+'СЕТ СН'!$F$13</f>
        <v>581.60390844999995</v>
      </c>
      <c r="C428" s="36">
        <f>SUMIFS(СВЦЭМ!$L$34:$L$777,СВЦЭМ!$A$34:$A$777,$A428,СВЦЭМ!$B$34:$B$777,C$401)+'СЕТ СН'!$F$13</f>
        <v>738.76415242999997</v>
      </c>
      <c r="D428" s="36">
        <f>SUMIFS(СВЦЭМ!$L$34:$L$777,СВЦЭМ!$A$34:$A$777,$A428,СВЦЭМ!$B$34:$B$777,D$401)+'СЕТ СН'!$F$13</f>
        <v>824.86716097999999</v>
      </c>
      <c r="E428" s="36">
        <f>SUMIFS(СВЦЭМ!$L$34:$L$777,СВЦЭМ!$A$34:$A$777,$A428,СВЦЭМ!$B$34:$B$777,E$401)+'СЕТ СН'!$F$13</f>
        <v>905.42951578999998</v>
      </c>
      <c r="F428" s="36">
        <f>SUMIFS(СВЦЭМ!$L$34:$L$777,СВЦЭМ!$A$34:$A$777,$A428,СВЦЭМ!$B$34:$B$777,F$401)+'СЕТ СН'!$F$13</f>
        <v>903.32289200000002</v>
      </c>
      <c r="G428" s="36">
        <f>SUMIFS(СВЦЭМ!$L$34:$L$777,СВЦЭМ!$A$34:$A$777,$A428,СВЦЭМ!$B$34:$B$777,G$401)+'СЕТ СН'!$F$13</f>
        <v>890.07424198000001</v>
      </c>
      <c r="H428" s="36">
        <f>SUMIFS(СВЦЭМ!$L$34:$L$777,СВЦЭМ!$A$34:$A$777,$A428,СВЦЭМ!$B$34:$B$777,H$401)+'СЕТ СН'!$F$13</f>
        <v>819.09409085000004</v>
      </c>
      <c r="I428" s="36">
        <f>SUMIFS(СВЦЭМ!$L$34:$L$777,СВЦЭМ!$A$34:$A$777,$A428,СВЦЭМ!$B$34:$B$777,I$401)+'СЕТ СН'!$F$13</f>
        <v>732.10812117</v>
      </c>
      <c r="J428" s="36">
        <f>SUMIFS(СВЦЭМ!$L$34:$L$777,СВЦЭМ!$A$34:$A$777,$A428,СВЦЭМ!$B$34:$B$777,J$401)+'СЕТ СН'!$F$13</f>
        <v>733.38099825999996</v>
      </c>
      <c r="K428" s="36">
        <f>SUMIFS(СВЦЭМ!$L$34:$L$777,СВЦЭМ!$A$34:$A$777,$A428,СВЦЭМ!$B$34:$B$777,K$401)+'СЕТ СН'!$F$13</f>
        <v>719.57735546000004</v>
      </c>
      <c r="L428" s="36">
        <f>SUMIFS(СВЦЭМ!$L$34:$L$777,СВЦЭМ!$A$34:$A$777,$A428,СВЦЭМ!$B$34:$B$777,L$401)+'СЕТ СН'!$F$13</f>
        <v>660.49937189000002</v>
      </c>
      <c r="M428" s="36">
        <f>SUMIFS(СВЦЭМ!$L$34:$L$777,СВЦЭМ!$A$34:$A$777,$A428,СВЦЭМ!$B$34:$B$777,M$401)+'СЕТ СН'!$F$13</f>
        <v>611.90926704000003</v>
      </c>
      <c r="N428" s="36">
        <f>SUMIFS(СВЦЭМ!$L$34:$L$777,СВЦЭМ!$A$34:$A$777,$A428,СВЦЭМ!$B$34:$B$777,N$401)+'СЕТ СН'!$F$13</f>
        <v>529.09445426000002</v>
      </c>
      <c r="O428" s="36">
        <f>SUMIFS(СВЦЭМ!$L$34:$L$777,СВЦЭМ!$A$34:$A$777,$A428,СВЦЭМ!$B$34:$B$777,O$401)+'СЕТ СН'!$F$13</f>
        <v>476.11033436000002</v>
      </c>
      <c r="P428" s="36">
        <f>SUMIFS(СВЦЭМ!$L$34:$L$777,СВЦЭМ!$A$34:$A$777,$A428,СВЦЭМ!$B$34:$B$777,P$401)+'СЕТ СН'!$F$13</f>
        <v>468.48336977999998</v>
      </c>
      <c r="Q428" s="36">
        <f>SUMIFS(СВЦЭМ!$L$34:$L$777,СВЦЭМ!$A$34:$A$777,$A428,СВЦЭМ!$B$34:$B$777,Q$401)+'СЕТ СН'!$F$13</f>
        <v>466.56807572000002</v>
      </c>
      <c r="R428" s="36">
        <f>SUMIFS(СВЦЭМ!$L$34:$L$777,СВЦЭМ!$A$34:$A$777,$A428,СВЦЭМ!$B$34:$B$777,R$401)+'СЕТ СН'!$F$13</f>
        <v>464.68475905000003</v>
      </c>
      <c r="S428" s="36">
        <f>SUMIFS(СВЦЭМ!$L$34:$L$777,СВЦЭМ!$A$34:$A$777,$A428,СВЦЭМ!$B$34:$B$777,S$401)+'СЕТ СН'!$F$13</f>
        <v>467.81391079999997</v>
      </c>
      <c r="T428" s="36">
        <f>SUMIFS(СВЦЭМ!$L$34:$L$777,СВЦЭМ!$A$34:$A$777,$A428,СВЦЭМ!$B$34:$B$777,T$401)+'СЕТ СН'!$F$13</f>
        <v>470.97640489999998</v>
      </c>
      <c r="U428" s="36">
        <f>SUMIFS(СВЦЭМ!$L$34:$L$777,СВЦЭМ!$A$34:$A$777,$A428,СВЦЭМ!$B$34:$B$777,U$401)+'СЕТ СН'!$F$13</f>
        <v>479.50795119000003</v>
      </c>
      <c r="V428" s="36">
        <f>SUMIFS(СВЦЭМ!$L$34:$L$777,СВЦЭМ!$A$34:$A$777,$A428,СВЦЭМ!$B$34:$B$777,V$401)+'СЕТ СН'!$F$13</f>
        <v>476.85579875000002</v>
      </c>
      <c r="W428" s="36">
        <f>SUMIFS(СВЦЭМ!$L$34:$L$777,СВЦЭМ!$A$34:$A$777,$A428,СВЦЭМ!$B$34:$B$777,W$401)+'СЕТ СН'!$F$13</f>
        <v>469.14956969999997</v>
      </c>
      <c r="X428" s="36">
        <f>SUMIFS(СВЦЭМ!$L$34:$L$777,СВЦЭМ!$A$34:$A$777,$A428,СВЦЭМ!$B$34:$B$777,X$401)+'СЕТ СН'!$F$13</f>
        <v>473.54347529</v>
      </c>
      <c r="Y428" s="36">
        <f>SUMIFS(СВЦЭМ!$L$34:$L$777,СВЦЭМ!$A$34:$A$777,$A428,СВЦЭМ!$B$34:$B$777,Y$401)+'СЕТ СН'!$F$13</f>
        <v>509.37922393000002</v>
      </c>
    </row>
    <row r="429" spans="1:25" ht="15.75" x14ac:dyDescent="0.2">
      <c r="A429" s="35">
        <f t="shared" si="11"/>
        <v>43371</v>
      </c>
      <c r="B429" s="36">
        <f>SUMIFS(СВЦЭМ!$L$34:$L$777,СВЦЭМ!$A$34:$A$777,$A429,СВЦЭМ!$B$34:$B$777,B$401)+'СЕТ СН'!$F$13</f>
        <v>600.06698811000001</v>
      </c>
      <c r="C429" s="36">
        <f>SUMIFS(СВЦЭМ!$L$34:$L$777,СВЦЭМ!$A$34:$A$777,$A429,СВЦЭМ!$B$34:$B$777,C$401)+'СЕТ СН'!$F$13</f>
        <v>734.61212192000005</v>
      </c>
      <c r="D429" s="36">
        <f>SUMIFS(СВЦЭМ!$L$34:$L$777,СВЦЭМ!$A$34:$A$777,$A429,СВЦЭМ!$B$34:$B$777,D$401)+'СЕТ СН'!$F$13</f>
        <v>825.31101871999999</v>
      </c>
      <c r="E429" s="36">
        <f>SUMIFS(СВЦЭМ!$L$34:$L$777,СВЦЭМ!$A$34:$A$777,$A429,СВЦЭМ!$B$34:$B$777,E$401)+'СЕТ СН'!$F$13</f>
        <v>885.89790615000004</v>
      </c>
      <c r="F429" s="36">
        <f>SUMIFS(СВЦЭМ!$L$34:$L$777,СВЦЭМ!$A$34:$A$777,$A429,СВЦЭМ!$B$34:$B$777,F$401)+'СЕТ СН'!$F$13</f>
        <v>880.73810151999999</v>
      </c>
      <c r="G429" s="36">
        <f>SUMIFS(СВЦЭМ!$L$34:$L$777,СВЦЭМ!$A$34:$A$777,$A429,СВЦЭМ!$B$34:$B$777,G$401)+'СЕТ СН'!$F$13</f>
        <v>886.44738715999995</v>
      </c>
      <c r="H429" s="36">
        <f>SUMIFS(СВЦЭМ!$L$34:$L$777,СВЦЭМ!$A$34:$A$777,$A429,СВЦЭМ!$B$34:$B$777,H$401)+'СЕТ СН'!$F$13</f>
        <v>830.14600546999998</v>
      </c>
      <c r="I429" s="36">
        <f>SUMIFS(СВЦЭМ!$L$34:$L$777,СВЦЭМ!$A$34:$A$777,$A429,СВЦЭМ!$B$34:$B$777,I$401)+'СЕТ СН'!$F$13</f>
        <v>732.69987619000005</v>
      </c>
      <c r="J429" s="36">
        <f>SUMIFS(СВЦЭМ!$L$34:$L$777,СВЦЭМ!$A$34:$A$777,$A429,СВЦЭМ!$B$34:$B$777,J$401)+'СЕТ СН'!$F$13</f>
        <v>726.36407053000005</v>
      </c>
      <c r="K429" s="36">
        <f>SUMIFS(СВЦЭМ!$L$34:$L$777,СВЦЭМ!$A$34:$A$777,$A429,СВЦЭМ!$B$34:$B$777,K$401)+'СЕТ СН'!$F$13</f>
        <v>716.38341103000005</v>
      </c>
      <c r="L429" s="36">
        <f>SUMIFS(СВЦЭМ!$L$34:$L$777,СВЦЭМ!$A$34:$A$777,$A429,СВЦЭМ!$B$34:$B$777,L$401)+'СЕТ СН'!$F$13</f>
        <v>669.37323232000006</v>
      </c>
      <c r="M429" s="36">
        <f>SUMIFS(СВЦЭМ!$L$34:$L$777,СВЦЭМ!$A$34:$A$777,$A429,СВЦЭМ!$B$34:$B$777,M$401)+'СЕТ СН'!$F$13</f>
        <v>607.70529333000002</v>
      </c>
      <c r="N429" s="36">
        <f>SUMIFS(СВЦЭМ!$L$34:$L$777,СВЦЭМ!$A$34:$A$777,$A429,СВЦЭМ!$B$34:$B$777,N$401)+'СЕТ СН'!$F$13</f>
        <v>528.27460257999996</v>
      </c>
      <c r="O429" s="36">
        <f>SUMIFS(СВЦЭМ!$L$34:$L$777,СВЦЭМ!$A$34:$A$777,$A429,СВЦЭМ!$B$34:$B$777,O$401)+'СЕТ СН'!$F$13</f>
        <v>455.84931280000001</v>
      </c>
      <c r="P429" s="36">
        <f>SUMIFS(СВЦЭМ!$L$34:$L$777,СВЦЭМ!$A$34:$A$777,$A429,СВЦЭМ!$B$34:$B$777,P$401)+'СЕТ СН'!$F$13</f>
        <v>447.08529126000002</v>
      </c>
      <c r="Q429" s="36">
        <f>SUMIFS(СВЦЭМ!$L$34:$L$777,СВЦЭМ!$A$34:$A$777,$A429,СВЦЭМ!$B$34:$B$777,Q$401)+'СЕТ СН'!$F$13</f>
        <v>453.48729773999997</v>
      </c>
      <c r="R429" s="36">
        <f>SUMIFS(СВЦЭМ!$L$34:$L$777,СВЦЭМ!$A$34:$A$777,$A429,СВЦЭМ!$B$34:$B$777,R$401)+'СЕТ СН'!$F$13</f>
        <v>451.95355312999999</v>
      </c>
      <c r="S429" s="36">
        <f>SUMIFS(СВЦЭМ!$L$34:$L$777,СВЦЭМ!$A$34:$A$777,$A429,СВЦЭМ!$B$34:$B$777,S$401)+'СЕТ СН'!$F$13</f>
        <v>451.51002051</v>
      </c>
      <c r="T429" s="36">
        <f>SUMIFS(СВЦЭМ!$L$34:$L$777,СВЦЭМ!$A$34:$A$777,$A429,СВЦЭМ!$B$34:$B$777,T$401)+'СЕТ СН'!$F$13</f>
        <v>451.50169811000001</v>
      </c>
      <c r="U429" s="36">
        <f>SUMIFS(СВЦЭМ!$L$34:$L$777,СВЦЭМ!$A$34:$A$777,$A429,СВЦЭМ!$B$34:$B$777,U$401)+'СЕТ СН'!$F$13</f>
        <v>468.72708112999999</v>
      </c>
      <c r="V429" s="36">
        <f>SUMIFS(СВЦЭМ!$L$34:$L$777,СВЦЭМ!$A$34:$A$777,$A429,СВЦЭМ!$B$34:$B$777,V$401)+'СЕТ СН'!$F$13</f>
        <v>460.11542450000002</v>
      </c>
      <c r="W429" s="36">
        <f>SUMIFS(СВЦЭМ!$L$34:$L$777,СВЦЭМ!$A$34:$A$777,$A429,СВЦЭМ!$B$34:$B$777,W$401)+'СЕТ СН'!$F$13</f>
        <v>445.78897455999999</v>
      </c>
      <c r="X429" s="36">
        <f>SUMIFS(СВЦЭМ!$L$34:$L$777,СВЦЭМ!$A$34:$A$777,$A429,СВЦЭМ!$B$34:$B$777,X$401)+'СЕТ СН'!$F$13</f>
        <v>438.17883404000003</v>
      </c>
      <c r="Y429" s="36">
        <f>SUMIFS(СВЦЭМ!$L$34:$L$777,СВЦЭМ!$A$34:$A$777,$A429,СВЦЭМ!$B$34:$B$777,Y$401)+'СЕТ СН'!$F$13</f>
        <v>500.0364611</v>
      </c>
    </row>
    <row r="430" spans="1:25" ht="15.75" x14ac:dyDescent="0.2">
      <c r="A430" s="35">
        <f t="shared" si="11"/>
        <v>43372</v>
      </c>
      <c r="B430" s="36">
        <f>SUMIFS(СВЦЭМ!$L$34:$L$777,СВЦЭМ!$A$34:$A$777,$A430,СВЦЭМ!$B$34:$B$777,B$401)+'СЕТ СН'!$F$13</f>
        <v>653.96787107</v>
      </c>
      <c r="C430" s="36">
        <f>SUMIFS(СВЦЭМ!$L$34:$L$777,СВЦЭМ!$A$34:$A$777,$A430,СВЦЭМ!$B$34:$B$777,C$401)+'СЕТ СН'!$F$13</f>
        <v>757.10237845999995</v>
      </c>
      <c r="D430" s="36">
        <f>SUMIFS(СВЦЭМ!$L$34:$L$777,СВЦЭМ!$A$34:$A$777,$A430,СВЦЭМ!$B$34:$B$777,D$401)+'СЕТ СН'!$F$13</f>
        <v>817.80301730999997</v>
      </c>
      <c r="E430" s="36">
        <f>SUMIFS(СВЦЭМ!$L$34:$L$777,СВЦЭМ!$A$34:$A$777,$A430,СВЦЭМ!$B$34:$B$777,E$401)+'СЕТ СН'!$F$13</f>
        <v>875.64778374000002</v>
      </c>
      <c r="F430" s="36">
        <f>SUMIFS(СВЦЭМ!$L$34:$L$777,СВЦЭМ!$A$34:$A$777,$A430,СВЦЭМ!$B$34:$B$777,F$401)+'СЕТ СН'!$F$13</f>
        <v>877.67099250000001</v>
      </c>
      <c r="G430" s="36">
        <f>SUMIFS(СВЦЭМ!$L$34:$L$777,СВЦЭМ!$A$34:$A$777,$A430,СВЦЭМ!$B$34:$B$777,G$401)+'СЕТ СН'!$F$13</f>
        <v>870.33179878999999</v>
      </c>
      <c r="H430" s="36">
        <f>SUMIFS(СВЦЭМ!$L$34:$L$777,СВЦЭМ!$A$34:$A$777,$A430,СВЦЭМ!$B$34:$B$777,H$401)+'СЕТ СН'!$F$13</f>
        <v>856.28199499000004</v>
      </c>
      <c r="I430" s="36">
        <f>SUMIFS(СВЦЭМ!$L$34:$L$777,СВЦЭМ!$A$34:$A$777,$A430,СВЦЭМ!$B$34:$B$777,I$401)+'СЕТ СН'!$F$13</f>
        <v>817.89090325999996</v>
      </c>
      <c r="J430" s="36">
        <f>SUMIFS(СВЦЭМ!$L$34:$L$777,СВЦЭМ!$A$34:$A$777,$A430,СВЦЭМ!$B$34:$B$777,J$401)+'СЕТ СН'!$F$13</f>
        <v>746.13465710000003</v>
      </c>
      <c r="K430" s="36">
        <f>SUMIFS(СВЦЭМ!$L$34:$L$777,СВЦЭМ!$A$34:$A$777,$A430,СВЦЭМ!$B$34:$B$777,K$401)+'СЕТ СН'!$F$13</f>
        <v>696.09816451999995</v>
      </c>
      <c r="L430" s="36">
        <f>SUMIFS(СВЦЭМ!$L$34:$L$777,СВЦЭМ!$A$34:$A$777,$A430,СВЦЭМ!$B$34:$B$777,L$401)+'СЕТ СН'!$F$13</f>
        <v>636.49916327000005</v>
      </c>
      <c r="M430" s="36">
        <f>SUMIFS(СВЦЭМ!$L$34:$L$777,СВЦЭМ!$A$34:$A$777,$A430,СВЦЭМ!$B$34:$B$777,M$401)+'СЕТ СН'!$F$13</f>
        <v>585.89848393</v>
      </c>
      <c r="N430" s="36">
        <f>SUMIFS(СВЦЭМ!$L$34:$L$777,СВЦЭМ!$A$34:$A$777,$A430,СВЦЭМ!$B$34:$B$777,N$401)+'СЕТ СН'!$F$13</f>
        <v>517.07443034000005</v>
      </c>
      <c r="O430" s="36">
        <f>SUMIFS(СВЦЭМ!$L$34:$L$777,СВЦЭМ!$A$34:$A$777,$A430,СВЦЭМ!$B$34:$B$777,O$401)+'СЕТ СН'!$F$13</f>
        <v>459.83896800000002</v>
      </c>
      <c r="P430" s="36">
        <f>SUMIFS(СВЦЭМ!$L$34:$L$777,СВЦЭМ!$A$34:$A$777,$A430,СВЦЭМ!$B$34:$B$777,P$401)+'СЕТ СН'!$F$13</f>
        <v>448.92498281000002</v>
      </c>
      <c r="Q430" s="36">
        <f>SUMIFS(СВЦЭМ!$L$34:$L$777,СВЦЭМ!$A$34:$A$777,$A430,СВЦЭМ!$B$34:$B$777,Q$401)+'СЕТ СН'!$F$13</f>
        <v>457.33503853000002</v>
      </c>
      <c r="R430" s="36">
        <f>SUMIFS(СВЦЭМ!$L$34:$L$777,СВЦЭМ!$A$34:$A$777,$A430,СВЦЭМ!$B$34:$B$777,R$401)+'СЕТ СН'!$F$13</f>
        <v>458.27722109000001</v>
      </c>
      <c r="S430" s="36">
        <f>SUMIFS(СВЦЭМ!$L$34:$L$777,СВЦЭМ!$A$34:$A$777,$A430,СВЦЭМ!$B$34:$B$777,S$401)+'СЕТ СН'!$F$13</f>
        <v>443.45530378000001</v>
      </c>
      <c r="T430" s="36">
        <f>SUMIFS(СВЦЭМ!$L$34:$L$777,СВЦЭМ!$A$34:$A$777,$A430,СВЦЭМ!$B$34:$B$777,T$401)+'СЕТ СН'!$F$13</f>
        <v>412.21042697000001</v>
      </c>
      <c r="U430" s="36">
        <f>SUMIFS(СВЦЭМ!$L$34:$L$777,СВЦЭМ!$A$34:$A$777,$A430,СВЦЭМ!$B$34:$B$777,U$401)+'СЕТ СН'!$F$13</f>
        <v>364.89111536000001</v>
      </c>
      <c r="V430" s="36">
        <f>SUMIFS(СВЦЭМ!$L$34:$L$777,СВЦЭМ!$A$34:$A$777,$A430,СВЦЭМ!$B$34:$B$777,V$401)+'СЕТ СН'!$F$13</f>
        <v>373.69887163999999</v>
      </c>
      <c r="W430" s="36">
        <f>SUMIFS(СВЦЭМ!$L$34:$L$777,СВЦЭМ!$A$34:$A$777,$A430,СВЦЭМ!$B$34:$B$777,W$401)+'СЕТ СН'!$F$13</f>
        <v>387.93651877000002</v>
      </c>
      <c r="X430" s="36">
        <f>SUMIFS(СВЦЭМ!$L$34:$L$777,СВЦЭМ!$A$34:$A$777,$A430,СВЦЭМ!$B$34:$B$777,X$401)+'СЕТ СН'!$F$13</f>
        <v>426.16224641999997</v>
      </c>
      <c r="Y430" s="36">
        <f>SUMIFS(СВЦЭМ!$L$34:$L$777,СВЦЭМ!$A$34:$A$777,$A430,СВЦЭМ!$B$34:$B$777,Y$401)+'СЕТ СН'!$F$13</f>
        <v>503.61254242000001</v>
      </c>
    </row>
    <row r="431" spans="1:25" ht="15.75" x14ac:dyDescent="0.2">
      <c r="A431" s="35">
        <f t="shared" si="11"/>
        <v>43373</v>
      </c>
      <c r="B431" s="36">
        <f>SUMIFS(СВЦЭМ!$L$34:$L$777,СВЦЭМ!$A$34:$A$777,$A431,СВЦЭМ!$B$34:$B$777,B$401)+'СЕТ СН'!$F$13</f>
        <v>638.64611231000003</v>
      </c>
      <c r="C431" s="36">
        <f>SUMIFS(СВЦЭМ!$L$34:$L$777,СВЦЭМ!$A$34:$A$777,$A431,СВЦЭМ!$B$34:$B$777,C$401)+'СЕТ СН'!$F$13</f>
        <v>742.07721608999998</v>
      </c>
      <c r="D431" s="36">
        <f>SUMIFS(СВЦЭМ!$L$34:$L$777,СВЦЭМ!$A$34:$A$777,$A431,СВЦЭМ!$B$34:$B$777,D$401)+'СЕТ СН'!$F$13</f>
        <v>812.43900312999995</v>
      </c>
      <c r="E431" s="36">
        <f>SUMIFS(СВЦЭМ!$L$34:$L$777,СВЦЭМ!$A$34:$A$777,$A431,СВЦЭМ!$B$34:$B$777,E$401)+'СЕТ СН'!$F$13</f>
        <v>871.29390062000004</v>
      </c>
      <c r="F431" s="36">
        <f>SUMIFS(СВЦЭМ!$L$34:$L$777,СВЦЭМ!$A$34:$A$777,$A431,СВЦЭМ!$B$34:$B$777,F$401)+'СЕТ СН'!$F$13</f>
        <v>889.75847448000002</v>
      </c>
      <c r="G431" s="36">
        <f>SUMIFS(СВЦЭМ!$L$34:$L$777,СВЦЭМ!$A$34:$A$777,$A431,СВЦЭМ!$B$34:$B$777,G$401)+'СЕТ СН'!$F$13</f>
        <v>863.93807220999997</v>
      </c>
      <c r="H431" s="36">
        <f>SUMIFS(СВЦЭМ!$L$34:$L$777,СВЦЭМ!$A$34:$A$777,$A431,СВЦЭМ!$B$34:$B$777,H$401)+'СЕТ СН'!$F$13</f>
        <v>847.20786514999998</v>
      </c>
      <c r="I431" s="36">
        <f>SUMIFS(СВЦЭМ!$L$34:$L$777,СВЦЭМ!$A$34:$A$777,$A431,СВЦЭМ!$B$34:$B$777,I$401)+'СЕТ СН'!$F$13</f>
        <v>810.93848742</v>
      </c>
      <c r="J431" s="36">
        <f>SUMIFS(СВЦЭМ!$L$34:$L$777,СВЦЭМ!$A$34:$A$777,$A431,СВЦЭМ!$B$34:$B$777,J$401)+'СЕТ СН'!$F$13</f>
        <v>761.96466869000005</v>
      </c>
      <c r="K431" s="36">
        <f>SUMIFS(СВЦЭМ!$L$34:$L$777,СВЦЭМ!$A$34:$A$777,$A431,СВЦЭМ!$B$34:$B$777,K$401)+'СЕТ СН'!$F$13</f>
        <v>696.09518715000002</v>
      </c>
      <c r="L431" s="36">
        <f>SUMIFS(СВЦЭМ!$L$34:$L$777,СВЦЭМ!$A$34:$A$777,$A431,СВЦЭМ!$B$34:$B$777,L$401)+'СЕТ СН'!$F$13</f>
        <v>644.48674260999996</v>
      </c>
      <c r="M431" s="36">
        <f>SUMIFS(СВЦЭМ!$L$34:$L$777,СВЦЭМ!$A$34:$A$777,$A431,СВЦЭМ!$B$34:$B$777,M$401)+'СЕТ СН'!$F$13</f>
        <v>578.94230800000003</v>
      </c>
      <c r="N431" s="36">
        <f>SUMIFS(СВЦЭМ!$L$34:$L$777,СВЦЭМ!$A$34:$A$777,$A431,СВЦЭМ!$B$34:$B$777,N$401)+'СЕТ СН'!$F$13</f>
        <v>494.25805088999999</v>
      </c>
      <c r="O431" s="36">
        <f>SUMIFS(СВЦЭМ!$L$34:$L$777,СВЦЭМ!$A$34:$A$777,$A431,СВЦЭМ!$B$34:$B$777,O$401)+'СЕТ СН'!$F$13</f>
        <v>424.88160514999998</v>
      </c>
      <c r="P431" s="36">
        <f>SUMIFS(СВЦЭМ!$L$34:$L$777,СВЦЭМ!$A$34:$A$777,$A431,СВЦЭМ!$B$34:$B$777,P$401)+'СЕТ СН'!$F$13</f>
        <v>424.95574684000002</v>
      </c>
      <c r="Q431" s="36">
        <f>SUMIFS(СВЦЭМ!$L$34:$L$777,СВЦЭМ!$A$34:$A$777,$A431,СВЦЭМ!$B$34:$B$777,Q$401)+'СЕТ СН'!$F$13</f>
        <v>429.01218194</v>
      </c>
      <c r="R431" s="36">
        <f>SUMIFS(СВЦЭМ!$L$34:$L$777,СВЦЭМ!$A$34:$A$777,$A431,СВЦЭМ!$B$34:$B$777,R$401)+'СЕТ СН'!$F$13</f>
        <v>420.09796653000001</v>
      </c>
      <c r="S431" s="36">
        <f>SUMIFS(СВЦЭМ!$L$34:$L$777,СВЦЭМ!$A$34:$A$777,$A431,СВЦЭМ!$B$34:$B$777,S$401)+'СЕТ СН'!$F$13</f>
        <v>412.4220196</v>
      </c>
      <c r="T431" s="36">
        <f>SUMIFS(СВЦЭМ!$L$34:$L$777,СВЦЭМ!$A$34:$A$777,$A431,СВЦЭМ!$B$34:$B$777,T$401)+'СЕТ СН'!$F$13</f>
        <v>410.86699892000001</v>
      </c>
      <c r="U431" s="36">
        <f>SUMIFS(СВЦЭМ!$L$34:$L$777,СВЦЭМ!$A$34:$A$777,$A431,СВЦЭМ!$B$34:$B$777,U$401)+'СЕТ СН'!$F$13</f>
        <v>359.69401670000002</v>
      </c>
      <c r="V431" s="36">
        <f>SUMIFS(СВЦЭМ!$L$34:$L$777,СВЦЭМ!$A$34:$A$777,$A431,СВЦЭМ!$B$34:$B$777,V$401)+'СЕТ СН'!$F$13</f>
        <v>366.58202116000001</v>
      </c>
      <c r="W431" s="36">
        <f>SUMIFS(СВЦЭМ!$L$34:$L$777,СВЦЭМ!$A$34:$A$777,$A431,СВЦЭМ!$B$34:$B$777,W$401)+'СЕТ СН'!$F$13</f>
        <v>370.85178389999999</v>
      </c>
      <c r="X431" s="36">
        <f>SUMIFS(СВЦЭМ!$L$34:$L$777,СВЦЭМ!$A$34:$A$777,$A431,СВЦЭМ!$B$34:$B$777,X$401)+'СЕТ СН'!$F$13</f>
        <v>419.33564301000001</v>
      </c>
      <c r="Y431" s="36">
        <f>SUMIFS(СВЦЭМ!$L$34:$L$777,СВЦЭМ!$A$34:$A$777,$A431,СВЦЭМ!$B$34:$B$777,Y$401)+'СЕТ СН'!$F$13</f>
        <v>550.51341677000005</v>
      </c>
    </row>
    <row r="432" spans="1:25" ht="15.75" hidden="1" x14ac:dyDescent="0.2">
      <c r="A432" s="35">
        <f t="shared" si="11"/>
        <v>43374</v>
      </c>
      <c r="B432" s="36">
        <f>SUMIFS(СВЦЭМ!$L$34:$L$777,СВЦЭМ!$A$34:$A$777,$A432,СВЦЭМ!$B$34:$B$777,B$401)+'СЕТ СН'!$F$13</f>
        <v>0</v>
      </c>
      <c r="C432" s="36">
        <f>SUMIFS(СВЦЭМ!$L$34:$L$777,СВЦЭМ!$A$34:$A$777,$A432,СВЦЭМ!$B$34:$B$777,C$401)+'СЕТ СН'!$F$13</f>
        <v>0</v>
      </c>
      <c r="D432" s="36">
        <f>SUMIFS(СВЦЭМ!$L$34:$L$777,СВЦЭМ!$A$34:$A$777,$A432,СВЦЭМ!$B$34:$B$777,D$401)+'СЕТ СН'!$F$13</f>
        <v>0</v>
      </c>
      <c r="E432" s="36">
        <f>SUMIFS(СВЦЭМ!$L$34:$L$777,СВЦЭМ!$A$34:$A$777,$A432,СВЦЭМ!$B$34:$B$777,E$401)+'СЕТ СН'!$F$13</f>
        <v>0</v>
      </c>
      <c r="F432" s="36">
        <f>SUMIFS(СВЦЭМ!$L$34:$L$777,СВЦЭМ!$A$34:$A$777,$A432,СВЦЭМ!$B$34:$B$777,F$401)+'СЕТ СН'!$F$13</f>
        <v>0</v>
      </c>
      <c r="G432" s="36">
        <f>SUMIFS(СВЦЭМ!$L$34:$L$777,СВЦЭМ!$A$34:$A$777,$A432,СВЦЭМ!$B$34:$B$777,G$401)+'СЕТ СН'!$F$13</f>
        <v>0</v>
      </c>
      <c r="H432" s="36">
        <f>SUMIFS(СВЦЭМ!$L$34:$L$777,СВЦЭМ!$A$34:$A$777,$A432,СВЦЭМ!$B$34:$B$777,H$401)+'СЕТ СН'!$F$13</f>
        <v>0</v>
      </c>
      <c r="I432" s="36">
        <f>SUMIFS(СВЦЭМ!$L$34:$L$777,СВЦЭМ!$A$34:$A$777,$A432,СВЦЭМ!$B$34:$B$777,I$401)+'СЕТ СН'!$F$13</f>
        <v>0</v>
      </c>
      <c r="J432" s="36">
        <f>SUMIFS(СВЦЭМ!$L$34:$L$777,СВЦЭМ!$A$34:$A$777,$A432,СВЦЭМ!$B$34:$B$777,J$401)+'СЕТ СН'!$F$13</f>
        <v>0</v>
      </c>
      <c r="K432" s="36">
        <f>SUMIFS(СВЦЭМ!$L$34:$L$777,СВЦЭМ!$A$34:$A$777,$A432,СВЦЭМ!$B$34:$B$777,K$401)+'СЕТ СН'!$F$13</f>
        <v>0</v>
      </c>
      <c r="L432" s="36">
        <f>SUMIFS(СВЦЭМ!$L$34:$L$777,СВЦЭМ!$A$34:$A$777,$A432,СВЦЭМ!$B$34:$B$777,L$401)+'СЕТ СН'!$F$13</f>
        <v>0</v>
      </c>
      <c r="M432" s="36">
        <f>SUMIFS(СВЦЭМ!$L$34:$L$777,СВЦЭМ!$A$34:$A$777,$A432,СВЦЭМ!$B$34:$B$777,M$401)+'СЕТ СН'!$F$13</f>
        <v>0</v>
      </c>
      <c r="N432" s="36">
        <f>SUMIFS(СВЦЭМ!$L$34:$L$777,СВЦЭМ!$A$34:$A$777,$A432,СВЦЭМ!$B$34:$B$777,N$401)+'СЕТ СН'!$F$13</f>
        <v>0</v>
      </c>
      <c r="O432" s="36">
        <f>SUMIFS(СВЦЭМ!$L$34:$L$777,СВЦЭМ!$A$34:$A$777,$A432,СВЦЭМ!$B$34:$B$777,O$401)+'СЕТ СН'!$F$13</f>
        <v>0</v>
      </c>
      <c r="P432" s="36">
        <f>SUMIFS(СВЦЭМ!$L$34:$L$777,СВЦЭМ!$A$34:$A$777,$A432,СВЦЭМ!$B$34:$B$777,P$401)+'СЕТ СН'!$F$13</f>
        <v>0</v>
      </c>
      <c r="Q432" s="36">
        <f>SUMIFS(СВЦЭМ!$L$34:$L$777,СВЦЭМ!$A$34:$A$777,$A432,СВЦЭМ!$B$34:$B$777,Q$401)+'СЕТ СН'!$F$13</f>
        <v>0</v>
      </c>
      <c r="R432" s="36">
        <f>SUMIFS(СВЦЭМ!$L$34:$L$777,СВЦЭМ!$A$34:$A$777,$A432,СВЦЭМ!$B$34:$B$777,R$401)+'СЕТ СН'!$F$13</f>
        <v>0</v>
      </c>
      <c r="S432" s="36">
        <f>SUMIFS(СВЦЭМ!$L$34:$L$777,СВЦЭМ!$A$34:$A$777,$A432,СВЦЭМ!$B$34:$B$777,S$401)+'СЕТ СН'!$F$13</f>
        <v>0</v>
      </c>
      <c r="T432" s="36">
        <f>SUMIFS(СВЦЭМ!$L$34:$L$777,СВЦЭМ!$A$34:$A$777,$A432,СВЦЭМ!$B$34:$B$777,T$401)+'СЕТ СН'!$F$13</f>
        <v>0</v>
      </c>
      <c r="U432" s="36">
        <f>SUMIFS(СВЦЭМ!$L$34:$L$777,СВЦЭМ!$A$34:$A$777,$A432,СВЦЭМ!$B$34:$B$777,U$401)+'СЕТ СН'!$F$13</f>
        <v>0</v>
      </c>
      <c r="V432" s="36">
        <f>SUMIFS(СВЦЭМ!$L$34:$L$777,СВЦЭМ!$A$34:$A$777,$A432,СВЦЭМ!$B$34:$B$777,V$401)+'СЕТ СН'!$F$13</f>
        <v>0</v>
      </c>
      <c r="W432" s="36">
        <f>SUMIFS(СВЦЭМ!$L$34:$L$777,СВЦЭМ!$A$34:$A$777,$A432,СВЦЭМ!$B$34:$B$777,W$401)+'СЕТ СН'!$F$13</f>
        <v>0</v>
      </c>
      <c r="X432" s="36">
        <f>SUMIFS(СВЦЭМ!$L$34:$L$777,СВЦЭМ!$A$34:$A$777,$A432,СВЦЭМ!$B$34:$B$777,X$401)+'СЕТ СН'!$F$13</f>
        <v>0</v>
      </c>
      <c r="Y432" s="36">
        <f>SUMIFS(СВЦЭМ!$L$34:$L$777,СВЦЭМ!$A$34:$A$777,$A432,СВЦЭМ!$B$34:$B$777,Y$401)+'СЕТ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46" t="s">
        <v>136</v>
      </c>
      <c r="B435" s="146"/>
      <c r="C435" s="146"/>
      <c r="D435" s="146"/>
      <c r="E435" s="146"/>
      <c r="F435" s="146"/>
      <c r="G435" s="146"/>
      <c r="H435" s="146"/>
      <c r="I435" s="146"/>
      <c r="J435" s="146"/>
      <c r="K435" s="146"/>
      <c r="L435" s="147">
        <f>СВЦЭМ!$D$18+'СЕТ СН'!$F$14</f>
        <v>0</v>
      </c>
      <c r="M435" s="14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7"/>
      <c r="W437" s="47"/>
      <c r="X437" s="47"/>
      <c r="Y437" s="47"/>
    </row>
    <row r="438" spans="1:26" ht="15.75" x14ac:dyDescent="0.25">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row>
    <row r="439" spans="1:26" ht="15.75" x14ac:dyDescent="0.25">
      <c r="A439" s="115"/>
      <c r="B439" s="115"/>
      <c r="C439" s="115"/>
      <c r="D439" s="115"/>
      <c r="E439" s="115"/>
      <c r="F439" s="115"/>
      <c r="G439" s="115"/>
      <c r="H439" s="115"/>
      <c r="I439" s="115"/>
      <c r="J439" s="115"/>
      <c r="K439" s="115"/>
      <c r="L439" s="115"/>
      <c r="M439" s="115"/>
      <c r="N439" s="118">
        <f>СВЦЭМ!$D$12+'СЕТ СН'!$F$10-'СЕТ СН'!$F$22</f>
        <v>203820.3784298831</v>
      </c>
      <c r="O439" s="119"/>
      <c r="P439" s="118">
        <f>СВЦЭМ!$D$12+'СЕТ СН'!$F$10-'СЕТ СН'!$G$22</f>
        <v>185709.26842988312</v>
      </c>
      <c r="Q439" s="119"/>
      <c r="R439" s="118">
        <f>СВЦЭМ!$D$12+'СЕТ СН'!$F$10-'СЕТ СН'!$H$22</f>
        <v>167054.82842988311</v>
      </c>
      <c r="S439" s="119"/>
      <c r="T439" s="118">
        <f>СВЦЭМ!$D$12+'СЕТ СН'!$F$10-'СЕТ СН'!$I$22</f>
        <v>147840.7484298831</v>
      </c>
      <c r="U439" s="11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12" sqref="A12"/>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сентябре 2018г.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2" t="s">
        <v>42</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84</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01.09.2018</v>
      </c>
      <c r="B12" s="36">
        <f>SUMIFS(СВЦЭМ!$D$34:$D$777,СВЦЭМ!$A$34:$A$777,$A12,СВЦЭМ!$B$34:$B$777,B$11)+'СЕТ СН'!$F$11+СВЦЭМ!$D$10+'СЕТ СН'!$F$6-'СЕТ СН'!$F$23</f>
        <v>884.35446863999982</v>
      </c>
      <c r="C12" s="36">
        <f>SUMIFS(СВЦЭМ!$D$34:$D$777,СВЦЭМ!$A$34:$A$777,$A12,СВЦЭМ!$B$34:$B$777,C$11)+'СЕТ СН'!$F$11+СВЦЭМ!$D$10+'СЕТ СН'!$F$6-'СЕТ СН'!$F$23</f>
        <v>1065.7478804099999</v>
      </c>
      <c r="D12" s="36">
        <f>SUMIFS(СВЦЭМ!$D$34:$D$777,СВЦЭМ!$A$34:$A$777,$A12,СВЦЭМ!$B$34:$B$777,D$11)+'СЕТ СН'!$F$11+СВЦЭМ!$D$10+'СЕТ СН'!$F$6-'СЕТ СН'!$F$23</f>
        <v>1203.11878226</v>
      </c>
      <c r="E12" s="36">
        <f>SUMIFS(СВЦЭМ!$D$34:$D$777,СВЦЭМ!$A$34:$A$777,$A12,СВЦЭМ!$B$34:$B$777,E$11)+'СЕТ СН'!$F$11+СВЦЭМ!$D$10+'СЕТ СН'!$F$6-'СЕТ СН'!$F$23</f>
        <v>1238.407653</v>
      </c>
      <c r="F12" s="36">
        <f>SUMIFS(СВЦЭМ!$D$34:$D$777,СВЦЭМ!$A$34:$A$777,$A12,СВЦЭМ!$B$34:$B$777,F$11)+'СЕТ СН'!$F$11+СВЦЭМ!$D$10+'СЕТ СН'!$F$6-'СЕТ СН'!$F$23</f>
        <v>1234.0832979099998</v>
      </c>
      <c r="G12" s="36">
        <f>SUMIFS(СВЦЭМ!$D$34:$D$777,СВЦЭМ!$A$34:$A$777,$A12,СВЦЭМ!$B$34:$B$777,G$11)+'СЕТ СН'!$F$11+СВЦЭМ!$D$10+'СЕТ СН'!$F$6-'СЕТ СН'!$F$23</f>
        <v>1238.65092327</v>
      </c>
      <c r="H12" s="36">
        <f>SUMIFS(СВЦЭМ!$D$34:$D$777,СВЦЭМ!$A$34:$A$777,$A12,СВЦЭМ!$B$34:$B$777,H$11)+'СЕТ СН'!$F$11+СВЦЭМ!$D$10+'СЕТ СН'!$F$6-'СЕТ СН'!$F$23</f>
        <v>1248.4893963699999</v>
      </c>
      <c r="I12" s="36">
        <f>SUMIFS(СВЦЭМ!$D$34:$D$777,СВЦЭМ!$A$34:$A$777,$A12,СВЦЭМ!$B$34:$B$777,I$11)+'СЕТ СН'!$F$11+СВЦЭМ!$D$10+'СЕТ СН'!$F$6-'СЕТ СН'!$F$23</f>
        <v>1223.0592310699999</v>
      </c>
      <c r="J12" s="36">
        <f>SUMIFS(СВЦЭМ!$D$34:$D$777,СВЦЭМ!$A$34:$A$777,$A12,СВЦЭМ!$B$34:$B$777,J$11)+'СЕТ СН'!$F$11+СВЦЭМ!$D$10+'СЕТ СН'!$F$6-'СЕТ СН'!$F$23</f>
        <v>1115.3449065299999</v>
      </c>
      <c r="K12" s="36">
        <f>SUMIFS(СВЦЭМ!$D$34:$D$777,СВЦЭМ!$A$34:$A$777,$A12,СВЦЭМ!$B$34:$B$777,K$11)+'СЕТ СН'!$F$11+СВЦЭМ!$D$10+'СЕТ СН'!$F$6-'СЕТ СН'!$F$23</f>
        <v>1052.7619726199998</v>
      </c>
      <c r="L12" s="36">
        <f>SUMIFS(СВЦЭМ!$D$34:$D$777,СВЦЭМ!$A$34:$A$777,$A12,СВЦЭМ!$B$34:$B$777,L$11)+'СЕТ СН'!$F$11+СВЦЭМ!$D$10+'СЕТ СН'!$F$6-'СЕТ СН'!$F$23</f>
        <v>952.9290708699998</v>
      </c>
      <c r="M12" s="36">
        <f>SUMIFS(СВЦЭМ!$D$34:$D$777,СВЦЭМ!$A$34:$A$777,$A12,СВЦЭМ!$B$34:$B$777,M$11)+'СЕТ СН'!$F$11+СВЦЭМ!$D$10+'СЕТ СН'!$F$6-'СЕТ СН'!$F$23</f>
        <v>849.11352670999986</v>
      </c>
      <c r="N12" s="36">
        <f>SUMIFS(СВЦЭМ!$D$34:$D$777,СВЦЭМ!$A$34:$A$777,$A12,СВЦЭМ!$B$34:$B$777,N$11)+'СЕТ СН'!$F$11+СВЦЭМ!$D$10+'СЕТ СН'!$F$6-'СЕТ СН'!$F$23</f>
        <v>752.60249532999978</v>
      </c>
      <c r="O12" s="36">
        <f>SUMIFS(СВЦЭМ!$D$34:$D$777,СВЦЭМ!$A$34:$A$777,$A12,СВЦЭМ!$B$34:$B$777,O$11)+'СЕТ СН'!$F$11+СВЦЭМ!$D$10+'СЕТ СН'!$F$6-'СЕТ СН'!$F$23</f>
        <v>662.3997426599999</v>
      </c>
      <c r="P12" s="36">
        <f>SUMIFS(СВЦЭМ!$D$34:$D$777,СВЦЭМ!$A$34:$A$777,$A12,СВЦЭМ!$B$34:$B$777,P$11)+'СЕТ СН'!$F$11+СВЦЭМ!$D$10+'СЕТ СН'!$F$6-'СЕТ СН'!$F$23</f>
        <v>674.38619335999988</v>
      </c>
      <c r="Q12" s="36">
        <f>SUMIFS(СВЦЭМ!$D$34:$D$777,СВЦЭМ!$A$34:$A$777,$A12,СВЦЭМ!$B$34:$B$777,Q$11)+'СЕТ СН'!$F$11+СВЦЭМ!$D$10+'СЕТ СН'!$F$6-'СЕТ СН'!$F$23</f>
        <v>689.54799209999987</v>
      </c>
      <c r="R12" s="36">
        <f>SUMIFS(СВЦЭМ!$D$34:$D$777,СВЦЭМ!$A$34:$A$777,$A12,СВЦЭМ!$B$34:$B$777,R$11)+'СЕТ СН'!$F$11+СВЦЭМ!$D$10+'СЕТ СН'!$F$6-'СЕТ СН'!$F$23</f>
        <v>692.65974377999987</v>
      </c>
      <c r="S12" s="36">
        <f>SUMIFS(СВЦЭМ!$D$34:$D$777,СВЦЭМ!$A$34:$A$777,$A12,СВЦЭМ!$B$34:$B$777,S$11)+'СЕТ СН'!$F$11+СВЦЭМ!$D$10+'СЕТ СН'!$F$6-'СЕТ СН'!$F$23</f>
        <v>682.54609841999991</v>
      </c>
      <c r="T12" s="36">
        <f>SUMIFS(СВЦЭМ!$D$34:$D$777,СВЦЭМ!$A$34:$A$777,$A12,СВЦЭМ!$B$34:$B$777,T$11)+'СЕТ СН'!$F$11+СВЦЭМ!$D$10+'СЕТ СН'!$F$6-'СЕТ СН'!$F$23</f>
        <v>686.30984628999977</v>
      </c>
      <c r="U12" s="36">
        <f>SUMIFS(СВЦЭМ!$D$34:$D$777,СВЦЭМ!$A$34:$A$777,$A12,СВЦЭМ!$B$34:$B$777,U$11)+'СЕТ СН'!$F$11+СВЦЭМ!$D$10+'СЕТ СН'!$F$6-'СЕТ СН'!$F$23</f>
        <v>677.83844803999978</v>
      </c>
      <c r="V12" s="36">
        <f>SUMIFS(СВЦЭМ!$D$34:$D$777,СВЦЭМ!$A$34:$A$777,$A12,СВЦЭМ!$B$34:$B$777,V$11)+'СЕТ СН'!$F$11+СВЦЭМ!$D$10+'СЕТ СН'!$F$6-'СЕТ СН'!$F$23</f>
        <v>664.04482497999993</v>
      </c>
      <c r="W12" s="36">
        <f>SUMIFS(СВЦЭМ!$D$34:$D$777,СВЦЭМ!$A$34:$A$777,$A12,СВЦЭМ!$B$34:$B$777,W$11)+'СЕТ СН'!$F$11+СВЦЭМ!$D$10+'СЕТ СН'!$F$6-'СЕТ СН'!$F$23</f>
        <v>657.06643250999991</v>
      </c>
      <c r="X12" s="36">
        <f>SUMIFS(СВЦЭМ!$D$34:$D$777,СВЦЭМ!$A$34:$A$777,$A12,СВЦЭМ!$B$34:$B$777,X$11)+'СЕТ СН'!$F$11+СВЦЭМ!$D$10+'СЕТ СН'!$F$6-'СЕТ СН'!$F$23</f>
        <v>684.54358293999985</v>
      </c>
      <c r="Y12" s="36">
        <f>SUMIFS(СВЦЭМ!$D$34:$D$777,СВЦЭМ!$A$34:$A$777,$A12,СВЦЭМ!$B$34:$B$777,Y$11)+'СЕТ СН'!$F$11+СВЦЭМ!$D$10+'СЕТ СН'!$F$6-'СЕТ СН'!$F$23</f>
        <v>763.7704632399998</v>
      </c>
      <c r="AA12" s="45"/>
    </row>
    <row r="13" spans="1:27" ht="15.75" x14ac:dyDescent="0.2">
      <c r="A13" s="35">
        <f>A12+1</f>
        <v>43345</v>
      </c>
      <c r="B13" s="36">
        <f>SUMIFS(СВЦЭМ!$D$34:$D$777,СВЦЭМ!$A$34:$A$777,$A13,СВЦЭМ!$B$34:$B$777,B$11)+'СЕТ СН'!$F$11+СВЦЭМ!$D$10+'СЕТ СН'!$F$6-'СЕТ СН'!$F$23</f>
        <v>882.77701737999996</v>
      </c>
      <c r="C13" s="36">
        <f>SUMIFS(СВЦЭМ!$D$34:$D$777,СВЦЭМ!$A$34:$A$777,$A13,СВЦЭМ!$B$34:$B$777,C$11)+'СЕТ СН'!$F$11+СВЦЭМ!$D$10+'СЕТ СН'!$F$6-'СЕТ СН'!$F$23</f>
        <v>1024.9713478899998</v>
      </c>
      <c r="D13" s="36">
        <f>SUMIFS(СВЦЭМ!$D$34:$D$777,СВЦЭМ!$A$34:$A$777,$A13,СВЦЭМ!$B$34:$B$777,D$11)+'СЕТ СН'!$F$11+СВЦЭМ!$D$10+'СЕТ СН'!$F$6-'СЕТ СН'!$F$23</f>
        <v>1164.12521148</v>
      </c>
      <c r="E13" s="36">
        <f>SUMIFS(СВЦЭМ!$D$34:$D$777,СВЦЭМ!$A$34:$A$777,$A13,СВЦЭМ!$B$34:$B$777,E$11)+'СЕТ СН'!$F$11+СВЦЭМ!$D$10+'СЕТ СН'!$F$6-'СЕТ СН'!$F$23</f>
        <v>1226.50235737</v>
      </c>
      <c r="F13" s="36">
        <f>SUMIFS(СВЦЭМ!$D$34:$D$777,СВЦЭМ!$A$34:$A$777,$A13,СВЦЭМ!$B$34:$B$777,F$11)+'СЕТ СН'!$F$11+СВЦЭМ!$D$10+'СЕТ СН'!$F$6-'СЕТ СН'!$F$23</f>
        <v>1229.3419860699998</v>
      </c>
      <c r="G13" s="36">
        <f>SUMIFS(СВЦЭМ!$D$34:$D$777,СВЦЭМ!$A$34:$A$777,$A13,СВЦЭМ!$B$34:$B$777,G$11)+'СЕТ СН'!$F$11+СВЦЭМ!$D$10+'СЕТ СН'!$F$6-'СЕТ СН'!$F$23</f>
        <v>1231.71180439</v>
      </c>
      <c r="H13" s="36">
        <f>SUMIFS(СВЦЭМ!$D$34:$D$777,СВЦЭМ!$A$34:$A$777,$A13,СВЦЭМ!$B$34:$B$777,H$11)+'СЕТ СН'!$F$11+СВЦЭМ!$D$10+'СЕТ СН'!$F$6-'СЕТ СН'!$F$23</f>
        <v>1243.3799018299999</v>
      </c>
      <c r="I13" s="36">
        <f>SUMIFS(СВЦЭМ!$D$34:$D$777,СВЦЭМ!$A$34:$A$777,$A13,СВЦЭМ!$B$34:$B$777,I$11)+'СЕТ СН'!$F$11+СВЦЭМ!$D$10+'СЕТ СН'!$F$6-'СЕТ СН'!$F$23</f>
        <v>1224.4547164399999</v>
      </c>
      <c r="J13" s="36">
        <f>SUMIFS(СВЦЭМ!$D$34:$D$777,СВЦЭМ!$A$34:$A$777,$A13,СВЦЭМ!$B$34:$B$777,J$11)+'СЕТ СН'!$F$11+СВЦЭМ!$D$10+'СЕТ СН'!$F$6-'СЕТ СН'!$F$23</f>
        <v>1158.6055450699998</v>
      </c>
      <c r="K13" s="36">
        <f>SUMIFS(СВЦЭМ!$D$34:$D$777,СВЦЭМ!$A$34:$A$777,$A13,СВЦЭМ!$B$34:$B$777,K$11)+'СЕТ СН'!$F$11+СВЦЭМ!$D$10+'СЕТ СН'!$F$6-'СЕТ СН'!$F$23</f>
        <v>1096.7967617099998</v>
      </c>
      <c r="L13" s="36">
        <f>SUMIFS(СВЦЭМ!$D$34:$D$777,СВЦЭМ!$A$34:$A$777,$A13,СВЦЭМ!$B$34:$B$777,L$11)+'СЕТ СН'!$F$11+СВЦЭМ!$D$10+'СЕТ СН'!$F$6-'СЕТ СН'!$F$23</f>
        <v>1010.7801733699998</v>
      </c>
      <c r="M13" s="36">
        <f>SUMIFS(СВЦЭМ!$D$34:$D$777,СВЦЭМ!$A$34:$A$777,$A13,СВЦЭМ!$B$34:$B$777,M$11)+'СЕТ СН'!$F$11+СВЦЭМ!$D$10+'СЕТ СН'!$F$6-'СЕТ СН'!$F$23</f>
        <v>913.69592054999976</v>
      </c>
      <c r="N13" s="36">
        <f>SUMIFS(СВЦЭМ!$D$34:$D$777,СВЦЭМ!$A$34:$A$777,$A13,СВЦЭМ!$B$34:$B$777,N$11)+'СЕТ СН'!$F$11+СВЦЭМ!$D$10+'СЕТ СН'!$F$6-'СЕТ СН'!$F$23</f>
        <v>773.86007357999983</v>
      </c>
      <c r="O13" s="36">
        <f>SUMIFS(СВЦЭМ!$D$34:$D$777,СВЦЭМ!$A$34:$A$777,$A13,СВЦЭМ!$B$34:$B$777,O$11)+'СЕТ СН'!$F$11+СВЦЭМ!$D$10+'СЕТ СН'!$F$6-'СЕТ СН'!$F$23</f>
        <v>705.59913071999995</v>
      </c>
      <c r="P13" s="36">
        <f>SUMIFS(СВЦЭМ!$D$34:$D$777,СВЦЭМ!$A$34:$A$777,$A13,СВЦЭМ!$B$34:$B$777,P$11)+'СЕТ СН'!$F$11+СВЦЭМ!$D$10+'СЕТ СН'!$F$6-'СЕТ СН'!$F$23</f>
        <v>705.83574161999991</v>
      </c>
      <c r="Q13" s="36">
        <f>SUMIFS(СВЦЭМ!$D$34:$D$777,СВЦЭМ!$A$34:$A$777,$A13,СВЦЭМ!$B$34:$B$777,Q$11)+'СЕТ СН'!$F$11+СВЦЭМ!$D$10+'СЕТ СН'!$F$6-'СЕТ СН'!$F$23</f>
        <v>710.93372981999983</v>
      </c>
      <c r="R13" s="36">
        <f>SUMIFS(СВЦЭМ!$D$34:$D$777,СВЦЭМ!$A$34:$A$777,$A13,СВЦЭМ!$B$34:$B$777,R$11)+'СЕТ СН'!$F$11+СВЦЭМ!$D$10+'СЕТ СН'!$F$6-'СЕТ СН'!$F$23</f>
        <v>715.06763810999996</v>
      </c>
      <c r="S13" s="36">
        <f>SUMIFS(СВЦЭМ!$D$34:$D$777,СВЦЭМ!$A$34:$A$777,$A13,СВЦЭМ!$B$34:$B$777,S$11)+'СЕТ СН'!$F$11+СВЦЭМ!$D$10+'СЕТ СН'!$F$6-'СЕТ СН'!$F$23</f>
        <v>730.13040186999979</v>
      </c>
      <c r="T13" s="36">
        <f>SUMIFS(СВЦЭМ!$D$34:$D$777,СВЦЭМ!$A$34:$A$777,$A13,СВЦЭМ!$B$34:$B$777,T$11)+'СЕТ СН'!$F$11+СВЦЭМ!$D$10+'СЕТ СН'!$F$6-'СЕТ СН'!$F$23</f>
        <v>722.54841837999993</v>
      </c>
      <c r="U13" s="36">
        <f>SUMIFS(СВЦЭМ!$D$34:$D$777,СВЦЭМ!$A$34:$A$777,$A13,СВЦЭМ!$B$34:$B$777,U$11)+'СЕТ СН'!$F$11+СВЦЭМ!$D$10+'СЕТ СН'!$F$6-'СЕТ СН'!$F$23</f>
        <v>689.61891043999981</v>
      </c>
      <c r="V13" s="36">
        <f>SUMIFS(СВЦЭМ!$D$34:$D$777,СВЦЭМ!$A$34:$A$777,$A13,СВЦЭМ!$B$34:$B$777,V$11)+'СЕТ СН'!$F$11+СВЦЭМ!$D$10+'СЕТ СН'!$F$6-'СЕТ СН'!$F$23</f>
        <v>686.48987769999985</v>
      </c>
      <c r="W13" s="36">
        <f>SUMIFS(СВЦЭМ!$D$34:$D$777,СВЦЭМ!$A$34:$A$777,$A13,СВЦЭМ!$B$34:$B$777,W$11)+'СЕТ СН'!$F$11+СВЦЭМ!$D$10+'СЕТ СН'!$F$6-'СЕТ СН'!$F$23</f>
        <v>688.15102669999987</v>
      </c>
      <c r="X13" s="36">
        <f>SUMIFS(СВЦЭМ!$D$34:$D$777,СВЦЭМ!$A$34:$A$777,$A13,СВЦЭМ!$B$34:$B$777,X$11)+'СЕТ СН'!$F$11+СВЦЭМ!$D$10+'СЕТ СН'!$F$6-'СЕТ СН'!$F$23</f>
        <v>697.53816678999988</v>
      </c>
      <c r="Y13" s="36">
        <f>SUMIFS(СВЦЭМ!$D$34:$D$777,СВЦЭМ!$A$34:$A$777,$A13,СВЦЭМ!$B$34:$B$777,Y$11)+'СЕТ СН'!$F$11+СВЦЭМ!$D$10+'СЕТ СН'!$F$6-'СЕТ СН'!$F$23</f>
        <v>804.43740937999996</v>
      </c>
    </row>
    <row r="14" spans="1:27" ht="15.75" x14ac:dyDescent="0.2">
      <c r="A14" s="35">
        <f t="shared" ref="A14:A42" si="0">A13+1</f>
        <v>43346</v>
      </c>
      <c r="B14" s="36">
        <f>SUMIFS(СВЦЭМ!$D$34:$D$777,СВЦЭМ!$A$34:$A$777,$A14,СВЦЭМ!$B$34:$B$777,B$11)+'СЕТ СН'!$F$11+СВЦЭМ!$D$10+'СЕТ СН'!$F$6-'СЕТ СН'!$F$23</f>
        <v>953.51637464999976</v>
      </c>
      <c r="C14" s="36">
        <f>SUMIFS(СВЦЭМ!$D$34:$D$777,СВЦЭМ!$A$34:$A$777,$A14,СВЦЭМ!$B$34:$B$777,C$11)+'СЕТ СН'!$F$11+СВЦЭМ!$D$10+'СЕТ СН'!$F$6-'СЕТ СН'!$F$23</f>
        <v>1024.0779901399999</v>
      </c>
      <c r="D14" s="36">
        <f>SUMIFS(СВЦЭМ!$D$34:$D$777,СВЦЭМ!$A$34:$A$777,$A14,СВЦЭМ!$B$34:$B$777,D$11)+'СЕТ СН'!$F$11+СВЦЭМ!$D$10+'СЕТ СН'!$F$6-'СЕТ СН'!$F$23</f>
        <v>1132.0834744099998</v>
      </c>
      <c r="E14" s="36">
        <f>SUMIFS(СВЦЭМ!$D$34:$D$777,СВЦЭМ!$A$34:$A$777,$A14,СВЦЭМ!$B$34:$B$777,E$11)+'СЕТ СН'!$F$11+СВЦЭМ!$D$10+'СЕТ СН'!$F$6-'СЕТ СН'!$F$23</f>
        <v>1205.53415466</v>
      </c>
      <c r="F14" s="36">
        <f>SUMIFS(СВЦЭМ!$D$34:$D$777,СВЦЭМ!$A$34:$A$777,$A14,СВЦЭМ!$B$34:$B$777,F$11)+'СЕТ СН'!$F$11+СВЦЭМ!$D$10+'СЕТ СН'!$F$6-'СЕТ СН'!$F$23</f>
        <v>1202.99660784</v>
      </c>
      <c r="G14" s="36">
        <f>SUMIFS(СВЦЭМ!$D$34:$D$777,СВЦЭМ!$A$34:$A$777,$A14,СВЦЭМ!$B$34:$B$777,G$11)+'СЕТ СН'!$F$11+СВЦЭМ!$D$10+'СЕТ СН'!$F$6-'СЕТ СН'!$F$23</f>
        <v>1207.8158926599999</v>
      </c>
      <c r="H14" s="36">
        <f>SUMIFS(СВЦЭМ!$D$34:$D$777,СВЦЭМ!$A$34:$A$777,$A14,СВЦЭМ!$B$34:$B$777,H$11)+'СЕТ СН'!$F$11+СВЦЭМ!$D$10+'СЕТ СН'!$F$6-'СЕТ СН'!$F$23</f>
        <v>1204.84450251</v>
      </c>
      <c r="I14" s="36">
        <f>SUMIFS(СВЦЭМ!$D$34:$D$777,СВЦЭМ!$A$34:$A$777,$A14,СВЦЭМ!$B$34:$B$777,I$11)+'СЕТ СН'!$F$11+СВЦЭМ!$D$10+'СЕТ СН'!$F$6-'СЕТ СН'!$F$23</f>
        <v>1111.3640934099999</v>
      </c>
      <c r="J14" s="36">
        <f>SUMIFS(СВЦЭМ!$D$34:$D$777,СВЦЭМ!$A$34:$A$777,$A14,СВЦЭМ!$B$34:$B$777,J$11)+'СЕТ СН'!$F$11+СВЦЭМ!$D$10+'СЕТ СН'!$F$6-'СЕТ СН'!$F$23</f>
        <v>1093.7701666599999</v>
      </c>
      <c r="K14" s="36">
        <f>SUMIFS(СВЦЭМ!$D$34:$D$777,СВЦЭМ!$A$34:$A$777,$A14,СВЦЭМ!$B$34:$B$777,K$11)+'СЕТ СН'!$F$11+СВЦЭМ!$D$10+'СЕТ СН'!$F$6-'СЕТ СН'!$F$23</f>
        <v>1064.28465276</v>
      </c>
      <c r="L14" s="36">
        <f>SUMIFS(СВЦЭМ!$D$34:$D$777,СВЦЭМ!$A$34:$A$777,$A14,СВЦЭМ!$B$34:$B$777,L$11)+'СЕТ СН'!$F$11+СВЦЭМ!$D$10+'СЕТ СН'!$F$6-'СЕТ СН'!$F$23</f>
        <v>975.02313658999992</v>
      </c>
      <c r="M14" s="36">
        <f>SUMIFS(СВЦЭМ!$D$34:$D$777,СВЦЭМ!$A$34:$A$777,$A14,СВЦЭМ!$B$34:$B$777,M$11)+'СЕТ СН'!$F$11+СВЦЭМ!$D$10+'СЕТ СН'!$F$6-'СЕТ СН'!$F$23</f>
        <v>894.57166495999991</v>
      </c>
      <c r="N14" s="36">
        <f>SUMIFS(СВЦЭМ!$D$34:$D$777,СВЦЭМ!$A$34:$A$777,$A14,СВЦЭМ!$B$34:$B$777,N$11)+'СЕТ СН'!$F$11+СВЦЭМ!$D$10+'СЕТ СН'!$F$6-'СЕТ СН'!$F$23</f>
        <v>779.19001272999981</v>
      </c>
      <c r="O14" s="36">
        <f>SUMIFS(СВЦЭМ!$D$34:$D$777,СВЦЭМ!$A$34:$A$777,$A14,СВЦЭМ!$B$34:$B$777,O$11)+'СЕТ СН'!$F$11+СВЦЭМ!$D$10+'СЕТ СН'!$F$6-'СЕТ СН'!$F$23</f>
        <v>707.51953593999997</v>
      </c>
      <c r="P14" s="36">
        <f>SUMIFS(СВЦЭМ!$D$34:$D$777,СВЦЭМ!$A$34:$A$777,$A14,СВЦЭМ!$B$34:$B$777,P$11)+'СЕТ СН'!$F$11+СВЦЭМ!$D$10+'СЕТ СН'!$F$6-'СЕТ СН'!$F$23</f>
        <v>711.2648605899999</v>
      </c>
      <c r="Q14" s="36">
        <f>SUMIFS(СВЦЭМ!$D$34:$D$777,СВЦЭМ!$A$34:$A$777,$A14,СВЦЭМ!$B$34:$B$777,Q$11)+'СЕТ СН'!$F$11+СВЦЭМ!$D$10+'СЕТ СН'!$F$6-'СЕТ СН'!$F$23</f>
        <v>725.19324176999976</v>
      </c>
      <c r="R14" s="36">
        <f>SUMIFS(СВЦЭМ!$D$34:$D$777,СВЦЭМ!$A$34:$A$777,$A14,СВЦЭМ!$B$34:$B$777,R$11)+'СЕТ СН'!$F$11+СВЦЭМ!$D$10+'СЕТ СН'!$F$6-'СЕТ СН'!$F$23</f>
        <v>719.29043110999987</v>
      </c>
      <c r="S14" s="36">
        <f>SUMIFS(СВЦЭМ!$D$34:$D$777,СВЦЭМ!$A$34:$A$777,$A14,СВЦЭМ!$B$34:$B$777,S$11)+'СЕТ СН'!$F$11+СВЦЭМ!$D$10+'СЕТ СН'!$F$6-'СЕТ СН'!$F$23</f>
        <v>667.2068909799998</v>
      </c>
      <c r="T14" s="36">
        <f>SUMIFS(СВЦЭМ!$D$34:$D$777,СВЦЭМ!$A$34:$A$777,$A14,СВЦЭМ!$B$34:$B$777,T$11)+'СЕТ СН'!$F$11+СВЦЭМ!$D$10+'СЕТ СН'!$F$6-'СЕТ СН'!$F$23</f>
        <v>664.0482043999998</v>
      </c>
      <c r="U14" s="36">
        <f>SUMIFS(СВЦЭМ!$D$34:$D$777,СВЦЭМ!$A$34:$A$777,$A14,СВЦЭМ!$B$34:$B$777,U$11)+'СЕТ СН'!$F$11+СВЦЭМ!$D$10+'СЕТ СН'!$F$6-'СЕТ СН'!$F$23</f>
        <v>703.02419521999991</v>
      </c>
      <c r="V14" s="36">
        <f>SUMIFS(СВЦЭМ!$D$34:$D$777,СВЦЭМ!$A$34:$A$777,$A14,СВЦЭМ!$B$34:$B$777,V$11)+'СЕТ СН'!$F$11+СВЦЭМ!$D$10+'СЕТ СН'!$F$6-'СЕТ СН'!$F$23</f>
        <v>749.07587296999986</v>
      </c>
      <c r="W14" s="36">
        <f>SUMIFS(СВЦЭМ!$D$34:$D$777,СВЦЭМ!$A$34:$A$777,$A14,СВЦЭМ!$B$34:$B$777,W$11)+'СЕТ СН'!$F$11+СВЦЭМ!$D$10+'СЕТ СН'!$F$6-'СЕТ СН'!$F$23</f>
        <v>752.32940222999991</v>
      </c>
      <c r="X14" s="36">
        <f>SUMIFS(СВЦЭМ!$D$34:$D$777,СВЦЭМ!$A$34:$A$777,$A14,СВЦЭМ!$B$34:$B$777,X$11)+'СЕТ СН'!$F$11+СВЦЭМ!$D$10+'СЕТ СН'!$F$6-'СЕТ СН'!$F$23</f>
        <v>705.06013795999979</v>
      </c>
      <c r="Y14" s="36">
        <f>SUMIFS(СВЦЭМ!$D$34:$D$777,СВЦЭМ!$A$34:$A$777,$A14,СВЦЭМ!$B$34:$B$777,Y$11)+'СЕТ СН'!$F$11+СВЦЭМ!$D$10+'СЕТ СН'!$F$6-'СЕТ СН'!$F$23</f>
        <v>802.54358946999992</v>
      </c>
    </row>
    <row r="15" spans="1:27" ht="15.75" x14ac:dyDescent="0.2">
      <c r="A15" s="35">
        <f t="shared" si="0"/>
        <v>43347</v>
      </c>
      <c r="B15" s="36">
        <f>SUMIFS(СВЦЭМ!$D$34:$D$777,СВЦЭМ!$A$34:$A$777,$A15,СВЦЭМ!$B$34:$B$777,B$11)+'СЕТ СН'!$F$11+СВЦЭМ!$D$10+'СЕТ СН'!$F$6-'СЕТ СН'!$F$23</f>
        <v>922.81491912999991</v>
      </c>
      <c r="C15" s="36">
        <f>SUMIFS(СВЦЭМ!$D$34:$D$777,СВЦЭМ!$A$34:$A$777,$A15,СВЦЭМ!$B$34:$B$777,C$11)+'СЕТ СН'!$F$11+СВЦЭМ!$D$10+'СЕТ СН'!$F$6-'СЕТ СН'!$F$23</f>
        <v>1101.9918622399998</v>
      </c>
      <c r="D15" s="36">
        <f>SUMIFS(СВЦЭМ!$D$34:$D$777,СВЦЭМ!$A$34:$A$777,$A15,СВЦЭМ!$B$34:$B$777,D$11)+'СЕТ СН'!$F$11+СВЦЭМ!$D$10+'СЕТ СН'!$F$6-'СЕТ СН'!$F$23</f>
        <v>1228.0984383799998</v>
      </c>
      <c r="E15" s="36">
        <f>SUMIFS(СВЦЭМ!$D$34:$D$777,СВЦЭМ!$A$34:$A$777,$A15,СВЦЭМ!$B$34:$B$777,E$11)+'СЕТ СН'!$F$11+СВЦЭМ!$D$10+'СЕТ СН'!$F$6-'СЕТ СН'!$F$23</f>
        <v>1258.2390622399998</v>
      </c>
      <c r="F15" s="36">
        <f>SUMIFS(СВЦЭМ!$D$34:$D$777,СВЦЭМ!$A$34:$A$777,$A15,СВЦЭМ!$B$34:$B$777,F$11)+'СЕТ СН'!$F$11+СВЦЭМ!$D$10+'СЕТ СН'!$F$6-'СЕТ СН'!$F$23</f>
        <v>1255.25215759</v>
      </c>
      <c r="G15" s="36">
        <f>SUMIFS(СВЦЭМ!$D$34:$D$777,СВЦЭМ!$A$34:$A$777,$A15,СВЦЭМ!$B$34:$B$777,G$11)+'СЕТ СН'!$F$11+СВЦЭМ!$D$10+'СЕТ СН'!$F$6-'СЕТ СН'!$F$23</f>
        <v>1262.2367435399999</v>
      </c>
      <c r="H15" s="36">
        <f>SUMIFS(СВЦЭМ!$D$34:$D$777,СВЦЭМ!$A$34:$A$777,$A15,СВЦЭМ!$B$34:$B$777,H$11)+'СЕТ СН'!$F$11+СВЦЭМ!$D$10+'СЕТ СН'!$F$6-'СЕТ СН'!$F$23</f>
        <v>1241.82929829</v>
      </c>
      <c r="I15" s="36">
        <f>SUMIFS(СВЦЭМ!$D$34:$D$777,СВЦЭМ!$A$34:$A$777,$A15,СВЦЭМ!$B$34:$B$777,I$11)+'СЕТ СН'!$F$11+СВЦЭМ!$D$10+'СЕТ СН'!$F$6-'СЕТ СН'!$F$23</f>
        <v>1190.9309509</v>
      </c>
      <c r="J15" s="36">
        <f>SUMIFS(СВЦЭМ!$D$34:$D$777,СВЦЭМ!$A$34:$A$777,$A15,СВЦЭМ!$B$34:$B$777,J$11)+'СЕТ СН'!$F$11+СВЦЭМ!$D$10+'СЕТ СН'!$F$6-'СЕТ СН'!$F$23</f>
        <v>1115.0575142499999</v>
      </c>
      <c r="K15" s="36">
        <f>SUMIFS(СВЦЭМ!$D$34:$D$777,СВЦЭМ!$A$34:$A$777,$A15,СВЦЭМ!$B$34:$B$777,K$11)+'СЕТ СН'!$F$11+СВЦЭМ!$D$10+'СЕТ СН'!$F$6-'СЕТ СН'!$F$23</f>
        <v>1059.4952809299998</v>
      </c>
      <c r="L15" s="36">
        <f>SUMIFS(СВЦЭМ!$D$34:$D$777,СВЦЭМ!$A$34:$A$777,$A15,СВЦЭМ!$B$34:$B$777,L$11)+'СЕТ СН'!$F$11+СВЦЭМ!$D$10+'СЕТ СН'!$F$6-'СЕТ СН'!$F$23</f>
        <v>960.26592862999996</v>
      </c>
      <c r="M15" s="36">
        <f>SUMIFS(СВЦЭМ!$D$34:$D$777,СВЦЭМ!$A$34:$A$777,$A15,СВЦЭМ!$B$34:$B$777,M$11)+'СЕТ СН'!$F$11+СВЦЭМ!$D$10+'СЕТ СН'!$F$6-'СЕТ СН'!$F$23</f>
        <v>875.71668143999977</v>
      </c>
      <c r="N15" s="36">
        <f>SUMIFS(СВЦЭМ!$D$34:$D$777,СВЦЭМ!$A$34:$A$777,$A15,СВЦЭМ!$B$34:$B$777,N$11)+'СЕТ СН'!$F$11+СВЦЭМ!$D$10+'СЕТ СН'!$F$6-'СЕТ СН'!$F$23</f>
        <v>783.90504250999993</v>
      </c>
      <c r="O15" s="36">
        <f>SUMIFS(СВЦЭМ!$D$34:$D$777,СВЦЭМ!$A$34:$A$777,$A15,СВЦЭМ!$B$34:$B$777,O$11)+'СЕТ СН'!$F$11+СВЦЭМ!$D$10+'СЕТ СН'!$F$6-'СЕТ СН'!$F$23</f>
        <v>687.21553720999987</v>
      </c>
      <c r="P15" s="36">
        <f>SUMIFS(СВЦЭМ!$D$34:$D$777,СВЦЭМ!$A$34:$A$777,$A15,СВЦЭМ!$B$34:$B$777,P$11)+'СЕТ СН'!$F$11+СВЦЭМ!$D$10+'СЕТ СН'!$F$6-'СЕТ СН'!$F$23</f>
        <v>679.72226892999993</v>
      </c>
      <c r="Q15" s="36">
        <f>SUMIFS(СВЦЭМ!$D$34:$D$777,СВЦЭМ!$A$34:$A$777,$A15,СВЦЭМ!$B$34:$B$777,Q$11)+'СЕТ СН'!$F$11+СВЦЭМ!$D$10+'СЕТ СН'!$F$6-'СЕТ СН'!$F$23</f>
        <v>695.44457848999991</v>
      </c>
      <c r="R15" s="36">
        <f>SUMIFS(СВЦЭМ!$D$34:$D$777,СВЦЭМ!$A$34:$A$777,$A15,СВЦЭМ!$B$34:$B$777,R$11)+'СЕТ СН'!$F$11+СВЦЭМ!$D$10+'СЕТ СН'!$F$6-'СЕТ СН'!$F$23</f>
        <v>691.63694968999994</v>
      </c>
      <c r="S15" s="36">
        <f>SUMIFS(СВЦЭМ!$D$34:$D$777,СВЦЭМ!$A$34:$A$777,$A15,СВЦЭМ!$B$34:$B$777,S$11)+'СЕТ СН'!$F$11+СВЦЭМ!$D$10+'СЕТ СН'!$F$6-'СЕТ СН'!$F$23</f>
        <v>682.99757556999975</v>
      </c>
      <c r="T15" s="36">
        <f>SUMIFS(СВЦЭМ!$D$34:$D$777,СВЦЭМ!$A$34:$A$777,$A15,СВЦЭМ!$B$34:$B$777,T$11)+'СЕТ СН'!$F$11+СВЦЭМ!$D$10+'СЕТ СН'!$F$6-'СЕТ СН'!$F$23</f>
        <v>675.97594369999979</v>
      </c>
      <c r="U15" s="36">
        <f>SUMIFS(СВЦЭМ!$D$34:$D$777,СВЦЭМ!$A$34:$A$777,$A15,СВЦЭМ!$B$34:$B$777,U$11)+'СЕТ СН'!$F$11+СВЦЭМ!$D$10+'СЕТ СН'!$F$6-'СЕТ СН'!$F$23</f>
        <v>672.78099251999993</v>
      </c>
      <c r="V15" s="36">
        <f>SUMIFS(СВЦЭМ!$D$34:$D$777,СВЦЭМ!$A$34:$A$777,$A15,СВЦЭМ!$B$34:$B$777,V$11)+'СЕТ СН'!$F$11+СВЦЭМ!$D$10+'СЕТ СН'!$F$6-'СЕТ СН'!$F$23</f>
        <v>685.6158871199998</v>
      </c>
      <c r="W15" s="36">
        <f>SUMIFS(СВЦЭМ!$D$34:$D$777,СВЦЭМ!$A$34:$A$777,$A15,СВЦЭМ!$B$34:$B$777,W$11)+'СЕТ СН'!$F$11+СВЦЭМ!$D$10+'СЕТ СН'!$F$6-'СЕТ СН'!$F$23</f>
        <v>660.44825914999979</v>
      </c>
      <c r="X15" s="36">
        <f>SUMIFS(СВЦЭМ!$D$34:$D$777,СВЦЭМ!$A$34:$A$777,$A15,СВЦЭМ!$B$34:$B$777,X$11)+'СЕТ СН'!$F$11+СВЦЭМ!$D$10+'СЕТ СН'!$F$6-'СЕТ СН'!$F$23</f>
        <v>657.88703372999976</v>
      </c>
      <c r="Y15" s="36">
        <f>SUMIFS(СВЦЭМ!$D$34:$D$777,СВЦЭМ!$A$34:$A$777,$A15,СВЦЭМ!$B$34:$B$777,Y$11)+'СЕТ СН'!$F$11+СВЦЭМ!$D$10+'СЕТ СН'!$F$6-'СЕТ СН'!$F$23</f>
        <v>758.55289552999989</v>
      </c>
    </row>
    <row r="16" spans="1:27" ht="15.75" x14ac:dyDescent="0.2">
      <c r="A16" s="35">
        <f t="shared" si="0"/>
        <v>43348</v>
      </c>
      <c r="B16" s="36">
        <f>SUMIFS(СВЦЭМ!$D$34:$D$777,СВЦЭМ!$A$34:$A$777,$A16,СВЦЭМ!$B$34:$B$777,B$11)+'СЕТ СН'!$F$11+СВЦЭМ!$D$10+'СЕТ СН'!$F$6-'СЕТ СН'!$F$23</f>
        <v>919.47016128999985</v>
      </c>
      <c r="C16" s="36">
        <f>SUMIFS(СВЦЭМ!$D$34:$D$777,СВЦЭМ!$A$34:$A$777,$A16,СВЦЭМ!$B$34:$B$777,C$11)+'СЕТ СН'!$F$11+СВЦЭМ!$D$10+'СЕТ СН'!$F$6-'СЕТ СН'!$F$23</f>
        <v>1119.7938797499999</v>
      </c>
      <c r="D16" s="36">
        <f>SUMIFS(СВЦЭМ!$D$34:$D$777,СВЦЭМ!$A$34:$A$777,$A16,СВЦЭМ!$B$34:$B$777,D$11)+'СЕТ СН'!$F$11+СВЦЭМ!$D$10+'СЕТ СН'!$F$6-'СЕТ СН'!$F$23</f>
        <v>1214.8229578799999</v>
      </c>
      <c r="E16" s="36">
        <f>SUMIFS(СВЦЭМ!$D$34:$D$777,СВЦЭМ!$A$34:$A$777,$A16,СВЦЭМ!$B$34:$B$777,E$11)+'СЕТ СН'!$F$11+СВЦЭМ!$D$10+'СЕТ СН'!$F$6-'СЕТ СН'!$F$23</f>
        <v>1253.7672942899999</v>
      </c>
      <c r="F16" s="36">
        <f>SUMIFS(СВЦЭМ!$D$34:$D$777,СВЦЭМ!$A$34:$A$777,$A16,СВЦЭМ!$B$34:$B$777,F$11)+'СЕТ СН'!$F$11+СВЦЭМ!$D$10+'СЕТ СН'!$F$6-'СЕТ СН'!$F$23</f>
        <v>1247.1036795599998</v>
      </c>
      <c r="G16" s="36">
        <f>SUMIFS(СВЦЭМ!$D$34:$D$777,СВЦЭМ!$A$34:$A$777,$A16,СВЦЭМ!$B$34:$B$777,G$11)+'СЕТ СН'!$F$11+СВЦЭМ!$D$10+'СЕТ СН'!$F$6-'СЕТ СН'!$F$23</f>
        <v>1256.39365589</v>
      </c>
      <c r="H16" s="36">
        <f>SUMIFS(СВЦЭМ!$D$34:$D$777,СВЦЭМ!$A$34:$A$777,$A16,СВЦЭМ!$B$34:$B$777,H$11)+'СЕТ СН'!$F$11+СВЦЭМ!$D$10+'СЕТ СН'!$F$6-'СЕТ СН'!$F$23</f>
        <v>1233.76271415</v>
      </c>
      <c r="I16" s="36">
        <f>SUMIFS(СВЦЭМ!$D$34:$D$777,СВЦЭМ!$A$34:$A$777,$A16,СВЦЭМ!$B$34:$B$777,I$11)+'СЕТ СН'!$F$11+СВЦЭМ!$D$10+'СЕТ СН'!$F$6-'СЕТ СН'!$F$23</f>
        <v>1207.9441187499999</v>
      </c>
      <c r="J16" s="36">
        <f>SUMIFS(СВЦЭМ!$D$34:$D$777,СВЦЭМ!$A$34:$A$777,$A16,СВЦЭМ!$B$34:$B$777,J$11)+'СЕТ СН'!$F$11+СВЦЭМ!$D$10+'СЕТ СН'!$F$6-'СЕТ СН'!$F$23</f>
        <v>1145.4397987899999</v>
      </c>
      <c r="K16" s="36">
        <f>SUMIFS(СВЦЭМ!$D$34:$D$777,СВЦЭМ!$A$34:$A$777,$A16,СВЦЭМ!$B$34:$B$777,K$11)+'СЕТ СН'!$F$11+СВЦЭМ!$D$10+'СЕТ СН'!$F$6-'СЕТ СН'!$F$23</f>
        <v>1109.4408088299999</v>
      </c>
      <c r="L16" s="36">
        <f>SUMIFS(СВЦЭМ!$D$34:$D$777,СВЦЭМ!$A$34:$A$777,$A16,СВЦЭМ!$B$34:$B$777,L$11)+'СЕТ СН'!$F$11+СВЦЭМ!$D$10+'СЕТ СН'!$F$6-'СЕТ СН'!$F$23</f>
        <v>1007.7450970299999</v>
      </c>
      <c r="M16" s="36">
        <f>SUMIFS(СВЦЭМ!$D$34:$D$777,СВЦЭМ!$A$34:$A$777,$A16,СВЦЭМ!$B$34:$B$777,M$11)+'СЕТ СН'!$F$11+СВЦЭМ!$D$10+'СЕТ СН'!$F$6-'СЕТ СН'!$F$23</f>
        <v>927.8669036199999</v>
      </c>
      <c r="N16" s="36">
        <f>SUMIFS(СВЦЭМ!$D$34:$D$777,СВЦЭМ!$A$34:$A$777,$A16,СВЦЭМ!$B$34:$B$777,N$11)+'СЕТ СН'!$F$11+СВЦЭМ!$D$10+'СЕТ СН'!$F$6-'СЕТ СН'!$F$23</f>
        <v>797.73618807999992</v>
      </c>
      <c r="O16" s="36">
        <f>SUMIFS(СВЦЭМ!$D$34:$D$777,СВЦЭМ!$A$34:$A$777,$A16,СВЦЭМ!$B$34:$B$777,O$11)+'СЕТ СН'!$F$11+СВЦЭМ!$D$10+'СЕТ СН'!$F$6-'СЕТ СН'!$F$23</f>
        <v>700.53096043999994</v>
      </c>
      <c r="P16" s="36">
        <f>SUMIFS(СВЦЭМ!$D$34:$D$777,СВЦЭМ!$A$34:$A$777,$A16,СВЦЭМ!$B$34:$B$777,P$11)+'СЕТ СН'!$F$11+СВЦЭМ!$D$10+'СЕТ СН'!$F$6-'СЕТ СН'!$F$23</f>
        <v>686.97133300999985</v>
      </c>
      <c r="Q16" s="36">
        <f>SUMIFS(СВЦЭМ!$D$34:$D$777,СВЦЭМ!$A$34:$A$777,$A16,СВЦЭМ!$B$34:$B$777,Q$11)+'СЕТ СН'!$F$11+СВЦЭМ!$D$10+'СЕТ СН'!$F$6-'СЕТ СН'!$F$23</f>
        <v>688.40266389999988</v>
      </c>
      <c r="R16" s="36">
        <f>SUMIFS(СВЦЭМ!$D$34:$D$777,СВЦЭМ!$A$34:$A$777,$A16,СВЦЭМ!$B$34:$B$777,R$11)+'СЕТ СН'!$F$11+СВЦЭМ!$D$10+'СЕТ СН'!$F$6-'СЕТ СН'!$F$23</f>
        <v>689.8001360899998</v>
      </c>
      <c r="S16" s="36">
        <f>SUMIFS(СВЦЭМ!$D$34:$D$777,СВЦЭМ!$A$34:$A$777,$A16,СВЦЭМ!$B$34:$B$777,S$11)+'СЕТ СН'!$F$11+СВЦЭМ!$D$10+'СЕТ СН'!$F$6-'СЕТ СН'!$F$23</f>
        <v>688.6466167399999</v>
      </c>
      <c r="T16" s="36">
        <f>SUMIFS(СВЦЭМ!$D$34:$D$777,СВЦЭМ!$A$34:$A$777,$A16,СВЦЭМ!$B$34:$B$777,T$11)+'СЕТ СН'!$F$11+СВЦЭМ!$D$10+'СЕТ СН'!$F$6-'СЕТ СН'!$F$23</f>
        <v>685.9297131899998</v>
      </c>
      <c r="U16" s="36">
        <f>SUMIFS(СВЦЭМ!$D$34:$D$777,СВЦЭМ!$A$34:$A$777,$A16,СВЦЭМ!$B$34:$B$777,U$11)+'СЕТ СН'!$F$11+СВЦЭМ!$D$10+'СЕТ СН'!$F$6-'СЕТ СН'!$F$23</f>
        <v>681.17114758999992</v>
      </c>
      <c r="V16" s="36">
        <f>SUMIFS(СВЦЭМ!$D$34:$D$777,СВЦЭМ!$A$34:$A$777,$A16,СВЦЭМ!$B$34:$B$777,V$11)+'СЕТ СН'!$F$11+СВЦЭМ!$D$10+'СЕТ СН'!$F$6-'СЕТ СН'!$F$23</f>
        <v>688.06184685999983</v>
      </c>
      <c r="W16" s="36">
        <f>SUMIFS(СВЦЭМ!$D$34:$D$777,СВЦЭМ!$A$34:$A$777,$A16,СВЦЭМ!$B$34:$B$777,W$11)+'СЕТ СН'!$F$11+СВЦЭМ!$D$10+'СЕТ СН'!$F$6-'СЕТ СН'!$F$23</f>
        <v>676.61127191999981</v>
      </c>
      <c r="X16" s="36">
        <f>SUMIFS(СВЦЭМ!$D$34:$D$777,СВЦЭМ!$A$34:$A$777,$A16,СВЦЭМ!$B$34:$B$777,X$11)+'СЕТ СН'!$F$11+СВЦЭМ!$D$10+'СЕТ СН'!$F$6-'СЕТ СН'!$F$23</f>
        <v>661.53862073999994</v>
      </c>
      <c r="Y16" s="36">
        <f>SUMIFS(СВЦЭМ!$D$34:$D$777,СВЦЭМ!$A$34:$A$777,$A16,СВЦЭМ!$B$34:$B$777,Y$11)+'СЕТ СН'!$F$11+СВЦЭМ!$D$10+'СЕТ СН'!$F$6-'СЕТ СН'!$F$23</f>
        <v>751.69039833999977</v>
      </c>
    </row>
    <row r="17" spans="1:25" ht="15.75" x14ac:dyDescent="0.2">
      <c r="A17" s="35">
        <f t="shared" si="0"/>
        <v>43349</v>
      </c>
      <c r="B17" s="36">
        <f>SUMIFS(СВЦЭМ!$D$34:$D$777,СВЦЭМ!$A$34:$A$777,$A17,СВЦЭМ!$B$34:$B$777,B$11)+'СЕТ СН'!$F$11+СВЦЭМ!$D$10+'СЕТ СН'!$F$6-'СЕТ СН'!$F$23</f>
        <v>945.76822212999991</v>
      </c>
      <c r="C17" s="36">
        <f>SUMIFS(СВЦЭМ!$D$34:$D$777,СВЦЭМ!$A$34:$A$777,$A17,СВЦЭМ!$B$34:$B$777,C$11)+'СЕТ СН'!$F$11+СВЦЭМ!$D$10+'СЕТ СН'!$F$6-'СЕТ СН'!$F$23</f>
        <v>1169.3622121399999</v>
      </c>
      <c r="D17" s="36">
        <f>SUMIFS(СВЦЭМ!$D$34:$D$777,СВЦЭМ!$A$34:$A$777,$A17,СВЦЭМ!$B$34:$B$777,D$11)+'СЕТ СН'!$F$11+СВЦЭМ!$D$10+'СЕТ СН'!$F$6-'СЕТ СН'!$F$23</f>
        <v>1284.50398903</v>
      </c>
      <c r="E17" s="36">
        <f>SUMIFS(СВЦЭМ!$D$34:$D$777,СВЦЭМ!$A$34:$A$777,$A17,СВЦЭМ!$B$34:$B$777,E$11)+'СЕТ СН'!$F$11+СВЦЭМ!$D$10+'СЕТ СН'!$F$6-'СЕТ СН'!$F$23</f>
        <v>1302.4882903099999</v>
      </c>
      <c r="F17" s="36">
        <f>SUMIFS(СВЦЭМ!$D$34:$D$777,СВЦЭМ!$A$34:$A$777,$A17,СВЦЭМ!$B$34:$B$777,F$11)+'СЕТ СН'!$F$11+СВЦЭМ!$D$10+'СЕТ СН'!$F$6-'СЕТ СН'!$F$23</f>
        <v>1299.66897004</v>
      </c>
      <c r="G17" s="36">
        <f>SUMIFS(СВЦЭМ!$D$34:$D$777,СВЦЭМ!$A$34:$A$777,$A17,СВЦЭМ!$B$34:$B$777,G$11)+'СЕТ СН'!$F$11+СВЦЭМ!$D$10+'СЕТ СН'!$F$6-'СЕТ СН'!$F$23</f>
        <v>1306.6804286099998</v>
      </c>
      <c r="H17" s="36">
        <f>SUMIFS(СВЦЭМ!$D$34:$D$777,СВЦЭМ!$A$34:$A$777,$A17,СВЦЭМ!$B$34:$B$777,H$11)+'СЕТ СН'!$F$11+СВЦЭМ!$D$10+'СЕТ СН'!$F$6-'СЕТ СН'!$F$23</f>
        <v>1291.32955036</v>
      </c>
      <c r="I17" s="36">
        <f>SUMIFS(СВЦЭМ!$D$34:$D$777,СВЦЭМ!$A$34:$A$777,$A17,СВЦЭМ!$B$34:$B$777,I$11)+'СЕТ СН'!$F$11+СВЦЭМ!$D$10+'СЕТ СН'!$F$6-'СЕТ СН'!$F$23</f>
        <v>1220.0922780599999</v>
      </c>
      <c r="J17" s="36">
        <f>SUMIFS(СВЦЭМ!$D$34:$D$777,СВЦЭМ!$A$34:$A$777,$A17,СВЦЭМ!$B$34:$B$777,J$11)+'СЕТ СН'!$F$11+СВЦЭМ!$D$10+'СЕТ СН'!$F$6-'СЕТ СН'!$F$23</f>
        <v>1136.5621119899999</v>
      </c>
      <c r="K17" s="36">
        <f>SUMIFS(СВЦЭМ!$D$34:$D$777,СВЦЭМ!$A$34:$A$777,$A17,СВЦЭМ!$B$34:$B$777,K$11)+'СЕТ СН'!$F$11+СВЦЭМ!$D$10+'СЕТ СН'!$F$6-'СЕТ СН'!$F$23</f>
        <v>1067.3011933799999</v>
      </c>
      <c r="L17" s="36">
        <f>SUMIFS(СВЦЭМ!$D$34:$D$777,СВЦЭМ!$A$34:$A$777,$A17,СВЦЭМ!$B$34:$B$777,L$11)+'СЕТ СН'!$F$11+СВЦЭМ!$D$10+'СЕТ СН'!$F$6-'СЕТ СН'!$F$23</f>
        <v>982.59513104999996</v>
      </c>
      <c r="M17" s="36">
        <f>SUMIFS(СВЦЭМ!$D$34:$D$777,СВЦЭМ!$A$34:$A$777,$A17,СВЦЭМ!$B$34:$B$777,M$11)+'СЕТ СН'!$F$11+СВЦЭМ!$D$10+'СЕТ СН'!$F$6-'СЕТ СН'!$F$23</f>
        <v>845.14458565999985</v>
      </c>
      <c r="N17" s="36">
        <f>SUMIFS(СВЦЭМ!$D$34:$D$777,СВЦЭМ!$A$34:$A$777,$A17,СВЦЭМ!$B$34:$B$777,N$11)+'СЕТ СН'!$F$11+СВЦЭМ!$D$10+'СЕТ СН'!$F$6-'СЕТ СН'!$F$23</f>
        <v>744.4579602199999</v>
      </c>
      <c r="O17" s="36">
        <f>SUMIFS(СВЦЭМ!$D$34:$D$777,СВЦЭМ!$A$34:$A$777,$A17,СВЦЭМ!$B$34:$B$777,O$11)+'СЕТ СН'!$F$11+СВЦЭМ!$D$10+'СЕТ СН'!$F$6-'СЕТ СН'!$F$23</f>
        <v>645.84023219999995</v>
      </c>
      <c r="P17" s="36">
        <f>SUMIFS(СВЦЭМ!$D$34:$D$777,СВЦЭМ!$A$34:$A$777,$A17,СВЦЭМ!$B$34:$B$777,P$11)+'СЕТ СН'!$F$11+СВЦЭМ!$D$10+'СЕТ СН'!$F$6-'СЕТ СН'!$F$23</f>
        <v>630.15922431999979</v>
      </c>
      <c r="Q17" s="36">
        <f>SUMIFS(СВЦЭМ!$D$34:$D$777,СВЦЭМ!$A$34:$A$777,$A17,СВЦЭМ!$B$34:$B$777,Q$11)+'СЕТ СН'!$F$11+СВЦЭМ!$D$10+'СЕТ СН'!$F$6-'СЕТ СН'!$F$23</f>
        <v>635.47401173999992</v>
      </c>
      <c r="R17" s="36">
        <f>SUMIFS(СВЦЭМ!$D$34:$D$777,СВЦЭМ!$A$34:$A$777,$A17,СВЦЭМ!$B$34:$B$777,R$11)+'СЕТ СН'!$F$11+СВЦЭМ!$D$10+'СЕТ СН'!$F$6-'СЕТ СН'!$F$23</f>
        <v>656.44498563999991</v>
      </c>
      <c r="S17" s="36">
        <f>SUMIFS(СВЦЭМ!$D$34:$D$777,СВЦЭМ!$A$34:$A$777,$A17,СВЦЭМ!$B$34:$B$777,S$11)+'СЕТ СН'!$F$11+СВЦЭМ!$D$10+'СЕТ СН'!$F$6-'СЕТ СН'!$F$23</f>
        <v>654.04992887999992</v>
      </c>
      <c r="T17" s="36">
        <f>SUMIFS(СВЦЭМ!$D$34:$D$777,СВЦЭМ!$A$34:$A$777,$A17,СВЦЭМ!$B$34:$B$777,T$11)+'СЕТ СН'!$F$11+СВЦЭМ!$D$10+'СЕТ СН'!$F$6-'СЕТ СН'!$F$23</f>
        <v>657.9170508499999</v>
      </c>
      <c r="U17" s="36">
        <f>SUMIFS(СВЦЭМ!$D$34:$D$777,СВЦЭМ!$A$34:$A$777,$A17,СВЦЭМ!$B$34:$B$777,U$11)+'СЕТ СН'!$F$11+СВЦЭМ!$D$10+'СЕТ СН'!$F$6-'СЕТ СН'!$F$23</f>
        <v>655.72828108999988</v>
      </c>
      <c r="V17" s="36">
        <f>SUMIFS(СВЦЭМ!$D$34:$D$777,СВЦЭМ!$A$34:$A$777,$A17,СВЦЭМ!$B$34:$B$777,V$11)+'СЕТ СН'!$F$11+СВЦЭМ!$D$10+'СЕТ СН'!$F$6-'СЕТ СН'!$F$23</f>
        <v>662.85844815999985</v>
      </c>
      <c r="W17" s="36">
        <f>SUMIFS(СВЦЭМ!$D$34:$D$777,СВЦЭМ!$A$34:$A$777,$A17,СВЦЭМ!$B$34:$B$777,W$11)+'СЕТ СН'!$F$11+СВЦЭМ!$D$10+'СЕТ СН'!$F$6-'СЕТ СН'!$F$23</f>
        <v>662.04129165999984</v>
      </c>
      <c r="X17" s="36">
        <f>SUMIFS(СВЦЭМ!$D$34:$D$777,СВЦЭМ!$A$34:$A$777,$A17,СВЦЭМ!$B$34:$B$777,X$11)+'СЕТ СН'!$F$11+СВЦЭМ!$D$10+'СЕТ СН'!$F$6-'СЕТ СН'!$F$23</f>
        <v>655.78449115999979</v>
      </c>
      <c r="Y17" s="36">
        <f>SUMIFS(СВЦЭМ!$D$34:$D$777,СВЦЭМ!$A$34:$A$777,$A17,СВЦЭМ!$B$34:$B$777,Y$11)+'СЕТ СН'!$F$11+СВЦЭМ!$D$10+'СЕТ СН'!$F$6-'СЕТ СН'!$F$23</f>
        <v>775.86835615999985</v>
      </c>
    </row>
    <row r="18" spans="1:25" ht="15.75" x14ac:dyDescent="0.2">
      <c r="A18" s="35">
        <f t="shared" si="0"/>
        <v>43350</v>
      </c>
      <c r="B18" s="36">
        <f>SUMIFS(СВЦЭМ!$D$34:$D$777,СВЦЭМ!$A$34:$A$777,$A18,СВЦЭМ!$B$34:$B$777,B$11)+'СЕТ СН'!$F$11+СВЦЭМ!$D$10+'СЕТ СН'!$F$6-'СЕТ СН'!$F$23</f>
        <v>964.64697530999979</v>
      </c>
      <c r="C18" s="36">
        <f>SUMIFS(СВЦЭМ!$D$34:$D$777,СВЦЭМ!$A$34:$A$777,$A18,СВЦЭМ!$B$34:$B$777,C$11)+'СЕТ СН'!$F$11+СВЦЭМ!$D$10+'СЕТ СН'!$F$6-'СЕТ СН'!$F$23</f>
        <v>1124.6923824199998</v>
      </c>
      <c r="D18" s="36">
        <f>SUMIFS(СВЦЭМ!$D$34:$D$777,СВЦЭМ!$A$34:$A$777,$A18,СВЦЭМ!$B$34:$B$777,D$11)+'СЕТ СН'!$F$11+СВЦЭМ!$D$10+'СЕТ СН'!$F$6-'СЕТ СН'!$F$23</f>
        <v>1241.30313989</v>
      </c>
      <c r="E18" s="36">
        <f>SUMIFS(СВЦЭМ!$D$34:$D$777,СВЦЭМ!$A$34:$A$777,$A18,СВЦЭМ!$B$34:$B$777,E$11)+'СЕТ СН'!$F$11+СВЦЭМ!$D$10+'СЕТ СН'!$F$6-'СЕТ СН'!$F$23</f>
        <v>1293.9335775099999</v>
      </c>
      <c r="F18" s="36">
        <f>SUMIFS(СВЦЭМ!$D$34:$D$777,СВЦЭМ!$A$34:$A$777,$A18,СВЦЭМ!$B$34:$B$777,F$11)+'СЕТ СН'!$F$11+СВЦЭМ!$D$10+'СЕТ СН'!$F$6-'СЕТ СН'!$F$23</f>
        <v>1291.9660340399998</v>
      </c>
      <c r="G18" s="36">
        <f>SUMIFS(СВЦЭМ!$D$34:$D$777,СВЦЭМ!$A$34:$A$777,$A18,СВЦЭМ!$B$34:$B$777,G$11)+'СЕТ СН'!$F$11+СВЦЭМ!$D$10+'СЕТ СН'!$F$6-'СЕТ СН'!$F$23</f>
        <v>1294.71949423</v>
      </c>
      <c r="H18" s="36">
        <f>SUMIFS(СВЦЭМ!$D$34:$D$777,СВЦЭМ!$A$34:$A$777,$A18,СВЦЭМ!$B$34:$B$777,H$11)+'СЕТ СН'!$F$11+СВЦЭМ!$D$10+'СЕТ СН'!$F$6-'СЕТ СН'!$F$23</f>
        <v>1296.3560612199999</v>
      </c>
      <c r="I18" s="36">
        <f>SUMIFS(СВЦЭМ!$D$34:$D$777,СВЦЭМ!$A$34:$A$777,$A18,СВЦЭМ!$B$34:$B$777,I$11)+'СЕТ СН'!$F$11+СВЦЭМ!$D$10+'СЕТ СН'!$F$6-'СЕТ СН'!$F$23</f>
        <v>1234.00591547</v>
      </c>
      <c r="J18" s="36">
        <f>SUMIFS(СВЦЭМ!$D$34:$D$777,СВЦЭМ!$A$34:$A$777,$A18,СВЦЭМ!$B$34:$B$777,J$11)+'СЕТ СН'!$F$11+СВЦЭМ!$D$10+'СЕТ СН'!$F$6-'СЕТ СН'!$F$23</f>
        <v>1141.3825788899999</v>
      </c>
      <c r="K18" s="36">
        <f>SUMIFS(СВЦЭМ!$D$34:$D$777,СВЦЭМ!$A$34:$A$777,$A18,СВЦЭМ!$B$34:$B$777,K$11)+'СЕТ СН'!$F$11+СВЦЭМ!$D$10+'СЕТ СН'!$F$6-'СЕТ СН'!$F$23</f>
        <v>1095.3167821299999</v>
      </c>
      <c r="L18" s="36">
        <f>SUMIFS(СВЦЭМ!$D$34:$D$777,СВЦЭМ!$A$34:$A$777,$A18,СВЦЭМ!$B$34:$B$777,L$11)+'СЕТ СН'!$F$11+СВЦЭМ!$D$10+'СЕТ СН'!$F$6-'СЕТ СН'!$F$23</f>
        <v>966.08402190999982</v>
      </c>
      <c r="M18" s="36">
        <f>SUMIFS(СВЦЭМ!$D$34:$D$777,СВЦЭМ!$A$34:$A$777,$A18,СВЦЭМ!$B$34:$B$777,M$11)+'СЕТ СН'!$F$11+СВЦЭМ!$D$10+'СЕТ СН'!$F$6-'СЕТ СН'!$F$23</f>
        <v>870.15023972999984</v>
      </c>
      <c r="N18" s="36">
        <f>SUMIFS(СВЦЭМ!$D$34:$D$777,СВЦЭМ!$A$34:$A$777,$A18,СВЦЭМ!$B$34:$B$777,N$11)+'СЕТ СН'!$F$11+СВЦЭМ!$D$10+'СЕТ СН'!$F$6-'СЕТ СН'!$F$23</f>
        <v>738.70799061999992</v>
      </c>
      <c r="O18" s="36">
        <f>SUMIFS(СВЦЭМ!$D$34:$D$777,СВЦЭМ!$A$34:$A$777,$A18,СВЦЭМ!$B$34:$B$777,O$11)+'СЕТ СН'!$F$11+СВЦЭМ!$D$10+'СЕТ СН'!$F$6-'СЕТ СН'!$F$23</f>
        <v>664.69331217999979</v>
      </c>
      <c r="P18" s="36">
        <f>SUMIFS(СВЦЭМ!$D$34:$D$777,СВЦЭМ!$A$34:$A$777,$A18,СВЦЭМ!$B$34:$B$777,P$11)+'СЕТ СН'!$F$11+СВЦЭМ!$D$10+'СЕТ СН'!$F$6-'СЕТ СН'!$F$23</f>
        <v>655.86985775999983</v>
      </c>
      <c r="Q18" s="36">
        <f>SUMIFS(СВЦЭМ!$D$34:$D$777,СВЦЭМ!$A$34:$A$777,$A18,СВЦЭМ!$B$34:$B$777,Q$11)+'СЕТ СН'!$F$11+СВЦЭМ!$D$10+'СЕТ СН'!$F$6-'СЕТ СН'!$F$23</f>
        <v>619.53554980999979</v>
      </c>
      <c r="R18" s="36">
        <f>SUMIFS(СВЦЭМ!$D$34:$D$777,СВЦЭМ!$A$34:$A$777,$A18,СВЦЭМ!$B$34:$B$777,R$11)+'СЕТ СН'!$F$11+СВЦЭМ!$D$10+'СЕТ СН'!$F$6-'СЕТ СН'!$F$23</f>
        <v>647.15093618999981</v>
      </c>
      <c r="S18" s="36">
        <f>SUMIFS(СВЦЭМ!$D$34:$D$777,СВЦЭМ!$A$34:$A$777,$A18,СВЦЭМ!$B$34:$B$777,S$11)+'СЕТ СН'!$F$11+СВЦЭМ!$D$10+'СЕТ СН'!$F$6-'СЕТ СН'!$F$23</f>
        <v>660.1297645799998</v>
      </c>
      <c r="T18" s="36">
        <f>SUMIFS(СВЦЭМ!$D$34:$D$777,СВЦЭМ!$A$34:$A$777,$A18,СВЦЭМ!$B$34:$B$777,T$11)+'СЕТ СН'!$F$11+СВЦЭМ!$D$10+'СЕТ СН'!$F$6-'СЕТ СН'!$F$23</f>
        <v>651.08831567999982</v>
      </c>
      <c r="U18" s="36">
        <f>SUMIFS(СВЦЭМ!$D$34:$D$777,СВЦЭМ!$A$34:$A$777,$A18,СВЦЭМ!$B$34:$B$777,U$11)+'СЕТ СН'!$F$11+СВЦЭМ!$D$10+'СЕТ СН'!$F$6-'СЕТ СН'!$F$23</f>
        <v>661.40406392999989</v>
      </c>
      <c r="V18" s="36">
        <f>SUMIFS(СВЦЭМ!$D$34:$D$777,СВЦЭМ!$A$34:$A$777,$A18,СВЦЭМ!$B$34:$B$777,V$11)+'СЕТ СН'!$F$11+СВЦЭМ!$D$10+'СЕТ СН'!$F$6-'СЕТ СН'!$F$23</f>
        <v>652.08230526999978</v>
      </c>
      <c r="W18" s="36">
        <f>SUMIFS(СВЦЭМ!$D$34:$D$777,СВЦЭМ!$A$34:$A$777,$A18,СВЦЭМ!$B$34:$B$777,W$11)+'СЕТ СН'!$F$11+СВЦЭМ!$D$10+'СЕТ СН'!$F$6-'СЕТ СН'!$F$23</f>
        <v>685.07095906999984</v>
      </c>
      <c r="X18" s="36">
        <f>SUMIFS(СВЦЭМ!$D$34:$D$777,СВЦЭМ!$A$34:$A$777,$A18,СВЦЭМ!$B$34:$B$777,X$11)+'СЕТ СН'!$F$11+СВЦЭМ!$D$10+'СЕТ СН'!$F$6-'СЕТ СН'!$F$23</f>
        <v>673.42616588999977</v>
      </c>
      <c r="Y18" s="36">
        <f>SUMIFS(СВЦЭМ!$D$34:$D$777,СВЦЭМ!$A$34:$A$777,$A18,СВЦЭМ!$B$34:$B$777,Y$11)+'СЕТ СН'!$F$11+СВЦЭМ!$D$10+'СЕТ СН'!$F$6-'СЕТ СН'!$F$23</f>
        <v>727.61516859999983</v>
      </c>
    </row>
    <row r="19" spans="1:25" ht="15.75" x14ac:dyDescent="0.2">
      <c r="A19" s="35">
        <f t="shared" si="0"/>
        <v>43351</v>
      </c>
      <c r="B19" s="36">
        <f>SUMIFS(СВЦЭМ!$D$34:$D$777,СВЦЭМ!$A$34:$A$777,$A19,СВЦЭМ!$B$34:$B$777,B$11)+'СЕТ СН'!$F$11+СВЦЭМ!$D$10+'СЕТ СН'!$F$6-'СЕТ СН'!$F$23</f>
        <v>929.61694289999991</v>
      </c>
      <c r="C19" s="36">
        <f>SUMIFS(СВЦЭМ!$D$34:$D$777,СВЦЭМ!$A$34:$A$777,$A19,СВЦЭМ!$B$34:$B$777,C$11)+'СЕТ СН'!$F$11+СВЦЭМ!$D$10+'СЕТ СН'!$F$6-'СЕТ СН'!$F$23</f>
        <v>1105.11393686</v>
      </c>
      <c r="D19" s="36">
        <f>SUMIFS(СВЦЭМ!$D$34:$D$777,СВЦЭМ!$A$34:$A$777,$A19,СВЦЭМ!$B$34:$B$777,D$11)+'СЕТ СН'!$F$11+СВЦЭМ!$D$10+'СЕТ СН'!$F$6-'СЕТ СН'!$F$23</f>
        <v>1218.3718955899999</v>
      </c>
      <c r="E19" s="36">
        <f>SUMIFS(СВЦЭМ!$D$34:$D$777,СВЦЭМ!$A$34:$A$777,$A19,СВЦЭМ!$B$34:$B$777,E$11)+'СЕТ СН'!$F$11+СВЦЭМ!$D$10+'СЕТ СН'!$F$6-'СЕТ СН'!$F$23</f>
        <v>1267.4171265999998</v>
      </c>
      <c r="F19" s="36">
        <f>SUMIFS(СВЦЭМ!$D$34:$D$777,СВЦЭМ!$A$34:$A$777,$A19,СВЦЭМ!$B$34:$B$777,F$11)+'СЕТ СН'!$F$11+СВЦЭМ!$D$10+'СЕТ СН'!$F$6-'СЕТ СН'!$F$23</f>
        <v>1224.96232508</v>
      </c>
      <c r="G19" s="36">
        <f>SUMIFS(СВЦЭМ!$D$34:$D$777,СВЦЭМ!$A$34:$A$777,$A19,СВЦЭМ!$B$34:$B$777,G$11)+'СЕТ СН'!$F$11+СВЦЭМ!$D$10+'СЕТ СН'!$F$6-'СЕТ СН'!$F$23</f>
        <v>1229.46664435</v>
      </c>
      <c r="H19" s="36">
        <f>SUMIFS(СВЦЭМ!$D$34:$D$777,СВЦЭМ!$A$34:$A$777,$A19,СВЦЭМ!$B$34:$B$777,H$11)+'СЕТ СН'!$F$11+СВЦЭМ!$D$10+'СЕТ СН'!$F$6-'СЕТ СН'!$F$23</f>
        <v>1228.95386151</v>
      </c>
      <c r="I19" s="36">
        <f>SUMIFS(СВЦЭМ!$D$34:$D$777,СВЦЭМ!$A$34:$A$777,$A19,СВЦЭМ!$B$34:$B$777,I$11)+'СЕТ СН'!$F$11+СВЦЭМ!$D$10+'СЕТ СН'!$F$6-'СЕТ СН'!$F$23</f>
        <v>1237.80366957</v>
      </c>
      <c r="J19" s="36">
        <f>SUMIFS(СВЦЭМ!$D$34:$D$777,СВЦЭМ!$A$34:$A$777,$A19,СВЦЭМ!$B$34:$B$777,J$11)+'СЕТ СН'!$F$11+СВЦЭМ!$D$10+'СЕТ СН'!$F$6-'СЕТ СН'!$F$23</f>
        <v>1169.94928265</v>
      </c>
      <c r="K19" s="36">
        <f>SUMIFS(СВЦЭМ!$D$34:$D$777,СВЦЭМ!$A$34:$A$777,$A19,СВЦЭМ!$B$34:$B$777,K$11)+'СЕТ СН'!$F$11+СВЦЭМ!$D$10+'СЕТ СН'!$F$6-'СЕТ СН'!$F$23</f>
        <v>1094.0097313199999</v>
      </c>
      <c r="L19" s="36">
        <f>SUMIFS(СВЦЭМ!$D$34:$D$777,СВЦЭМ!$A$34:$A$777,$A19,СВЦЭМ!$B$34:$B$777,L$11)+'СЕТ СН'!$F$11+СВЦЭМ!$D$10+'СЕТ СН'!$F$6-'СЕТ СН'!$F$23</f>
        <v>989.68821966999985</v>
      </c>
      <c r="M19" s="36">
        <f>SUMIFS(СВЦЭМ!$D$34:$D$777,СВЦЭМ!$A$34:$A$777,$A19,СВЦЭМ!$B$34:$B$777,M$11)+'СЕТ СН'!$F$11+СВЦЭМ!$D$10+'СЕТ СН'!$F$6-'СЕТ СН'!$F$23</f>
        <v>907.59454032999975</v>
      </c>
      <c r="N19" s="36">
        <f>SUMIFS(СВЦЭМ!$D$34:$D$777,СВЦЭМ!$A$34:$A$777,$A19,СВЦЭМ!$B$34:$B$777,N$11)+'СЕТ СН'!$F$11+СВЦЭМ!$D$10+'СЕТ СН'!$F$6-'СЕТ СН'!$F$23</f>
        <v>784.3593638599998</v>
      </c>
      <c r="O19" s="36">
        <f>SUMIFS(СВЦЭМ!$D$34:$D$777,СВЦЭМ!$A$34:$A$777,$A19,СВЦЭМ!$B$34:$B$777,O$11)+'СЕТ СН'!$F$11+СВЦЭМ!$D$10+'СЕТ СН'!$F$6-'СЕТ СН'!$F$23</f>
        <v>702.49108569999976</v>
      </c>
      <c r="P19" s="36">
        <f>SUMIFS(СВЦЭМ!$D$34:$D$777,СВЦЭМ!$A$34:$A$777,$A19,СВЦЭМ!$B$34:$B$777,P$11)+'СЕТ СН'!$F$11+СВЦЭМ!$D$10+'СЕТ СН'!$F$6-'СЕТ СН'!$F$23</f>
        <v>685.31685858999981</v>
      </c>
      <c r="Q19" s="36">
        <f>SUMIFS(СВЦЭМ!$D$34:$D$777,СВЦЭМ!$A$34:$A$777,$A19,СВЦЭМ!$B$34:$B$777,Q$11)+'СЕТ СН'!$F$11+СВЦЭМ!$D$10+'СЕТ СН'!$F$6-'СЕТ СН'!$F$23</f>
        <v>695.57947031999993</v>
      </c>
      <c r="R19" s="36">
        <f>SUMIFS(СВЦЭМ!$D$34:$D$777,СВЦЭМ!$A$34:$A$777,$A19,СВЦЭМ!$B$34:$B$777,R$11)+'СЕТ СН'!$F$11+СВЦЭМ!$D$10+'СЕТ СН'!$F$6-'СЕТ СН'!$F$23</f>
        <v>687.48308118999989</v>
      </c>
      <c r="S19" s="36">
        <f>SUMIFS(СВЦЭМ!$D$34:$D$777,СВЦЭМ!$A$34:$A$777,$A19,СВЦЭМ!$B$34:$B$777,S$11)+'СЕТ СН'!$F$11+СВЦЭМ!$D$10+'СЕТ СН'!$F$6-'СЕТ СН'!$F$23</f>
        <v>679.50917638999977</v>
      </c>
      <c r="T19" s="36">
        <f>SUMIFS(СВЦЭМ!$D$34:$D$777,СВЦЭМ!$A$34:$A$777,$A19,СВЦЭМ!$B$34:$B$777,T$11)+'СЕТ СН'!$F$11+СВЦЭМ!$D$10+'СЕТ СН'!$F$6-'СЕТ СН'!$F$23</f>
        <v>673.20948692999991</v>
      </c>
      <c r="U19" s="36">
        <f>SUMIFS(СВЦЭМ!$D$34:$D$777,СВЦЭМ!$A$34:$A$777,$A19,СВЦЭМ!$B$34:$B$777,U$11)+'СЕТ СН'!$F$11+СВЦЭМ!$D$10+'СЕТ СН'!$F$6-'СЕТ СН'!$F$23</f>
        <v>692.15132592999976</v>
      </c>
      <c r="V19" s="36">
        <f>SUMIFS(СВЦЭМ!$D$34:$D$777,СВЦЭМ!$A$34:$A$777,$A19,СВЦЭМ!$B$34:$B$777,V$11)+'СЕТ СН'!$F$11+СВЦЭМ!$D$10+'СЕТ СН'!$F$6-'СЕТ СН'!$F$23</f>
        <v>696.39944165999987</v>
      </c>
      <c r="W19" s="36">
        <f>SUMIFS(СВЦЭМ!$D$34:$D$777,СВЦЭМ!$A$34:$A$777,$A19,СВЦЭМ!$B$34:$B$777,W$11)+'СЕТ СН'!$F$11+СВЦЭМ!$D$10+'СЕТ СН'!$F$6-'СЕТ СН'!$F$23</f>
        <v>692.68604910999989</v>
      </c>
      <c r="X19" s="36">
        <f>SUMIFS(СВЦЭМ!$D$34:$D$777,СВЦЭМ!$A$34:$A$777,$A19,СВЦЭМ!$B$34:$B$777,X$11)+'СЕТ СН'!$F$11+СВЦЭМ!$D$10+'СЕТ СН'!$F$6-'СЕТ СН'!$F$23</f>
        <v>705.0674252199999</v>
      </c>
      <c r="Y19" s="36">
        <f>SUMIFS(СВЦЭМ!$D$34:$D$777,СВЦЭМ!$A$34:$A$777,$A19,СВЦЭМ!$B$34:$B$777,Y$11)+'СЕТ СН'!$F$11+СВЦЭМ!$D$10+'СЕТ СН'!$F$6-'СЕТ СН'!$F$23</f>
        <v>787.34508103999997</v>
      </c>
    </row>
    <row r="20" spans="1:25" ht="15.75" x14ac:dyDescent="0.2">
      <c r="A20" s="35">
        <f t="shared" si="0"/>
        <v>43352</v>
      </c>
      <c r="B20" s="36">
        <f>SUMIFS(СВЦЭМ!$D$34:$D$777,СВЦЭМ!$A$34:$A$777,$A20,СВЦЭМ!$B$34:$B$777,B$11)+'СЕТ СН'!$F$11+СВЦЭМ!$D$10+'СЕТ СН'!$F$6-'СЕТ СН'!$F$23</f>
        <v>885.3020151799999</v>
      </c>
      <c r="C20" s="36">
        <f>SUMIFS(СВЦЭМ!$D$34:$D$777,СВЦЭМ!$A$34:$A$777,$A20,СВЦЭМ!$B$34:$B$777,C$11)+'СЕТ СН'!$F$11+СВЦЭМ!$D$10+'СЕТ СН'!$F$6-'СЕТ СН'!$F$23</f>
        <v>1037.6832178899999</v>
      </c>
      <c r="D20" s="36">
        <f>SUMIFS(СВЦЭМ!$D$34:$D$777,СВЦЭМ!$A$34:$A$777,$A20,СВЦЭМ!$B$34:$B$777,D$11)+'СЕТ СН'!$F$11+СВЦЭМ!$D$10+'СЕТ СН'!$F$6-'СЕТ СН'!$F$23</f>
        <v>1218.9314776899998</v>
      </c>
      <c r="E20" s="36">
        <f>SUMIFS(СВЦЭМ!$D$34:$D$777,СВЦЭМ!$A$34:$A$777,$A20,СВЦЭМ!$B$34:$B$777,E$11)+'СЕТ СН'!$F$11+СВЦЭМ!$D$10+'СЕТ СН'!$F$6-'СЕТ СН'!$F$23</f>
        <v>1252.4964990899998</v>
      </c>
      <c r="F20" s="36">
        <f>SUMIFS(СВЦЭМ!$D$34:$D$777,СВЦЭМ!$A$34:$A$777,$A20,СВЦЭМ!$B$34:$B$777,F$11)+'СЕТ СН'!$F$11+СВЦЭМ!$D$10+'СЕТ СН'!$F$6-'СЕТ СН'!$F$23</f>
        <v>1249.17358601</v>
      </c>
      <c r="G20" s="36">
        <f>SUMIFS(СВЦЭМ!$D$34:$D$777,СВЦЭМ!$A$34:$A$777,$A20,СВЦЭМ!$B$34:$B$777,G$11)+'СЕТ СН'!$F$11+СВЦЭМ!$D$10+'СЕТ СН'!$F$6-'СЕТ СН'!$F$23</f>
        <v>1243.23713742</v>
      </c>
      <c r="H20" s="36">
        <f>SUMIFS(СВЦЭМ!$D$34:$D$777,СВЦЭМ!$A$34:$A$777,$A20,СВЦЭМ!$B$34:$B$777,H$11)+'СЕТ СН'!$F$11+СВЦЭМ!$D$10+'СЕТ СН'!$F$6-'СЕТ СН'!$F$23</f>
        <v>1252.1874129299999</v>
      </c>
      <c r="I20" s="36">
        <f>SUMIFS(СВЦЭМ!$D$34:$D$777,СВЦЭМ!$A$34:$A$777,$A20,СВЦЭМ!$B$34:$B$777,I$11)+'СЕТ СН'!$F$11+СВЦЭМ!$D$10+'СЕТ СН'!$F$6-'СЕТ СН'!$F$23</f>
        <v>1234.4159010799999</v>
      </c>
      <c r="J20" s="36">
        <f>SUMIFS(СВЦЭМ!$D$34:$D$777,СВЦЭМ!$A$34:$A$777,$A20,СВЦЭМ!$B$34:$B$777,J$11)+'СЕТ СН'!$F$11+СВЦЭМ!$D$10+'СЕТ СН'!$F$6-'СЕТ СН'!$F$23</f>
        <v>1175.45558164</v>
      </c>
      <c r="K20" s="36">
        <f>SUMIFS(СВЦЭМ!$D$34:$D$777,СВЦЭМ!$A$34:$A$777,$A20,СВЦЭМ!$B$34:$B$777,K$11)+'СЕТ СН'!$F$11+СВЦЭМ!$D$10+'СЕТ СН'!$F$6-'СЕТ СН'!$F$23</f>
        <v>1110.7566426399999</v>
      </c>
      <c r="L20" s="36">
        <f>SUMIFS(СВЦЭМ!$D$34:$D$777,СВЦЭМ!$A$34:$A$777,$A20,СВЦЭМ!$B$34:$B$777,L$11)+'СЕТ СН'!$F$11+СВЦЭМ!$D$10+'СЕТ СН'!$F$6-'СЕТ СН'!$F$23</f>
        <v>991.75614685999994</v>
      </c>
      <c r="M20" s="36">
        <f>SUMIFS(СВЦЭМ!$D$34:$D$777,СВЦЭМ!$A$34:$A$777,$A20,СВЦЭМ!$B$34:$B$777,M$11)+'СЕТ СН'!$F$11+СВЦЭМ!$D$10+'СЕТ СН'!$F$6-'СЕТ СН'!$F$23</f>
        <v>856.38917147999996</v>
      </c>
      <c r="N20" s="36">
        <f>SUMIFS(СВЦЭМ!$D$34:$D$777,СВЦЭМ!$A$34:$A$777,$A20,СВЦЭМ!$B$34:$B$777,N$11)+'СЕТ СН'!$F$11+СВЦЭМ!$D$10+'СЕТ СН'!$F$6-'СЕТ СН'!$F$23</f>
        <v>788.61801842999989</v>
      </c>
      <c r="O20" s="36">
        <f>SUMIFS(СВЦЭМ!$D$34:$D$777,СВЦЭМ!$A$34:$A$777,$A20,СВЦЭМ!$B$34:$B$777,O$11)+'СЕТ СН'!$F$11+СВЦЭМ!$D$10+'СЕТ СН'!$F$6-'СЕТ СН'!$F$23</f>
        <v>703.77207914999985</v>
      </c>
      <c r="P20" s="36">
        <f>SUMIFS(СВЦЭМ!$D$34:$D$777,СВЦЭМ!$A$34:$A$777,$A20,СВЦЭМ!$B$34:$B$777,P$11)+'СЕТ СН'!$F$11+СВЦЭМ!$D$10+'СЕТ СН'!$F$6-'СЕТ СН'!$F$23</f>
        <v>703.90344966999987</v>
      </c>
      <c r="Q20" s="36">
        <f>SUMIFS(СВЦЭМ!$D$34:$D$777,СВЦЭМ!$A$34:$A$777,$A20,СВЦЭМ!$B$34:$B$777,Q$11)+'СЕТ СН'!$F$11+СВЦЭМ!$D$10+'СЕТ СН'!$F$6-'СЕТ СН'!$F$23</f>
        <v>706.46135996999988</v>
      </c>
      <c r="R20" s="36">
        <f>SUMIFS(СВЦЭМ!$D$34:$D$777,СВЦЭМ!$A$34:$A$777,$A20,СВЦЭМ!$B$34:$B$777,R$11)+'СЕТ СН'!$F$11+СВЦЭМ!$D$10+'СЕТ СН'!$F$6-'СЕТ СН'!$F$23</f>
        <v>706.18840785999987</v>
      </c>
      <c r="S20" s="36">
        <f>SUMIFS(СВЦЭМ!$D$34:$D$777,СВЦЭМ!$A$34:$A$777,$A20,СВЦЭМ!$B$34:$B$777,S$11)+'СЕТ СН'!$F$11+СВЦЭМ!$D$10+'СЕТ СН'!$F$6-'СЕТ СН'!$F$23</f>
        <v>701.58128700999987</v>
      </c>
      <c r="T20" s="36">
        <f>SUMIFS(СВЦЭМ!$D$34:$D$777,СВЦЭМ!$A$34:$A$777,$A20,СВЦЭМ!$B$34:$B$777,T$11)+'СЕТ СН'!$F$11+СВЦЭМ!$D$10+'СЕТ СН'!$F$6-'СЕТ СН'!$F$23</f>
        <v>694.5163937599998</v>
      </c>
      <c r="U20" s="36">
        <f>SUMIFS(СВЦЭМ!$D$34:$D$777,СВЦЭМ!$A$34:$A$777,$A20,СВЦЭМ!$B$34:$B$777,U$11)+'СЕТ СН'!$F$11+СВЦЭМ!$D$10+'СЕТ СН'!$F$6-'СЕТ СН'!$F$23</f>
        <v>678.83022521999987</v>
      </c>
      <c r="V20" s="36">
        <f>SUMIFS(СВЦЭМ!$D$34:$D$777,СВЦЭМ!$A$34:$A$777,$A20,СВЦЭМ!$B$34:$B$777,V$11)+'СЕТ СН'!$F$11+СВЦЭМ!$D$10+'СЕТ СН'!$F$6-'СЕТ СН'!$F$23</f>
        <v>670.30583003999982</v>
      </c>
      <c r="W20" s="36">
        <f>SUMIFS(СВЦЭМ!$D$34:$D$777,СВЦЭМ!$A$34:$A$777,$A20,СВЦЭМ!$B$34:$B$777,W$11)+'СЕТ СН'!$F$11+СВЦЭМ!$D$10+'СЕТ СН'!$F$6-'СЕТ СН'!$F$23</f>
        <v>664.73989564999988</v>
      </c>
      <c r="X20" s="36">
        <f>SUMIFS(СВЦЭМ!$D$34:$D$777,СВЦЭМ!$A$34:$A$777,$A20,СВЦЭМ!$B$34:$B$777,X$11)+'СЕТ СН'!$F$11+СВЦЭМ!$D$10+'СЕТ СН'!$F$6-'СЕТ СН'!$F$23</f>
        <v>694.73612465999986</v>
      </c>
      <c r="Y20" s="36">
        <f>SUMIFS(СВЦЭМ!$D$34:$D$777,СВЦЭМ!$A$34:$A$777,$A20,СВЦЭМ!$B$34:$B$777,Y$11)+'СЕТ СН'!$F$11+СВЦЭМ!$D$10+'СЕТ СН'!$F$6-'СЕТ СН'!$F$23</f>
        <v>795.12299012999983</v>
      </c>
    </row>
    <row r="21" spans="1:25" ht="15.75" x14ac:dyDescent="0.2">
      <c r="A21" s="35">
        <f t="shared" si="0"/>
        <v>43353</v>
      </c>
      <c r="B21" s="36">
        <f>SUMIFS(СВЦЭМ!$D$34:$D$777,СВЦЭМ!$A$34:$A$777,$A21,СВЦЭМ!$B$34:$B$777,B$11)+'СЕТ СН'!$F$11+СВЦЭМ!$D$10+'СЕТ СН'!$F$6-'СЕТ СН'!$F$23</f>
        <v>812.77045991999989</v>
      </c>
      <c r="C21" s="36">
        <f>SUMIFS(СВЦЭМ!$D$34:$D$777,СВЦЭМ!$A$34:$A$777,$A21,СВЦЭМ!$B$34:$B$777,C$11)+'СЕТ СН'!$F$11+СВЦЭМ!$D$10+'СЕТ СН'!$F$6-'СЕТ СН'!$F$23</f>
        <v>977.20252901999993</v>
      </c>
      <c r="D21" s="36">
        <f>SUMIFS(СВЦЭМ!$D$34:$D$777,СВЦЭМ!$A$34:$A$777,$A21,СВЦЭМ!$B$34:$B$777,D$11)+'СЕТ СН'!$F$11+СВЦЭМ!$D$10+'СЕТ СН'!$F$6-'СЕТ СН'!$F$23</f>
        <v>1086.5819995899999</v>
      </c>
      <c r="E21" s="36">
        <f>SUMIFS(СВЦЭМ!$D$34:$D$777,СВЦЭМ!$A$34:$A$777,$A21,СВЦЭМ!$B$34:$B$777,E$11)+'СЕТ СН'!$F$11+СВЦЭМ!$D$10+'СЕТ СН'!$F$6-'СЕТ СН'!$F$23</f>
        <v>1189.8307282599999</v>
      </c>
      <c r="F21" s="36">
        <f>SUMIFS(СВЦЭМ!$D$34:$D$777,СВЦЭМ!$A$34:$A$777,$A21,СВЦЭМ!$B$34:$B$777,F$11)+'СЕТ СН'!$F$11+СВЦЭМ!$D$10+'СЕТ СН'!$F$6-'СЕТ СН'!$F$23</f>
        <v>1191.75974208</v>
      </c>
      <c r="G21" s="36">
        <f>SUMIFS(СВЦЭМ!$D$34:$D$777,СВЦЭМ!$A$34:$A$777,$A21,СВЦЭМ!$B$34:$B$777,G$11)+'СЕТ СН'!$F$11+СВЦЭМ!$D$10+'СЕТ СН'!$F$6-'СЕТ СН'!$F$23</f>
        <v>1167.73179033</v>
      </c>
      <c r="H21" s="36">
        <f>SUMIFS(СВЦЭМ!$D$34:$D$777,СВЦЭМ!$A$34:$A$777,$A21,СВЦЭМ!$B$34:$B$777,H$11)+'СЕТ СН'!$F$11+СВЦЭМ!$D$10+'СЕТ СН'!$F$6-'СЕТ СН'!$F$23</f>
        <v>1112.52332568</v>
      </c>
      <c r="I21" s="36">
        <f>SUMIFS(СВЦЭМ!$D$34:$D$777,СВЦЭМ!$A$34:$A$777,$A21,СВЦЭМ!$B$34:$B$777,I$11)+'СЕТ СН'!$F$11+СВЦЭМ!$D$10+'СЕТ СН'!$F$6-'СЕТ СН'!$F$23</f>
        <v>1042.29853435</v>
      </c>
      <c r="J21" s="36">
        <f>SUMIFS(СВЦЭМ!$D$34:$D$777,СВЦЭМ!$A$34:$A$777,$A21,СВЦЭМ!$B$34:$B$777,J$11)+'СЕТ СН'!$F$11+СВЦЭМ!$D$10+'СЕТ СН'!$F$6-'СЕТ СН'!$F$23</f>
        <v>990.54215509999995</v>
      </c>
      <c r="K21" s="36">
        <f>SUMIFS(СВЦЭМ!$D$34:$D$777,СВЦЭМ!$A$34:$A$777,$A21,СВЦЭМ!$B$34:$B$777,K$11)+'СЕТ СН'!$F$11+СВЦЭМ!$D$10+'СЕТ СН'!$F$6-'СЕТ СН'!$F$23</f>
        <v>940.01637363999976</v>
      </c>
      <c r="L21" s="36">
        <f>SUMIFS(СВЦЭМ!$D$34:$D$777,СВЦЭМ!$A$34:$A$777,$A21,СВЦЭМ!$B$34:$B$777,L$11)+'СЕТ СН'!$F$11+СВЦЭМ!$D$10+'СЕТ СН'!$F$6-'СЕТ СН'!$F$23</f>
        <v>846.50981807999983</v>
      </c>
      <c r="M21" s="36">
        <f>SUMIFS(СВЦЭМ!$D$34:$D$777,СВЦЭМ!$A$34:$A$777,$A21,СВЦЭМ!$B$34:$B$777,M$11)+'СЕТ СН'!$F$11+СВЦЭМ!$D$10+'СЕТ СН'!$F$6-'СЕТ СН'!$F$23</f>
        <v>776.72410668999987</v>
      </c>
      <c r="N21" s="36">
        <f>SUMIFS(СВЦЭМ!$D$34:$D$777,СВЦЭМ!$A$34:$A$777,$A21,СВЦЭМ!$B$34:$B$777,N$11)+'СЕТ СН'!$F$11+СВЦЭМ!$D$10+'СЕТ СН'!$F$6-'СЕТ СН'!$F$23</f>
        <v>723.02778084999977</v>
      </c>
      <c r="O21" s="36">
        <f>SUMIFS(СВЦЭМ!$D$34:$D$777,СВЦЭМ!$A$34:$A$777,$A21,СВЦЭМ!$B$34:$B$777,O$11)+'СЕТ СН'!$F$11+СВЦЭМ!$D$10+'СЕТ СН'!$F$6-'СЕТ СН'!$F$23</f>
        <v>625.30478630999983</v>
      </c>
      <c r="P21" s="36">
        <f>SUMIFS(СВЦЭМ!$D$34:$D$777,СВЦЭМ!$A$34:$A$777,$A21,СВЦЭМ!$B$34:$B$777,P$11)+'СЕТ СН'!$F$11+СВЦЭМ!$D$10+'СЕТ СН'!$F$6-'СЕТ СН'!$F$23</f>
        <v>593.24536414999989</v>
      </c>
      <c r="Q21" s="36">
        <f>SUMIFS(СВЦЭМ!$D$34:$D$777,СВЦЭМ!$A$34:$A$777,$A21,СВЦЭМ!$B$34:$B$777,Q$11)+'СЕТ СН'!$F$11+СВЦЭМ!$D$10+'СЕТ СН'!$F$6-'СЕТ СН'!$F$23</f>
        <v>595.04869345999987</v>
      </c>
      <c r="R21" s="36">
        <f>SUMIFS(СВЦЭМ!$D$34:$D$777,СВЦЭМ!$A$34:$A$777,$A21,СВЦЭМ!$B$34:$B$777,R$11)+'СЕТ СН'!$F$11+СВЦЭМ!$D$10+'СЕТ СН'!$F$6-'СЕТ СН'!$F$23</f>
        <v>585.80164576999982</v>
      </c>
      <c r="S21" s="36">
        <f>SUMIFS(СВЦЭМ!$D$34:$D$777,СВЦЭМ!$A$34:$A$777,$A21,СВЦЭМ!$B$34:$B$777,S$11)+'СЕТ СН'!$F$11+СВЦЭМ!$D$10+'СЕТ СН'!$F$6-'СЕТ СН'!$F$23</f>
        <v>594.03813632999982</v>
      </c>
      <c r="T21" s="36">
        <f>SUMIFS(СВЦЭМ!$D$34:$D$777,СВЦЭМ!$A$34:$A$777,$A21,СВЦЭМ!$B$34:$B$777,T$11)+'СЕТ СН'!$F$11+СВЦЭМ!$D$10+'СЕТ СН'!$F$6-'СЕТ СН'!$F$23</f>
        <v>597.18260456999997</v>
      </c>
      <c r="U21" s="36">
        <f>SUMIFS(СВЦЭМ!$D$34:$D$777,СВЦЭМ!$A$34:$A$777,$A21,СВЦЭМ!$B$34:$B$777,U$11)+'СЕТ СН'!$F$11+СВЦЭМ!$D$10+'СЕТ СН'!$F$6-'СЕТ СН'!$F$23</f>
        <v>570.13746499999979</v>
      </c>
      <c r="V21" s="36">
        <f>SUMIFS(СВЦЭМ!$D$34:$D$777,СВЦЭМ!$A$34:$A$777,$A21,СВЦЭМ!$B$34:$B$777,V$11)+'СЕТ СН'!$F$11+СВЦЭМ!$D$10+'СЕТ СН'!$F$6-'СЕТ СН'!$F$23</f>
        <v>598.75091368999983</v>
      </c>
      <c r="W21" s="36">
        <f>SUMIFS(СВЦЭМ!$D$34:$D$777,СВЦЭМ!$A$34:$A$777,$A21,СВЦЭМ!$B$34:$B$777,W$11)+'СЕТ СН'!$F$11+СВЦЭМ!$D$10+'СЕТ СН'!$F$6-'СЕТ СН'!$F$23</f>
        <v>586.87611704999995</v>
      </c>
      <c r="X21" s="36">
        <f>SUMIFS(СВЦЭМ!$D$34:$D$777,СВЦЭМ!$A$34:$A$777,$A21,СВЦЭМ!$B$34:$B$777,X$11)+'СЕТ СН'!$F$11+СВЦЭМ!$D$10+'СЕТ СН'!$F$6-'СЕТ СН'!$F$23</f>
        <v>557.85304463999978</v>
      </c>
      <c r="Y21" s="36">
        <f>SUMIFS(СВЦЭМ!$D$34:$D$777,СВЦЭМ!$A$34:$A$777,$A21,СВЦЭМ!$B$34:$B$777,Y$11)+'СЕТ СН'!$F$11+СВЦЭМ!$D$10+'СЕТ СН'!$F$6-'СЕТ СН'!$F$23</f>
        <v>655.44415581999988</v>
      </c>
    </row>
    <row r="22" spans="1:25" ht="15.75" x14ac:dyDescent="0.2">
      <c r="A22" s="35">
        <f t="shared" si="0"/>
        <v>43354</v>
      </c>
      <c r="B22" s="36">
        <f>SUMIFS(СВЦЭМ!$D$34:$D$777,СВЦЭМ!$A$34:$A$777,$A22,СВЦЭМ!$B$34:$B$777,B$11)+'СЕТ СН'!$F$11+СВЦЭМ!$D$10+'СЕТ СН'!$F$6-'СЕТ СН'!$F$23</f>
        <v>838.12162181999975</v>
      </c>
      <c r="C22" s="36">
        <f>SUMIFS(СВЦЭМ!$D$34:$D$777,СВЦЭМ!$A$34:$A$777,$A22,СВЦЭМ!$B$34:$B$777,C$11)+'СЕТ СН'!$F$11+СВЦЭМ!$D$10+'СЕТ СН'!$F$6-'СЕТ СН'!$F$23</f>
        <v>1005.3606030499998</v>
      </c>
      <c r="D22" s="36">
        <f>SUMIFS(СВЦЭМ!$D$34:$D$777,СВЦЭМ!$A$34:$A$777,$A22,СВЦЭМ!$B$34:$B$777,D$11)+'СЕТ СН'!$F$11+СВЦЭМ!$D$10+'СЕТ СН'!$F$6-'СЕТ СН'!$F$23</f>
        <v>1129.21896363</v>
      </c>
      <c r="E22" s="36">
        <f>SUMIFS(СВЦЭМ!$D$34:$D$777,СВЦЭМ!$A$34:$A$777,$A22,СВЦЭМ!$B$34:$B$777,E$11)+'СЕТ СН'!$F$11+СВЦЭМ!$D$10+'СЕТ СН'!$F$6-'СЕТ СН'!$F$23</f>
        <v>1206.53672237</v>
      </c>
      <c r="F22" s="36">
        <f>SUMIFS(СВЦЭМ!$D$34:$D$777,СВЦЭМ!$A$34:$A$777,$A22,СВЦЭМ!$B$34:$B$777,F$11)+'СЕТ СН'!$F$11+СВЦЭМ!$D$10+'СЕТ СН'!$F$6-'СЕТ СН'!$F$23</f>
        <v>1206.42884564</v>
      </c>
      <c r="G22" s="36">
        <f>SUMIFS(СВЦЭМ!$D$34:$D$777,СВЦЭМ!$A$34:$A$777,$A22,СВЦЭМ!$B$34:$B$777,G$11)+'СЕТ СН'!$F$11+СВЦЭМ!$D$10+'СЕТ СН'!$F$6-'СЕТ СН'!$F$23</f>
        <v>1197.1995151699998</v>
      </c>
      <c r="H22" s="36">
        <f>SUMIFS(СВЦЭМ!$D$34:$D$777,СВЦЭМ!$A$34:$A$777,$A22,СВЦЭМ!$B$34:$B$777,H$11)+'СЕТ СН'!$F$11+СВЦЭМ!$D$10+'СЕТ СН'!$F$6-'СЕТ СН'!$F$23</f>
        <v>1124.1767707999998</v>
      </c>
      <c r="I22" s="36">
        <f>SUMIFS(СВЦЭМ!$D$34:$D$777,СВЦЭМ!$A$34:$A$777,$A22,СВЦЭМ!$B$34:$B$777,I$11)+'СЕТ СН'!$F$11+СВЦЭМ!$D$10+'СЕТ СН'!$F$6-'СЕТ СН'!$F$23</f>
        <v>1059.55905158</v>
      </c>
      <c r="J22" s="36">
        <f>SUMIFS(СВЦЭМ!$D$34:$D$777,СВЦЭМ!$A$34:$A$777,$A22,СВЦЭМ!$B$34:$B$777,J$11)+'СЕТ СН'!$F$11+СВЦЭМ!$D$10+'СЕТ СН'!$F$6-'СЕТ СН'!$F$23</f>
        <v>1034.2019781999998</v>
      </c>
      <c r="K22" s="36">
        <f>SUMIFS(СВЦЭМ!$D$34:$D$777,СВЦЭМ!$A$34:$A$777,$A22,СВЦЭМ!$B$34:$B$777,K$11)+'СЕТ СН'!$F$11+СВЦЭМ!$D$10+'СЕТ СН'!$F$6-'СЕТ СН'!$F$23</f>
        <v>1015.8921064899998</v>
      </c>
      <c r="L22" s="36">
        <f>SUMIFS(СВЦЭМ!$D$34:$D$777,СВЦЭМ!$A$34:$A$777,$A22,СВЦЭМ!$B$34:$B$777,L$11)+'СЕТ СН'!$F$11+СВЦЭМ!$D$10+'СЕТ СН'!$F$6-'СЕТ СН'!$F$23</f>
        <v>898.24223719999986</v>
      </c>
      <c r="M22" s="36">
        <f>SUMIFS(СВЦЭМ!$D$34:$D$777,СВЦЭМ!$A$34:$A$777,$A22,СВЦЭМ!$B$34:$B$777,M$11)+'СЕТ СН'!$F$11+СВЦЭМ!$D$10+'СЕТ СН'!$F$6-'СЕТ СН'!$F$23</f>
        <v>808.63034501999982</v>
      </c>
      <c r="N22" s="36">
        <f>SUMIFS(СВЦЭМ!$D$34:$D$777,СВЦЭМ!$A$34:$A$777,$A22,СВЦЭМ!$B$34:$B$777,N$11)+'СЕТ СН'!$F$11+СВЦЭМ!$D$10+'СЕТ СН'!$F$6-'СЕТ СН'!$F$23</f>
        <v>715.41212352999992</v>
      </c>
      <c r="O22" s="36">
        <f>SUMIFS(СВЦЭМ!$D$34:$D$777,СВЦЭМ!$A$34:$A$777,$A22,СВЦЭМ!$B$34:$B$777,O$11)+'СЕТ СН'!$F$11+СВЦЭМ!$D$10+'СЕТ СН'!$F$6-'СЕТ СН'!$F$23</f>
        <v>621.09715410999979</v>
      </c>
      <c r="P22" s="36">
        <f>SUMIFS(СВЦЭМ!$D$34:$D$777,СВЦЭМ!$A$34:$A$777,$A22,СВЦЭМ!$B$34:$B$777,P$11)+'СЕТ СН'!$F$11+СВЦЭМ!$D$10+'СЕТ СН'!$F$6-'СЕТ СН'!$F$23</f>
        <v>625.64867584999979</v>
      </c>
      <c r="Q22" s="36">
        <f>SUMIFS(СВЦЭМ!$D$34:$D$777,СВЦЭМ!$A$34:$A$777,$A22,СВЦЭМ!$B$34:$B$777,Q$11)+'СЕТ СН'!$F$11+СВЦЭМ!$D$10+'СЕТ СН'!$F$6-'СЕТ СН'!$F$23</f>
        <v>627.04187962999981</v>
      </c>
      <c r="R22" s="36">
        <f>SUMIFS(СВЦЭМ!$D$34:$D$777,СВЦЭМ!$A$34:$A$777,$A22,СВЦЭМ!$B$34:$B$777,R$11)+'СЕТ СН'!$F$11+СВЦЭМ!$D$10+'СЕТ СН'!$F$6-'СЕТ СН'!$F$23</f>
        <v>631.01173957999981</v>
      </c>
      <c r="S22" s="36">
        <f>SUMIFS(СВЦЭМ!$D$34:$D$777,СВЦЭМ!$A$34:$A$777,$A22,СВЦЭМ!$B$34:$B$777,S$11)+'СЕТ СН'!$F$11+СВЦЭМ!$D$10+'СЕТ СН'!$F$6-'СЕТ СН'!$F$23</f>
        <v>650.65392414999997</v>
      </c>
      <c r="T22" s="36">
        <f>SUMIFS(СВЦЭМ!$D$34:$D$777,СВЦЭМ!$A$34:$A$777,$A22,СВЦЭМ!$B$34:$B$777,T$11)+'СЕТ СН'!$F$11+СВЦЭМ!$D$10+'СЕТ СН'!$F$6-'СЕТ СН'!$F$23</f>
        <v>654.71733658999983</v>
      </c>
      <c r="U22" s="36">
        <f>SUMIFS(СВЦЭМ!$D$34:$D$777,СВЦЭМ!$A$34:$A$777,$A22,СВЦЭМ!$B$34:$B$777,U$11)+'СЕТ СН'!$F$11+СВЦЭМ!$D$10+'СЕТ СН'!$F$6-'СЕТ СН'!$F$23</f>
        <v>678.53197890999991</v>
      </c>
      <c r="V22" s="36">
        <f>SUMIFS(СВЦЭМ!$D$34:$D$777,СВЦЭМ!$A$34:$A$777,$A22,СВЦЭМ!$B$34:$B$777,V$11)+'СЕТ СН'!$F$11+СВЦЭМ!$D$10+'СЕТ СН'!$F$6-'СЕТ СН'!$F$23</f>
        <v>696.39927063999994</v>
      </c>
      <c r="W22" s="36">
        <f>SUMIFS(СВЦЭМ!$D$34:$D$777,СВЦЭМ!$A$34:$A$777,$A22,СВЦЭМ!$B$34:$B$777,W$11)+'СЕТ СН'!$F$11+СВЦЭМ!$D$10+'СЕТ СН'!$F$6-'СЕТ СН'!$F$23</f>
        <v>700.90885981999986</v>
      </c>
      <c r="X22" s="36">
        <f>SUMIFS(СВЦЭМ!$D$34:$D$777,СВЦЭМ!$A$34:$A$777,$A22,СВЦЭМ!$B$34:$B$777,X$11)+'СЕТ СН'!$F$11+СВЦЭМ!$D$10+'СЕТ СН'!$F$6-'СЕТ СН'!$F$23</f>
        <v>631.15684572999999</v>
      </c>
      <c r="Y22" s="36">
        <f>SUMIFS(СВЦЭМ!$D$34:$D$777,СВЦЭМ!$A$34:$A$777,$A22,СВЦЭМ!$B$34:$B$777,Y$11)+'СЕТ СН'!$F$11+СВЦЭМ!$D$10+'СЕТ СН'!$F$6-'СЕТ СН'!$F$23</f>
        <v>698.07089368999982</v>
      </c>
    </row>
    <row r="23" spans="1:25" ht="15.75" x14ac:dyDescent="0.2">
      <c r="A23" s="35">
        <f t="shared" si="0"/>
        <v>43355</v>
      </c>
      <c r="B23" s="36">
        <f>SUMIFS(СВЦЭМ!$D$34:$D$777,СВЦЭМ!$A$34:$A$777,$A23,СВЦЭМ!$B$34:$B$777,B$11)+'СЕТ СН'!$F$11+СВЦЭМ!$D$10+'СЕТ СН'!$F$6-'СЕТ СН'!$F$23</f>
        <v>874.92974074999984</v>
      </c>
      <c r="C23" s="36">
        <f>SUMIFS(СВЦЭМ!$D$34:$D$777,СВЦЭМ!$A$34:$A$777,$A23,СВЦЭМ!$B$34:$B$777,C$11)+'СЕТ СН'!$F$11+СВЦЭМ!$D$10+'СЕТ СН'!$F$6-'СЕТ СН'!$F$23</f>
        <v>1045.4517419199999</v>
      </c>
      <c r="D23" s="36">
        <f>SUMIFS(СВЦЭМ!$D$34:$D$777,СВЦЭМ!$A$34:$A$777,$A23,СВЦЭМ!$B$34:$B$777,D$11)+'СЕТ СН'!$F$11+СВЦЭМ!$D$10+'СЕТ СН'!$F$6-'СЕТ СН'!$F$23</f>
        <v>1148.1454926499998</v>
      </c>
      <c r="E23" s="36">
        <f>SUMIFS(СВЦЭМ!$D$34:$D$777,СВЦЭМ!$A$34:$A$777,$A23,СВЦЭМ!$B$34:$B$777,E$11)+'СЕТ СН'!$F$11+СВЦЭМ!$D$10+'СЕТ СН'!$F$6-'СЕТ СН'!$F$23</f>
        <v>1230.7014777699999</v>
      </c>
      <c r="F23" s="36">
        <f>SUMIFS(СВЦЭМ!$D$34:$D$777,СВЦЭМ!$A$34:$A$777,$A23,СВЦЭМ!$B$34:$B$777,F$11)+'СЕТ СН'!$F$11+СВЦЭМ!$D$10+'СЕТ СН'!$F$6-'СЕТ СН'!$F$23</f>
        <v>1225.6932120399999</v>
      </c>
      <c r="G23" s="36">
        <f>SUMIFS(СВЦЭМ!$D$34:$D$777,СВЦЭМ!$A$34:$A$777,$A23,СВЦЭМ!$B$34:$B$777,G$11)+'СЕТ СН'!$F$11+СВЦЭМ!$D$10+'СЕТ СН'!$F$6-'СЕТ СН'!$F$23</f>
        <v>1198.95682242</v>
      </c>
      <c r="H23" s="36">
        <f>SUMIFS(СВЦЭМ!$D$34:$D$777,СВЦЭМ!$A$34:$A$777,$A23,СВЦЭМ!$B$34:$B$777,H$11)+'СЕТ СН'!$F$11+СВЦЭМ!$D$10+'СЕТ СН'!$F$6-'СЕТ СН'!$F$23</f>
        <v>1126.2401957299999</v>
      </c>
      <c r="I23" s="36">
        <f>SUMIFS(СВЦЭМ!$D$34:$D$777,СВЦЭМ!$A$34:$A$777,$A23,СВЦЭМ!$B$34:$B$777,I$11)+'СЕТ СН'!$F$11+СВЦЭМ!$D$10+'СЕТ СН'!$F$6-'СЕТ СН'!$F$23</f>
        <v>1079.0547146899999</v>
      </c>
      <c r="J23" s="36">
        <f>SUMIFS(СВЦЭМ!$D$34:$D$777,СВЦЭМ!$A$34:$A$777,$A23,СВЦЭМ!$B$34:$B$777,J$11)+'СЕТ СН'!$F$11+СВЦЭМ!$D$10+'СЕТ СН'!$F$6-'СЕТ СН'!$F$23</f>
        <v>1040.82372356</v>
      </c>
      <c r="K23" s="36">
        <f>SUMIFS(СВЦЭМ!$D$34:$D$777,СВЦЭМ!$A$34:$A$777,$A23,СВЦЭМ!$B$34:$B$777,K$11)+'СЕТ СН'!$F$11+СВЦЭМ!$D$10+'СЕТ СН'!$F$6-'СЕТ СН'!$F$23</f>
        <v>1010.3916928799999</v>
      </c>
      <c r="L23" s="36">
        <f>SUMIFS(СВЦЭМ!$D$34:$D$777,СВЦЭМ!$A$34:$A$777,$A23,СВЦЭМ!$B$34:$B$777,L$11)+'СЕТ СН'!$F$11+СВЦЭМ!$D$10+'СЕТ СН'!$F$6-'СЕТ СН'!$F$23</f>
        <v>928.10462187999997</v>
      </c>
      <c r="M23" s="36">
        <f>SUMIFS(СВЦЭМ!$D$34:$D$777,СВЦЭМ!$A$34:$A$777,$A23,СВЦЭМ!$B$34:$B$777,M$11)+'СЕТ СН'!$F$11+СВЦЭМ!$D$10+'СЕТ СН'!$F$6-'СЕТ СН'!$F$23</f>
        <v>852.23016347999987</v>
      </c>
      <c r="N23" s="36">
        <f>SUMIFS(СВЦЭМ!$D$34:$D$777,СВЦЭМ!$A$34:$A$777,$A23,СВЦЭМ!$B$34:$B$777,N$11)+'СЕТ СН'!$F$11+СВЦЭМ!$D$10+'СЕТ СН'!$F$6-'СЕТ СН'!$F$23</f>
        <v>766.5233317499999</v>
      </c>
      <c r="O23" s="36">
        <f>SUMIFS(СВЦЭМ!$D$34:$D$777,СВЦЭМ!$A$34:$A$777,$A23,СВЦЭМ!$B$34:$B$777,O$11)+'СЕТ СН'!$F$11+СВЦЭМ!$D$10+'СЕТ СН'!$F$6-'СЕТ СН'!$F$23</f>
        <v>683.26128597999991</v>
      </c>
      <c r="P23" s="36">
        <f>SUMIFS(СВЦЭМ!$D$34:$D$777,СВЦЭМ!$A$34:$A$777,$A23,СВЦЭМ!$B$34:$B$777,P$11)+'СЕТ СН'!$F$11+СВЦЭМ!$D$10+'СЕТ СН'!$F$6-'СЕТ СН'!$F$23</f>
        <v>668.72784411999987</v>
      </c>
      <c r="Q23" s="36">
        <f>SUMIFS(СВЦЭМ!$D$34:$D$777,СВЦЭМ!$A$34:$A$777,$A23,СВЦЭМ!$B$34:$B$777,Q$11)+'СЕТ СН'!$F$11+СВЦЭМ!$D$10+'СЕТ СН'!$F$6-'СЕТ СН'!$F$23</f>
        <v>685.68434294999975</v>
      </c>
      <c r="R23" s="36">
        <f>SUMIFS(СВЦЭМ!$D$34:$D$777,СВЦЭМ!$A$34:$A$777,$A23,СВЦЭМ!$B$34:$B$777,R$11)+'СЕТ СН'!$F$11+СВЦЭМ!$D$10+'СЕТ СН'!$F$6-'СЕТ СН'!$F$23</f>
        <v>678.68606325999986</v>
      </c>
      <c r="S23" s="36">
        <f>SUMIFS(СВЦЭМ!$D$34:$D$777,СВЦЭМ!$A$34:$A$777,$A23,СВЦЭМ!$B$34:$B$777,S$11)+'СЕТ СН'!$F$11+СВЦЭМ!$D$10+'СЕТ СН'!$F$6-'СЕТ СН'!$F$23</f>
        <v>672.29213035999987</v>
      </c>
      <c r="T23" s="36">
        <f>SUMIFS(СВЦЭМ!$D$34:$D$777,СВЦЭМ!$A$34:$A$777,$A23,СВЦЭМ!$B$34:$B$777,T$11)+'СЕТ СН'!$F$11+СВЦЭМ!$D$10+'СЕТ СН'!$F$6-'СЕТ СН'!$F$23</f>
        <v>668.03637009999989</v>
      </c>
      <c r="U23" s="36">
        <f>SUMIFS(СВЦЭМ!$D$34:$D$777,СВЦЭМ!$A$34:$A$777,$A23,СВЦЭМ!$B$34:$B$777,U$11)+'СЕТ СН'!$F$11+СВЦЭМ!$D$10+'СЕТ СН'!$F$6-'СЕТ СН'!$F$23</f>
        <v>678.96366668999985</v>
      </c>
      <c r="V23" s="36">
        <f>SUMIFS(СВЦЭМ!$D$34:$D$777,СВЦЭМ!$A$34:$A$777,$A23,СВЦЭМ!$B$34:$B$777,V$11)+'СЕТ СН'!$F$11+СВЦЭМ!$D$10+'СЕТ СН'!$F$6-'СЕТ СН'!$F$23</f>
        <v>683.08091373999991</v>
      </c>
      <c r="W23" s="36">
        <f>SUMIFS(СВЦЭМ!$D$34:$D$777,СВЦЭМ!$A$34:$A$777,$A23,СВЦЭМ!$B$34:$B$777,W$11)+'СЕТ СН'!$F$11+СВЦЭМ!$D$10+'СЕТ СН'!$F$6-'СЕТ СН'!$F$23</f>
        <v>695.56049075999977</v>
      </c>
      <c r="X23" s="36">
        <f>SUMIFS(СВЦЭМ!$D$34:$D$777,СВЦЭМ!$A$34:$A$777,$A23,СВЦЭМ!$B$34:$B$777,X$11)+'СЕТ СН'!$F$11+СВЦЭМ!$D$10+'СЕТ СН'!$F$6-'СЕТ СН'!$F$23</f>
        <v>672.5291556799998</v>
      </c>
      <c r="Y23" s="36">
        <f>SUMIFS(СВЦЭМ!$D$34:$D$777,СВЦЭМ!$A$34:$A$777,$A23,СВЦЭМ!$B$34:$B$777,Y$11)+'СЕТ СН'!$F$11+СВЦЭМ!$D$10+'СЕТ СН'!$F$6-'СЕТ СН'!$F$23</f>
        <v>727.98549967999975</v>
      </c>
    </row>
    <row r="24" spans="1:25" ht="15.75" x14ac:dyDescent="0.2">
      <c r="A24" s="35">
        <f t="shared" si="0"/>
        <v>43356</v>
      </c>
      <c r="B24" s="36">
        <f>SUMIFS(СВЦЭМ!$D$34:$D$777,СВЦЭМ!$A$34:$A$777,$A24,СВЦЭМ!$B$34:$B$777,B$11)+'СЕТ СН'!$F$11+СВЦЭМ!$D$10+'СЕТ СН'!$F$6-'СЕТ СН'!$F$23</f>
        <v>986.56963432999987</v>
      </c>
      <c r="C24" s="36">
        <f>SUMIFS(СВЦЭМ!$D$34:$D$777,СВЦЭМ!$A$34:$A$777,$A24,СВЦЭМ!$B$34:$B$777,C$11)+'СЕТ СН'!$F$11+СВЦЭМ!$D$10+'СЕТ СН'!$F$6-'СЕТ СН'!$F$23</f>
        <v>1149.8225980999998</v>
      </c>
      <c r="D24" s="36">
        <f>SUMIFS(СВЦЭМ!$D$34:$D$777,СВЦЭМ!$A$34:$A$777,$A24,СВЦЭМ!$B$34:$B$777,D$11)+'СЕТ СН'!$F$11+СВЦЭМ!$D$10+'СЕТ СН'!$F$6-'СЕТ СН'!$F$23</f>
        <v>1244.7388497499999</v>
      </c>
      <c r="E24" s="36">
        <f>SUMIFS(СВЦЭМ!$D$34:$D$777,СВЦЭМ!$A$34:$A$777,$A24,СВЦЭМ!$B$34:$B$777,E$11)+'СЕТ СН'!$F$11+СВЦЭМ!$D$10+'СЕТ СН'!$F$6-'СЕТ СН'!$F$23</f>
        <v>1279.8855932899999</v>
      </c>
      <c r="F24" s="36">
        <f>SUMIFS(СВЦЭМ!$D$34:$D$777,СВЦЭМ!$A$34:$A$777,$A24,СВЦЭМ!$B$34:$B$777,F$11)+'СЕТ СН'!$F$11+СВЦЭМ!$D$10+'СЕТ СН'!$F$6-'СЕТ СН'!$F$23</f>
        <v>1276.1354537899999</v>
      </c>
      <c r="G24" s="36">
        <f>SUMIFS(СВЦЭМ!$D$34:$D$777,СВЦЭМ!$A$34:$A$777,$A24,СВЦЭМ!$B$34:$B$777,G$11)+'СЕТ СН'!$F$11+СВЦЭМ!$D$10+'СЕТ СН'!$F$6-'СЕТ СН'!$F$23</f>
        <v>1253.69085931</v>
      </c>
      <c r="H24" s="36">
        <f>SUMIFS(СВЦЭМ!$D$34:$D$777,СВЦЭМ!$A$34:$A$777,$A24,СВЦЭМ!$B$34:$B$777,H$11)+'СЕТ СН'!$F$11+СВЦЭМ!$D$10+'СЕТ СН'!$F$6-'СЕТ СН'!$F$23</f>
        <v>1217.81512828</v>
      </c>
      <c r="I24" s="36">
        <f>SUMIFS(СВЦЭМ!$D$34:$D$777,СВЦЭМ!$A$34:$A$777,$A24,СВЦЭМ!$B$34:$B$777,I$11)+'СЕТ СН'!$F$11+СВЦЭМ!$D$10+'СЕТ СН'!$F$6-'СЕТ СН'!$F$23</f>
        <v>1143.2858025699998</v>
      </c>
      <c r="J24" s="36">
        <f>SUMIFS(СВЦЭМ!$D$34:$D$777,СВЦЭМ!$A$34:$A$777,$A24,СВЦЭМ!$B$34:$B$777,J$11)+'СЕТ СН'!$F$11+СВЦЭМ!$D$10+'СЕТ СН'!$F$6-'СЕТ СН'!$F$23</f>
        <v>1110.8312812199999</v>
      </c>
      <c r="K24" s="36">
        <f>SUMIFS(СВЦЭМ!$D$34:$D$777,СВЦЭМ!$A$34:$A$777,$A24,СВЦЭМ!$B$34:$B$777,K$11)+'СЕТ СН'!$F$11+СВЦЭМ!$D$10+'СЕТ СН'!$F$6-'СЕТ СН'!$F$23</f>
        <v>1091.4220606299998</v>
      </c>
      <c r="L24" s="36">
        <f>SUMIFS(СВЦЭМ!$D$34:$D$777,СВЦЭМ!$A$34:$A$777,$A24,СВЦЭМ!$B$34:$B$777,L$11)+'СЕТ СН'!$F$11+СВЦЭМ!$D$10+'СЕТ СН'!$F$6-'СЕТ СН'!$F$23</f>
        <v>1015.7790826199998</v>
      </c>
      <c r="M24" s="36">
        <f>SUMIFS(СВЦЭМ!$D$34:$D$777,СВЦЭМ!$A$34:$A$777,$A24,СВЦЭМ!$B$34:$B$777,M$11)+'СЕТ СН'!$F$11+СВЦЭМ!$D$10+'СЕТ СН'!$F$6-'СЕТ СН'!$F$23</f>
        <v>934.68918581999992</v>
      </c>
      <c r="N24" s="36">
        <f>SUMIFS(СВЦЭМ!$D$34:$D$777,СВЦЭМ!$A$34:$A$777,$A24,СВЦЭМ!$B$34:$B$777,N$11)+'СЕТ СН'!$F$11+СВЦЭМ!$D$10+'СЕТ СН'!$F$6-'СЕТ СН'!$F$23</f>
        <v>819.91958733999991</v>
      </c>
      <c r="O24" s="36">
        <f>SUMIFS(СВЦЭМ!$D$34:$D$777,СВЦЭМ!$A$34:$A$777,$A24,СВЦЭМ!$B$34:$B$777,O$11)+'СЕТ СН'!$F$11+СВЦЭМ!$D$10+'СЕТ СН'!$F$6-'СЕТ СН'!$F$23</f>
        <v>724.94571386999996</v>
      </c>
      <c r="P24" s="36">
        <f>SUMIFS(СВЦЭМ!$D$34:$D$777,СВЦЭМ!$A$34:$A$777,$A24,СВЦЭМ!$B$34:$B$777,P$11)+'СЕТ СН'!$F$11+СВЦЭМ!$D$10+'СЕТ СН'!$F$6-'СЕТ СН'!$F$23</f>
        <v>723.55486963999988</v>
      </c>
      <c r="Q24" s="36">
        <f>SUMIFS(СВЦЭМ!$D$34:$D$777,СВЦЭМ!$A$34:$A$777,$A24,СВЦЭМ!$B$34:$B$777,Q$11)+'СЕТ СН'!$F$11+СВЦЭМ!$D$10+'СЕТ СН'!$F$6-'СЕТ СН'!$F$23</f>
        <v>725.34460358999991</v>
      </c>
      <c r="R24" s="36">
        <f>SUMIFS(СВЦЭМ!$D$34:$D$777,СВЦЭМ!$A$34:$A$777,$A24,СВЦЭМ!$B$34:$B$777,R$11)+'СЕТ СН'!$F$11+СВЦЭМ!$D$10+'СЕТ СН'!$F$6-'СЕТ СН'!$F$23</f>
        <v>737.12853186999996</v>
      </c>
      <c r="S24" s="36">
        <f>SUMIFS(СВЦЭМ!$D$34:$D$777,СВЦЭМ!$A$34:$A$777,$A24,СВЦЭМ!$B$34:$B$777,S$11)+'СЕТ СН'!$F$11+СВЦЭМ!$D$10+'СЕТ СН'!$F$6-'СЕТ СН'!$F$23</f>
        <v>747.25016056999993</v>
      </c>
      <c r="T24" s="36">
        <f>SUMIFS(СВЦЭМ!$D$34:$D$777,СВЦЭМ!$A$34:$A$777,$A24,СВЦЭМ!$B$34:$B$777,T$11)+'СЕТ СН'!$F$11+СВЦЭМ!$D$10+'СЕТ СН'!$F$6-'СЕТ СН'!$F$23</f>
        <v>732.39574170999981</v>
      </c>
      <c r="U24" s="36">
        <f>SUMIFS(СВЦЭМ!$D$34:$D$777,СВЦЭМ!$A$34:$A$777,$A24,СВЦЭМ!$B$34:$B$777,U$11)+'СЕТ СН'!$F$11+СВЦЭМ!$D$10+'СЕТ СН'!$F$6-'СЕТ СН'!$F$23</f>
        <v>720.24327959999982</v>
      </c>
      <c r="V24" s="36">
        <f>SUMIFS(СВЦЭМ!$D$34:$D$777,СВЦЭМ!$A$34:$A$777,$A24,СВЦЭМ!$B$34:$B$777,V$11)+'СЕТ СН'!$F$11+СВЦЭМ!$D$10+'СЕТ СН'!$F$6-'СЕТ СН'!$F$23</f>
        <v>699.67991415999995</v>
      </c>
      <c r="W24" s="36">
        <f>SUMIFS(СВЦЭМ!$D$34:$D$777,СВЦЭМ!$A$34:$A$777,$A24,СВЦЭМ!$B$34:$B$777,W$11)+'СЕТ СН'!$F$11+СВЦЭМ!$D$10+'СЕТ СН'!$F$6-'СЕТ СН'!$F$23</f>
        <v>709.53043821999995</v>
      </c>
      <c r="X24" s="36">
        <f>SUMIFS(СВЦЭМ!$D$34:$D$777,СВЦЭМ!$A$34:$A$777,$A24,СВЦЭМ!$B$34:$B$777,X$11)+'СЕТ СН'!$F$11+СВЦЭМ!$D$10+'СЕТ СН'!$F$6-'СЕТ СН'!$F$23</f>
        <v>746.32759658999976</v>
      </c>
      <c r="Y24" s="36">
        <f>SUMIFS(СВЦЭМ!$D$34:$D$777,СВЦЭМ!$A$34:$A$777,$A24,СВЦЭМ!$B$34:$B$777,Y$11)+'СЕТ СН'!$F$11+СВЦЭМ!$D$10+'СЕТ СН'!$F$6-'СЕТ СН'!$F$23</f>
        <v>833.06754467999986</v>
      </c>
    </row>
    <row r="25" spans="1:25" ht="15.75" x14ac:dyDescent="0.2">
      <c r="A25" s="35">
        <f t="shared" si="0"/>
        <v>43357</v>
      </c>
      <c r="B25" s="36">
        <f>SUMIFS(СВЦЭМ!$D$34:$D$777,СВЦЭМ!$A$34:$A$777,$A25,СВЦЭМ!$B$34:$B$777,B$11)+'СЕТ СН'!$F$11+СВЦЭМ!$D$10+'СЕТ СН'!$F$6-'СЕТ СН'!$F$23</f>
        <v>989.40129475999993</v>
      </c>
      <c r="C25" s="36">
        <f>SUMIFS(СВЦЭМ!$D$34:$D$777,СВЦЭМ!$A$34:$A$777,$A25,СВЦЭМ!$B$34:$B$777,C$11)+'СЕТ СН'!$F$11+СВЦЭМ!$D$10+'СЕТ СН'!$F$6-'СЕТ СН'!$F$23</f>
        <v>1153.5359927499999</v>
      </c>
      <c r="D25" s="36">
        <f>SUMIFS(СВЦЭМ!$D$34:$D$777,СВЦЭМ!$A$34:$A$777,$A25,СВЦЭМ!$B$34:$B$777,D$11)+'СЕТ СН'!$F$11+СВЦЭМ!$D$10+'СЕТ СН'!$F$6-'СЕТ СН'!$F$23</f>
        <v>1195.44989994</v>
      </c>
      <c r="E25" s="36">
        <f>SUMIFS(СВЦЭМ!$D$34:$D$777,СВЦЭМ!$A$34:$A$777,$A25,СВЦЭМ!$B$34:$B$777,E$11)+'СЕТ СН'!$F$11+СВЦЭМ!$D$10+'СЕТ СН'!$F$6-'СЕТ СН'!$F$23</f>
        <v>1229.2621157799999</v>
      </c>
      <c r="F25" s="36">
        <f>SUMIFS(СВЦЭМ!$D$34:$D$777,СВЦЭМ!$A$34:$A$777,$A25,СВЦЭМ!$B$34:$B$777,F$11)+'СЕТ СН'!$F$11+СВЦЭМ!$D$10+'СЕТ СН'!$F$6-'СЕТ СН'!$F$23</f>
        <v>1221.8391721399998</v>
      </c>
      <c r="G25" s="36">
        <f>SUMIFS(СВЦЭМ!$D$34:$D$777,СВЦЭМ!$A$34:$A$777,$A25,СВЦЭМ!$B$34:$B$777,G$11)+'СЕТ СН'!$F$11+СВЦЭМ!$D$10+'СЕТ СН'!$F$6-'СЕТ СН'!$F$23</f>
        <v>1201.2791578299998</v>
      </c>
      <c r="H25" s="36">
        <f>SUMIFS(СВЦЭМ!$D$34:$D$777,СВЦЭМ!$A$34:$A$777,$A25,СВЦЭМ!$B$34:$B$777,H$11)+'СЕТ СН'!$F$11+СВЦЭМ!$D$10+'СЕТ СН'!$F$6-'СЕТ СН'!$F$23</f>
        <v>1203.0223960799999</v>
      </c>
      <c r="I25" s="36">
        <f>SUMIFS(СВЦЭМ!$D$34:$D$777,СВЦЭМ!$A$34:$A$777,$A25,СВЦЭМ!$B$34:$B$777,I$11)+'СЕТ СН'!$F$11+СВЦЭМ!$D$10+'СЕТ СН'!$F$6-'СЕТ СН'!$F$23</f>
        <v>1136.8522632999998</v>
      </c>
      <c r="J25" s="36">
        <f>SUMIFS(СВЦЭМ!$D$34:$D$777,СВЦЭМ!$A$34:$A$777,$A25,СВЦЭМ!$B$34:$B$777,J$11)+'СЕТ СН'!$F$11+СВЦЭМ!$D$10+'СЕТ СН'!$F$6-'СЕТ СН'!$F$23</f>
        <v>1098.7597545899998</v>
      </c>
      <c r="K25" s="36">
        <f>SUMIFS(СВЦЭМ!$D$34:$D$777,СВЦЭМ!$A$34:$A$777,$A25,СВЦЭМ!$B$34:$B$777,K$11)+'СЕТ СН'!$F$11+СВЦЭМ!$D$10+'СЕТ СН'!$F$6-'СЕТ СН'!$F$23</f>
        <v>1103.6639286399998</v>
      </c>
      <c r="L25" s="36">
        <f>SUMIFS(СВЦЭМ!$D$34:$D$777,СВЦЭМ!$A$34:$A$777,$A25,СВЦЭМ!$B$34:$B$777,L$11)+'СЕТ СН'!$F$11+СВЦЭМ!$D$10+'СЕТ СН'!$F$6-'СЕТ СН'!$F$23</f>
        <v>1018.2474769399998</v>
      </c>
      <c r="M25" s="36">
        <f>SUMIFS(СВЦЭМ!$D$34:$D$777,СВЦЭМ!$A$34:$A$777,$A25,СВЦЭМ!$B$34:$B$777,M$11)+'СЕТ СН'!$F$11+СВЦЭМ!$D$10+'СЕТ СН'!$F$6-'СЕТ СН'!$F$23</f>
        <v>948.94334879999997</v>
      </c>
      <c r="N25" s="36">
        <f>SUMIFS(СВЦЭМ!$D$34:$D$777,СВЦЭМ!$A$34:$A$777,$A25,СВЦЭМ!$B$34:$B$777,N$11)+'СЕТ СН'!$F$11+СВЦЭМ!$D$10+'СЕТ СН'!$F$6-'СЕТ СН'!$F$23</f>
        <v>819.4412001799999</v>
      </c>
      <c r="O25" s="36">
        <f>SUMIFS(СВЦЭМ!$D$34:$D$777,СВЦЭМ!$A$34:$A$777,$A25,СВЦЭМ!$B$34:$B$777,O$11)+'СЕТ СН'!$F$11+СВЦЭМ!$D$10+'СЕТ СН'!$F$6-'СЕТ СН'!$F$23</f>
        <v>728.87305442999991</v>
      </c>
      <c r="P25" s="36">
        <f>SUMIFS(СВЦЭМ!$D$34:$D$777,СВЦЭМ!$A$34:$A$777,$A25,СВЦЭМ!$B$34:$B$777,P$11)+'СЕТ СН'!$F$11+СВЦЭМ!$D$10+'СЕТ СН'!$F$6-'СЕТ СН'!$F$23</f>
        <v>729.01118830999985</v>
      </c>
      <c r="Q25" s="36">
        <f>SUMIFS(СВЦЭМ!$D$34:$D$777,СВЦЭМ!$A$34:$A$777,$A25,СВЦЭМ!$B$34:$B$777,Q$11)+'СЕТ СН'!$F$11+СВЦЭМ!$D$10+'СЕТ СН'!$F$6-'СЕТ СН'!$F$23</f>
        <v>739.22538400999997</v>
      </c>
      <c r="R25" s="36">
        <f>SUMIFS(СВЦЭМ!$D$34:$D$777,СВЦЭМ!$A$34:$A$777,$A25,СВЦЭМ!$B$34:$B$777,R$11)+'СЕТ СН'!$F$11+СВЦЭМ!$D$10+'СЕТ СН'!$F$6-'СЕТ СН'!$F$23</f>
        <v>731.29727655999977</v>
      </c>
      <c r="S25" s="36">
        <f>SUMIFS(СВЦЭМ!$D$34:$D$777,СВЦЭМ!$A$34:$A$777,$A25,СВЦЭМ!$B$34:$B$777,S$11)+'СЕТ СН'!$F$11+СВЦЭМ!$D$10+'СЕТ СН'!$F$6-'СЕТ СН'!$F$23</f>
        <v>750.30018346999987</v>
      </c>
      <c r="T25" s="36">
        <f>SUMIFS(СВЦЭМ!$D$34:$D$777,СВЦЭМ!$A$34:$A$777,$A25,СВЦЭМ!$B$34:$B$777,T$11)+'СЕТ СН'!$F$11+СВЦЭМ!$D$10+'СЕТ СН'!$F$6-'СЕТ СН'!$F$23</f>
        <v>750.89017512999976</v>
      </c>
      <c r="U25" s="36">
        <f>SUMIFS(СВЦЭМ!$D$34:$D$777,СВЦЭМ!$A$34:$A$777,$A25,СВЦЭМ!$B$34:$B$777,U$11)+'СЕТ СН'!$F$11+СВЦЭМ!$D$10+'СЕТ СН'!$F$6-'СЕТ СН'!$F$23</f>
        <v>736.36985696999977</v>
      </c>
      <c r="V25" s="36">
        <f>SUMIFS(СВЦЭМ!$D$34:$D$777,СВЦЭМ!$A$34:$A$777,$A25,СВЦЭМ!$B$34:$B$777,V$11)+'СЕТ СН'!$F$11+СВЦЭМ!$D$10+'СЕТ СН'!$F$6-'СЕТ СН'!$F$23</f>
        <v>711.62254204999977</v>
      </c>
      <c r="W25" s="36">
        <f>SUMIFS(СВЦЭМ!$D$34:$D$777,СВЦЭМ!$A$34:$A$777,$A25,СВЦЭМ!$B$34:$B$777,W$11)+'СЕТ СН'!$F$11+СВЦЭМ!$D$10+'СЕТ СН'!$F$6-'СЕТ СН'!$F$23</f>
        <v>662.23560209999982</v>
      </c>
      <c r="X25" s="36">
        <f>SUMIFS(СВЦЭМ!$D$34:$D$777,СВЦЭМ!$A$34:$A$777,$A25,СВЦЭМ!$B$34:$B$777,X$11)+'СЕТ СН'!$F$11+СВЦЭМ!$D$10+'СЕТ СН'!$F$6-'СЕТ СН'!$F$23</f>
        <v>707.51510385999995</v>
      </c>
      <c r="Y25" s="36">
        <f>SUMIFS(СВЦЭМ!$D$34:$D$777,СВЦЭМ!$A$34:$A$777,$A25,СВЦЭМ!$B$34:$B$777,Y$11)+'СЕТ СН'!$F$11+СВЦЭМ!$D$10+'СЕТ СН'!$F$6-'СЕТ СН'!$F$23</f>
        <v>812.15855791999979</v>
      </c>
    </row>
    <row r="26" spans="1:25" ht="15.75" x14ac:dyDescent="0.2">
      <c r="A26" s="35">
        <f t="shared" si="0"/>
        <v>43358</v>
      </c>
      <c r="B26" s="36">
        <f>SUMIFS(СВЦЭМ!$D$34:$D$777,СВЦЭМ!$A$34:$A$777,$A26,СВЦЭМ!$B$34:$B$777,B$11)+'СЕТ СН'!$F$11+СВЦЭМ!$D$10+'СЕТ СН'!$F$6-'СЕТ СН'!$F$23</f>
        <v>985.46079099999974</v>
      </c>
      <c r="C26" s="36">
        <f>SUMIFS(СВЦЭМ!$D$34:$D$777,СВЦЭМ!$A$34:$A$777,$A26,СВЦЭМ!$B$34:$B$777,C$11)+'СЕТ СН'!$F$11+СВЦЭМ!$D$10+'СЕТ СН'!$F$6-'СЕТ СН'!$F$23</f>
        <v>1054.8252508699998</v>
      </c>
      <c r="D26" s="36">
        <f>SUMIFS(СВЦЭМ!$D$34:$D$777,СВЦЭМ!$A$34:$A$777,$A26,СВЦЭМ!$B$34:$B$777,D$11)+'СЕТ СН'!$F$11+СВЦЭМ!$D$10+'СЕТ СН'!$F$6-'СЕТ СН'!$F$23</f>
        <v>1155.00754897</v>
      </c>
      <c r="E26" s="36">
        <f>SUMIFS(СВЦЭМ!$D$34:$D$777,СВЦЭМ!$A$34:$A$777,$A26,СВЦЭМ!$B$34:$B$777,E$11)+'СЕТ СН'!$F$11+СВЦЭМ!$D$10+'СЕТ СН'!$F$6-'СЕТ СН'!$F$23</f>
        <v>1251.0806939699999</v>
      </c>
      <c r="F26" s="36">
        <f>SUMIFS(СВЦЭМ!$D$34:$D$777,СВЦЭМ!$A$34:$A$777,$A26,СВЦЭМ!$B$34:$B$777,F$11)+'СЕТ СН'!$F$11+СВЦЭМ!$D$10+'СЕТ СН'!$F$6-'СЕТ СН'!$F$23</f>
        <v>1239.52541217</v>
      </c>
      <c r="G26" s="36">
        <f>SUMIFS(СВЦЭМ!$D$34:$D$777,СВЦЭМ!$A$34:$A$777,$A26,СВЦЭМ!$B$34:$B$777,G$11)+'СЕТ СН'!$F$11+СВЦЭМ!$D$10+'СЕТ СН'!$F$6-'СЕТ СН'!$F$23</f>
        <v>1220.6902917</v>
      </c>
      <c r="H26" s="36">
        <f>SUMIFS(СВЦЭМ!$D$34:$D$777,СВЦЭМ!$A$34:$A$777,$A26,СВЦЭМ!$B$34:$B$777,H$11)+'СЕТ СН'!$F$11+СВЦЭМ!$D$10+'СЕТ СН'!$F$6-'СЕТ СН'!$F$23</f>
        <v>1226.8940915399999</v>
      </c>
      <c r="I26" s="36">
        <f>SUMIFS(СВЦЭМ!$D$34:$D$777,СВЦЭМ!$A$34:$A$777,$A26,СВЦЭМ!$B$34:$B$777,I$11)+'СЕТ СН'!$F$11+СВЦЭМ!$D$10+'СЕТ СН'!$F$6-'СЕТ СН'!$F$23</f>
        <v>1150.8133020099999</v>
      </c>
      <c r="J26" s="36">
        <f>SUMIFS(СВЦЭМ!$D$34:$D$777,СВЦЭМ!$A$34:$A$777,$A26,СВЦЭМ!$B$34:$B$777,J$11)+'СЕТ СН'!$F$11+СВЦЭМ!$D$10+'СЕТ СН'!$F$6-'СЕТ СН'!$F$23</f>
        <v>1105.5268299299998</v>
      </c>
      <c r="K26" s="36">
        <f>SUMIFS(СВЦЭМ!$D$34:$D$777,СВЦЭМ!$A$34:$A$777,$A26,СВЦЭМ!$B$34:$B$777,K$11)+'СЕТ СН'!$F$11+СВЦЭМ!$D$10+'СЕТ СН'!$F$6-'СЕТ СН'!$F$23</f>
        <v>1072.1155957499998</v>
      </c>
      <c r="L26" s="36">
        <f>SUMIFS(СВЦЭМ!$D$34:$D$777,СВЦЭМ!$A$34:$A$777,$A26,СВЦЭМ!$B$34:$B$777,L$11)+'СЕТ СН'!$F$11+СВЦЭМ!$D$10+'СЕТ СН'!$F$6-'СЕТ СН'!$F$23</f>
        <v>997.21487818999981</v>
      </c>
      <c r="M26" s="36">
        <f>SUMIFS(СВЦЭМ!$D$34:$D$777,СВЦЭМ!$A$34:$A$777,$A26,СВЦЭМ!$B$34:$B$777,M$11)+'СЕТ СН'!$F$11+СВЦЭМ!$D$10+'СЕТ СН'!$F$6-'СЕТ СН'!$F$23</f>
        <v>922.5146469199999</v>
      </c>
      <c r="N26" s="36">
        <f>SUMIFS(СВЦЭМ!$D$34:$D$777,СВЦЭМ!$A$34:$A$777,$A26,СВЦЭМ!$B$34:$B$777,N$11)+'СЕТ СН'!$F$11+СВЦЭМ!$D$10+'СЕТ СН'!$F$6-'СЕТ СН'!$F$23</f>
        <v>815.67121050999981</v>
      </c>
      <c r="O26" s="36">
        <f>SUMIFS(СВЦЭМ!$D$34:$D$777,СВЦЭМ!$A$34:$A$777,$A26,СВЦЭМ!$B$34:$B$777,O$11)+'СЕТ СН'!$F$11+СВЦЭМ!$D$10+'СЕТ СН'!$F$6-'СЕТ СН'!$F$23</f>
        <v>729.49504617999992</v>
      </c>
      <c r="P26" s="36">
        <f>SUMIFS(СВЦЭМ!$D$34:$D$777,СВЦЭМ!$A$34:$A$777,$A26,СВЦЭМ!$B$34:$B$777,P$11)+'СЕТ СН'!$F$11+СВЦЭМ!$D$10+'СЕТ СН'!$F$6-'СЕТ СН'!$F$23</f>
        <v>734.43875503999993</v>
      </c>
      <c r="Q26" s="36">
        <f>SUMIFS(СВЦЭМ!$D$34:$D$777,СВЦЭМ!$A$34:$A$777,$A26,СВЦЭМ!$B$34:$B$777,Q$11)+'СЕТ СН'!$F$11+СВЦЭМ!$D$10+'СЕТ СН'!$F$6-'СЕТ СН'!$F$23</f>
        <v>730.77870591999977</v>
      </c>
      <c r="R26" s="36">
        <f>SUMIFS(СВЦЭМ!$D$34:$D$777,СВЦЭМ!$A$34:$A$777,$A26,СВЦЭМ!$B$34:$B$777,R$11)+'СЕТ СН'!$F$11+СВЦЭМ!$D$10+'СЕТ СН'!$F$6-'СЕТ СН'!$F$23</f>
        <v>720.17969230999984</v>
      </c>
      <c r="S26" s="36">
        <f>SUMIFS(СВЦЭМ!$D$34:$D$777,СВЦЭМ!$A$34:$A$777,$A26,СВЦЭМ!$B$34:$B$777,S$11)+'СЕТ СН'!$F$11+СВЦЭМ!$D$10+'СЕТ СН'!$F$6-'СЕТ СН'!$F$23</f>
        <v>719.42079492999983</v>
      </c>
      <c r="T26" s="36">
        <f>SUMIFS(СВЦЭМ!$D$34:$D$777,СВЦЭМ!$A$34:$A$777,$A26,СВЦЭМ!$B$34:$B$777,T$11)+'СЕТ СН'!$F$11+СВЦЭМ!$D$10+'СЕТ СН'!$F$6-'СЕТ СН'!$F$23</f>
        <v>727.27612593999993</v>
      </c>
      <c r="U26" s="36">
        <f>SUMIFS(СВЦЭМ!$D$34:$D$777,СВЦЭМ!$A$34:$A$777,$A26,СВЦЭМ!$B$34:$B$777,U$11)+'СЕТ СН'!$F$11+СВЦЭМ!$D$10+'СЕТ СН'!$F$6-'СЕТ СН'!$F$23</f>
        <v>714.6869949999998</v>
      </c>
      <c r="V26" s="36">
        <f>SUMIFS(СВЦЭМ!$D$34:$D$777,СВЦЭМ!$A$34:$A$777,$A26,СВЦЭМ!$B$34:$B$777,V$11)+'СЕТ СН'!$F$11+СВЦЭМ!$D$10+'СЕТ СН'!$F$6-'СЕТ СН'!$F$23</f>
        <v>694.58517628999994</v>
      </c>
      <c r="W26" s="36">
        <f>SUMIFS(СВЦЭМ!$D$34:$D$777,СВЦЭМ!$A$34:$A$777,$A26,СВЦЭМ!$B$34:$B$777,W$11)+'СЕТ СН'!$F$11+СВЦЭМ!$D$10+'СЕТ СН'!$F$6-'СЕТ СН'!$F$23</f>
        <v>703.74823167999989</v>
      </c>
      <c r="X26" s="36">
        <f>SUMIFS(СВЦЭМ!$D$34:$D$777,СВЦЭМ!$A$34:$A$777,$A26,СВЦЭМ!$B$34:$B$777,X$11)+'СЕТ СН'!$F$11+СВЦЭМ!$D$10+'СЕТ СН'!$F$6-'СЕТ СН'!$F$23</f>
        <v>738.67508727999984</v>
      </c>
      <c r="Y26" s="36">
        <f>SUMIFS(СВЦЭМ!$D$34:$D$777,СВЦЭМ!$A$34:$A$777,$A26,СВЦЭМ!$B$34:$B$777,Y$11)+'СЕТ СН'!$F$11+СВЦЭМ!$D$10+'СЕТ СН'!$F$6-'СЕТ СН'!$F$23</f>
        <v>855.15406264999979</v>
      </c>
    </row>
    <row r="27" spans="1:25" ht="15.75" x14ac:dyDescent="0.2">
      <c r="A27" s="35">
        <f t="shared" si="0"/>
        <v>43359</v>
      </c>
      <c r="B27" s="36">
        <f>SUMIFS(СВЦЭМ!$D$34:$D$777,СВЦЭМ!$A$34:$A$777,$A27,СВЦЭМ!$B$34:$B$777,B$11)+'СЕТ СН'!$F$11+СВЦЭМ!$D$10+'СЕТ СН'!$F$6-'СЕТ СН'!$F$23</f>
        <v>1000.0455240599999</v>
      </c>
      <c r="C27" s="36">
        <f>SUMIFS(СВЦЭМ!$D$34:$D$777,СВЦЭМ!$A$34:$A$777,$A27,СВЦЭМ!$B$34:$B$777,C$11)+'СЕТ СН'!$F$11+СВЦЭМ!$D$10+'СЕТ СН'!$F$6-'СЕТ СН'!$F$23</f>
        <v>1080.5814602599999</v>
      </c>
      <c r="D27" s="36">
        <f>SUMIFS(СВЦЭМ!$D$34:$D$777,СВЦЭМ!$A$34:$A$777,$A27,СВЦЭМ!$B$34:$B$777,D$11)+'СЕТ СН'!$F$11+СВЦЭМ!$D$10+'СЕТ СН'!$F$6-'СЕТ СН'!$F$23</f>
        <v>1165.8979810399999</v>
      </c>
      <c r="E27" s="36">
        <f>SUMIFS(СВЦЭМ!$D$34:$D$777,СВЦЭМ!$A$34:$A$777,$A27,СВЦЭМ!$B$34:$B$777,E$11)+'СЕТ СН'!$F$11+СВЦЭМ!$D$10+'СЕТ СН'!$F$6-'СЕТ СН'!$F$23</f>
        <v>1252.5211833599999</v>
      </c>
      <c r="F27" s="36">
        <f>SUMIFS(СВЦЭМ!$D$34:$D$777,СВЦЭМ!$A$34:$A$777,$A27,СВЦЭМ!$B$34:$B$777,F$11)+'СЕТ СН'!$F$11+СВЦЭМ!$D$10+'СЕТ СН'!$F$6-'СЕТ СН'!$F$23</f>
        <v>1231.36260707</v>
      </c>
      <c r="G27" s="36">
        <f>SUMIFS(СВЦЭМ!$D$34:$D$777,СВЦЭМ!$A$34:$A$777,$A27,СВЦЭМ!$B$34:$B$777,G$11)+'СЕТ СН'!$F$11+СВЦЭМ!$D$10+'СЕТ СН'!$F$6-'СЕТ СН'!$F$23</f>
        <v>1235.0564326399999</v>
      </c>
      <c r="H27" s="36">
        <f>SUMIFS(СВЦЭМ!$D$34:$D$777,СВЦЭМ!$A$34:$A$777,$A27,СВЦЭМ!$B$34:$B$777,H$11)+'СЕТ СН'!$F$11+СВЦЭМ!$D$10+'СЕТ СН'!$F$6-'СЕТ СН'!$F$23</f>
        <v>1211.7000564799998</v>
      </c>
      <c r="I27" s="36">
        <f>SUMIFS(СВЦЭМ!$D$34:$D$777,СВЦЭМ!$A$34:$A$777,$A27,СВЦЭМ!$B$34:$B$777,I$11)+'СЕТ СН'!$F$11+СВЦЭМ!$D$10+'СЕТ СН'!$F$6-'СЕТ СН'!$F$23</f>
        <v>1131.07031818</v>
      </c>
      <c r="J27" s="36">
        <f>SUMIFS(СВЦЭМ!$D$34:$D$777,СВЦЭМ!$A$34:$A$777,$A27,СВЦЭМ!$B$34:$B$777,J$11)+'СЕТ СН'!$F$11+СВЦЭМ!$D$10+'СЕТ СН'!$F$6-'СЕТ СН'!$F$23</f>
        <v>1107.1062952299999</v>
      </c>
      <c r="K27" s="36">
        <f>SUMIFS(СВЦЭМ!$D$34:$D$777,СВЦЭМ!$A$34:$A$777,$A27,СВЦЭМ!$B$34:$B$777,K$11)+'СЕТ СН'!$F$11+СВЦЭМ!$D$10+'СЕТ СН'!$F$6-'СЕТ СН'!$F$23</f>
        <v>1076.4896757399999</v>
      </c>
      <c r="L27" s="36">
        <f>SUMIFS(СВЦЭМ!$D$34:$D$777,СВЦЭМ!$A$34:$A$777,$A27,СВЦЭМ!$B$34:$B$777,L$11)+'СЕТ СН'!$F$11+СВЦЭМ!$D$10+'СЕТ СН'!$F$6-'СЕТ СН'!$F$23</f>
        <v>983.89321754999992</v>
      </c>
      <c r="M27" s="36">
        <f>SUMIFS(СВЦЭМ!$D$34:$D$777,СВЦЭМ!$A$34:$A$777,$A27,СВЦЭМ!$B$34:$B$777,M$11)+'СЕТ СН'!$F$11+СВЦЭМ!$D$10+'СЕТ СН'!$F$6-'СЕТ СН'!$F$23</f>
        <v>923.22632082999985</v>
      </c>
      <c r="N27" s="36">
        <f>SUMIFS(СВЦЭМ!$D$34:$D$777,СВЦЭМ!$A$34:$A$777,$A27,СВЦЭМ!$B$34:$B$777,N$11)+'СЕТ СН'!$F$11+СВЦЭМ!$D$10+'СЕТ СН'!$F$6-'СЕТ СН'!$F$23</f>
        <v>826.92919440999981</v>
      </c>
      <c r="O27" s="36">
        <f>SUMIFS(СВЦЭМ!$D$34:$D$777,СВЦЭМ!$A$34:$A$777,$A27,СВЦЭМ!$B$34:$B$777,O$11)+'СЕТ СН'!$F$11+СВЦЭМ!$D$10+'СЕТ СН'!$F$6-'СЕТ СН'!$F$23</f>
        <v>736.39466610999989</v>
      </c>
      <c r="P27" s="36">
        <f>SUMIFS(СВЦЭМ!$D$34:$D$777,СВЦЭМ!$A$34:$A$777,$A27,СВЦЭМ!$B$34:$B$777,P$11)+'СЕТ СН'!$F$11+СВЦЭМ!$D$10+'СЕТ СН'!$F$6-'СЕТ СН'!$F$23</f>
        <v>741.62652962999982</v>
      </c>
      <c r="Q27" s="36">
        <f>SUMIFS(СВЦЭМ!$D$34:$D$777,СВЦЭМ!$A$34:$A$777,$A27,СВЦЭМ!$B$34:$B$777,Q$11)+'СЕТ СН'!$F$11+СВЦЭМ!$D$10+'СЕТ СН'!$F$6-'СЕТ СН'!$F$23</f>
        <v>745.09016236999992</v>
      </c>
      <c r="R27" s="36">
        <f>SUMIFS(СВЦЭМ!$D$34:$D$777,СВЦЭМ!$A$34:$A$777,$A27,СВЦЭМ!$B$34:$B$777,R$11)+'СЕТ СН'!$F$11+СВЦЭМ!$D$10+'СЕТ СН'!$F$6-'СЕТ СН'!$F$23</f>
        <v>728.50448917999984</v>
      </c>
      <c r="S27" s="36">
        <f>SUMIFS(СВЦЭМ!$D$34:$D$777,СВЦЭМ!$A$34:$A$777,$A27,СВЦЭМ!$B$34:$B$777,S$11)+'СЕТ СН'!$F$11+СВЦЭМ!$D$10+'СЕТ СН'!$F$6-'СЕТ СН'!$F$23</f>
        <v>721.7029332699999</v>
      </c>
      <c r="T27" s="36">
        <f>SUMIFS(СВЦЭМ!$D$34:$D$777,СВЦЭМ!$A$34:$A$777,$A27,СВЦЭМ!$B$34:$B$777,T$11)+'СЕТ СН'!$F$11+СВЦЭМ!$D$10+'СЕТ СН'!$F$6-'СЕТ СН'!$F$23</f>
        <v>725.73003291999976</v>
      </c>
      <c r="U27" s="36">
        <f>SUMIFS(СВЦЭМ!$D$34:$D$777,СВЦЭМ!$A$34:$A$777,$A27,СВЦЭМ!$B$34:$B$777,U$11)+'СЕТ СН'!$F$11+СВЦЭМ!$D$10+'СЕТ СН'!$F$6-'СЕТ СН'!$F$23</f>
        <v>689.60877751999988</v>
      </c>
      <c r="V27" s="36">
        <f>SUMIFS(СВЦЭМ!$D$34:$D$777,СВЦЭМ!$A$34:$A$777,$A27,СВЦЭМ!$B$34:$B$777,V$11)+'СЕТ СН'!$F$11+СВЦЭМ!$D$10+'СЕТ СН'!$F$6-'СЕТ СН'!$F$23</f>
        <v>666.13421348999987</v>
      </c>
      <c r="W27" s="36">
        <f>SUMIFS(СВЦЭМ!$D$34:$D$777,СВЦЭМ!$A$34:$A$777,$A27,СВЦЭМ!$B$34:$B$777,W$11)+'СЕТ СН'!$F$11+СВЦЭМ!$D$10+'СЕТ СН'!$F$6-'СЕТ СН'!$F$23</f>
        <v>670.45325009999988</v>
      </c>
      <c r="X27" s="36">
        <f>SUMIFS(СВЦЭМ!$D$34:$D$777,СВЦЭМ!$A$34:$A$777,$A27,СВЦЭМ!$B$34:$B$777,X$11)+'СЕТ СН'!$F$11+СВЦЭМ!$D$10+'СЕТ СН'!$F$6-'СЕТ СН'!$F$23</f>
        <v>709.03867751999996</v>
      </c>
      <c r="Y27" s="36">
        <f>SUMIFS(СВЦЭМ!$D$34:$D$777,СВЦЭМ!$A$34:$A$777,$A27,СВЦЭМ!$B$34:$B$777,Y$11)+'СЕТ СН'!$F$11+СВЦЭМ!$D$10+'СЕТ СН'!$F$6-'СЕТ СН'!$F$23</f>
        <v>818.24475581999991</v>
      </c>
    </row>
    <row r="28" spans="1:25" ht="15.75" x14ac:dyDescent="0.2">
      <c r="A28" s="35">
        <f t="shared" si="0"/>
        <v>43360</v>
      </c>
      <c r="B28" s="36">
        <f>SUMIFS(СВЦЭМ!$D$34:$D$777,СВЦЭМ!$A$34:$A$777,$A28,СВЦЭМ!$B$34:$B$777,B$11)+'СЕТ СН'!$F$11+СВЦЭМ!$D$10+'СЕТ СН'!$F$6-'СЕТ СН'!$F$23</f>
        <v>987.18058347999977</v>
      </c>
      <c r="C28" s="36">
        <f>SUMIFS(СВЦЭМ!$D$34:$D$777,СВЦЭМ!$A$34:$A$777,$A28,СВЦЭМ!$B$34:$B$777,C$11)+'СЕТ СН'!$F$11+СВЦЭМ!$D$10+'СЕТ СН'!$F$6-'СЕТ СН'!$F$23</f>
        <v>1072.81783933</v>
      </c>
      <c r="D28" s="36">
        <f>SUMIFS(СВЦЭМ!$D$34:$D$777,СВЦЭМ!$A$34:$A$777,$A28,СВЦЭМ!$B$34:$B$777,D$11)+'СЕТ СН'!$F$11+СВЦЭМ!$D$10+'СЕТ СН'!$F$6-'СЕТ СН'!$F$23</f>
        <v>1181.7098507599999</v>
      </c>
      <c r="E28" s="36">
        <f>SUMIFS(СВЦЭМ!$D$34:$D$777,СВЦЭМ!$A$34:$A$777,$A28,СВЦЭМ!$B$34:$B$777,E$11)+'СЕТ СН'!$F$11+СВЦЭМ!$D$10+'СЕТ СН'!$F$6-'СЕТ СН'!$F$23</f>
        <v>1229.6366948299999</v>
      </c>
      <c r="F28" s="36">
        <f>SUMIFS(СВЦЭМ!$D$34:$D$777,СВЦЭМ!$A$34:$A$777,$A28,СВЦЭМ!$B$34:$B$777,F$11)+'СЕТ СН'!$F$11+СВЦЭМ!$D$10+'СЕТ СН'!$F$6-'СЕТ СН'!$F$23</f>
        <v>1210.6677023799998</v>
      </c>
      <c r="G28" s="36">
        <f>SUMIFS(СВЦЭМ!$D$34:$D$777,СВЦЭМ!$A$34:$A$777,$A28,СВЦЭМ!$B$34:$B$777,G$11)+'СЕТ СН'!$F$11+СВЦЭМ!$D$10+'СЕТ СН'!$F$6-'СЕТ СН'!$F$23</f>
        <v>1227.3852382</v>
      </c>
      <c r="H28" s="36">
        <f>SUMIFS(СВЦЭМ!$D$34:$D$777,СВЦЭМ!$A$34:$A$777,$A28,СВЦЭМ!$B$34:$B$777,H$11)+'СЕТ СН'!$F$11+СВЦЭМ!$D$10+'СЕТ СН'!$F$6-'СЕТ СН'!$F$23</f>
        <v>1236.7424605699998</v>
      </c>
      <c r="I28" s="36">
        <f>SUMIFS(СВЦЭМ!$D$34:$D$777,СВЦЭМ!$A$34:$A$777,$A28,СВЦЭМ!$B$34:$B$777,I$11)+'СЕТ СН'!$F$11+СВЦЭМ!$D$10+'СЕТ СН'!$F$6-'СЕТ СН'!$F$23</f>
        <v>1177.7550224499998</v>
      </c>
      <c r="J28" s="36">
        <f>SUMIFS(СВЦЭМ!$D$34:$D$777,СВЦЭМ!$A$34:$A$777,$A28,СВЦЭМ!$B$34:$B$777,J$11)+'СЕТ СН'!$F$11+СВЦЭМ!$D$10+'СЕТ СН'!$F$6-'СЕТ СН'!$F$23</f>
        <v>1138.44605108</v>
      </c>
      <c r="K28" s="36">
        <f>SUMIFS(СВЦЭМ!$D$34:$D$777,СВЦЭМ!$A$34:$A$777,$A28,СВЦЭМ!$B$34:$B$777,K$11)+'СЕТ СН'!$F$11+СВЦЭМ!$D$10+'СЕТ СН'!$F$6-'СЕТ СН'!$F$23</f>
        <v>1097.4580840299998</v>
      </c>
      <c r="L28" s="36">
        <f>SUMIFS(СВЦЭМ!$D$34:$D$777,СВЦЭМ!$A$34:$A$777,$A28,СВЦЭМ!$B$34:$B$777,L$11)+'СЕТ СН'!$F$11+СВЦЭМ!$D$10+'СЕТ СН'!$F$6-'СЕТ СН'!$F$23</f>
        <v>1021.0879123599998</v>
      </c>
      <c r="M28" s="36">
        <f>SUMIFS(СВЦЭМ!$D$34:$D$777,СВЦЭМ!$A$34:$A$777,$A28,СВЦЭМ!$B$34:$B$777,M$11)+'СЕТ СН'!$F$11+СВЦЭМ!$D$10+'СЕТ СН'!$F$6-'СЕТ СН'!$F$23</f>
        <v>958.7403246299998</v>
      </c>
      <c r="N28" s="36">
        <f>SUMIFS(СВЦЭМ!$D$34:$D$777,СВЦЭМ!$A$34:$A$777,$A28,СВЦЭМ!$B$34:$B$777,N$11)+'СЕТ СН'!$F$11+СВЦЭМ!$D$10+'СЕТ СН'!$F$6-'СЕТ СН'!$F$23</f>
        <v>838.59113823999996</v>
      </c>
      <c r="O28" s="36">
        <f>SUMIFS(СВЦЭМ!$D$34:$D$777,СВЦЭМ!$A$34:$A$777,$A28,СВЦЭМ!$B$34:$B$777,O$11)+'СЕТ СН'!$F$11+СВЦЭМ!$D$10+'СЕТ СН'!$F$6-'СЕТ СН'!$F$23</f>
        <v>754.32049654999992</v>
      </c>
      <c r="P28" s="36">
        <f>SUMIFS(СВЦЭМ!$D$34:$D$777,СВЦЭМ!$A$34:$A$777,$A28,СВЦЭМ!$B$34:$B$777,P$11)+'СЕТ СН'!$F$11+СВЦЭМ!$D$10+'СЕТ СН'!$F$6-'СЕТ СН'!$F$23</f>
        <v>745.36940877999996</v>
      </c>
      <c r="Q28" s="36">
        <f>SUMIFS(СВЦЭМ!$D$34:$D$777,СВЦЭМ!$A$34:$A$777,$A28,СВЦЭМ!$B$34:$B$777,Q$11)+'СЕТ СН'!$F$11+СВЦЭМ!$D$10+'СЕТ СН'!$F$6-'СЕТ СН'!$F$23</f>
        <v>748.21900521999987</v>
      </c>
      <c r="R28" s="36">
        <f>SUMIFS(СВЦЭМ!$D$34:$D$777,СВЦЭМ!$A$34:$A$777,$A28,СВЦЭМ!$B$34:$B$777,R$11)+'СЕТ СН'!$F$11+СВЦЭМ!$D$10+'СЕТ СН'!$F$6-'СЕТ СН'!$F$23</f>
        <v>741.43956277999996</v>
      </c>
      <c r="S28" s="36">
        <f>SUMIFS(СВЦЭМ!$D$34:$D$777,СВЦЭМ!$A$34:$A$777,$A28,СВЦЭМ!$B$34:$B$777,S$11)+'СЕТ СН'!$F$11+СВЦЭМ!$D$10+'СЕТ СН'!$F$6-'СЕТ СН'!$F$23</f>
        <v>740.38375018999977</v>
      </c>
      <c r="T28" s="36">
        <f>SUMIFS(СВЦЭМ!$D$34:$D$777,СВЦЭМ!$A$34:$A$777,$A28,СВЦЭМ!$B$34:$B$777,T$11)+'СЕТ СН'!$F$11+СВЦЭМ!$D$10+'СЕТ СН'!$F$6-'СЕТ СН'!$F$23</f>
        <v>734.94021550999992</v>
      </c>
      <c r="U28" s="36">
        <f>SUMIFS(СВЦЭМ!$D$34:$D$777,СВЦЭМ!$A$34:$A$777,$A28,СВЦЭМ!$B$34:$B$777,U$11)+'СЕТ СН'!$F$11+СВЦЭМ!$D$10+'СЕТ СН'!$F$6-'СЕТ СН'!$F$23</f>
        <v>717.30016154999976</v>
      </c>
      <c r="V28" s="36">
        <f>SUMIFS(СВЦЭМ!$D$34:$D$777,СВЦЭМ!$A$34:$A$777,$A28,СВЦЭМ!$B$34:$B$777,V$11)+'СЕТ СН'!$F$11+СВЦЭМ!$D$10+'СЕТ СН'!$F$6-'СЕТ СН'!$F$23</f>
        <v>678.07026647999987</v>
      </c>
      <c r="W28" s="36">
        <f>SUMIFS(СВЦЭМ!$D$34:$D$777,СВЦЭМ!$A$34:$A$777,$A28,СВЦЭМ!$B$34:$B$777,W$11)+'СЕТ СН'!$F$11+СВЦЭМ!$D$10+'СЕТ СН'!$F$6-'СЕТ СН'!$F$23</f>
        <v>691.1988127799998</v>
      </c>
      <c r="X28" s="36">
        <f>SUMIFS(СВЦЭМ!$D$34:$D$777,СВЦЭМ!$A$34:$A$777,$A28,СВЦЭМ!$B$34:$B$777,X$11)+'СЕТ СН'!$F$11+СВЦЭМ!$D$10+'СЕТ СН'!$F$6-'СЕТ СН'!$F$23</f>
        <v>722.16487409999991</v>
      </c>
      <c r="Y28" s="36">
        <f>SUMIFS(СВЦЭМ!$D$34:$D$777,СВЦЭМ!$A$34:$A$777,$A28,СВЦЭМ!$B$34:$B$777,Y$11)+'СЕТ СН'!$F$11+СВЦЭМ!$D$10+'СЕТ СН'!$F$6-'СЕТ СН'!$F$23</f>
        <v>816.66817979999996</v>
      </c>
    </row>
    <row r="29" spans="1:25" ht="15.75" x14ac:dyDescent="0.2">
      <c r="A29" s="35">
        <f t="shared" si="0"/>
        <v>43361</v>
      </c>
      <c r="B29" s="36">
        <f>SUMIFS(СВЦЭМ!$D$34:$D$777,СВЦЭМ!$A$34:$A$777,$A29,СВЦЭМ!$B$34:$B$777,B$11)+'СЕТ СН'!$F$11+СВЦЭМ!$D$10+'СЕТ СН'!$F$6-'СЕТ СН'!$F$23</f>
        <v>997.43265716999986</v>
      </c>
      <c r="C29" s="36">
        <f>SUMIFS(СВЦЭМ!$D$34:$D$777,СВЦЭМ!$A$34:$A$777,$A29,СВЦЭМ!$B$34:$B$777,C$11)+'СЕТ СН'!$F$11+СВЦЭМ!$D$10+'СЕТ СН'!$F$6-'СЕТ СН'!$F$23</f>
        <v>1143.0729341799999</v>
      </c>
      <c r="D29" s="36">
        <f>SUMIFS(СВЦЭМ!$D$34:$D$777,СВЦЭМ!$A$34:$A$777,$A29,СВЦЭМ!$B$34:$B$777,D$11)+'СЕТ СН'!$F$11+СВЦЭМ!$D$10+'СЕТ СН'!$F$6-'СЕТ СН'!$F$23</f>
        <v>1202.37715938</v>
      </c>
      <c r="E29" s="36">
        <f>SUMIFS(СВЦЭМ!$D$34:$D$777,СВЦЭМ!$A$34:$A$777,$A29,СВЦЭМ!$B$34:$B$777,E$11)+'СЕТ СН'!$F$11+СВЦЭМ!$D$10+'СЕТ СН'!$F$6-'СЕТ СН'!$F$23</f>
        <v>1259.4490526499999</v>
      </c>
      <c r="F29" s="36">
        <f>SUMIFS(СВЦЭМ!$D$34:$D$777,СВЦЭМ!$A$34:$A$777,$A29,СВЦЭМ!$B$34:$B$777,F$11)+'СЕТ СН'!$F$11+СВЦЭМ!$D$10+'СЕТ СН'!$F$6-'СЕТ СН'!$F$23</f>
        <v>1258.38953109</v>
      </c>
      <c r="G29" s="36">
        <f>SUMIFS(СВЦЭМ!$D$34:$D$777,СВЦЭМ!$A$34:$A$777,$A29,СВЦЭМ!$B$34:$B$777,G$11)+'СЕТ СН'!$F$11+СВЦЭМ!$D$10+'СЕТ СН'!$F$6-'СЕТ СН'!$F$23</f>
        <v>1256.8896313499999</v>
      </c>
      <c r="H29" s="36">
        <f>SUMIFS(СВЦЭМ!$D$34:$D$777,СВЦЭМ!$A$34:$A$777,$A29,СВЦЭМ!$B$34:$B$777,H$11)+'СЕТ СН'!$F$11+СВЦЭМ!$D$10+'СЕТ СН'!$F$6-'СЕТ СН'!$F$23</f>
        <v>1247.6812222799999</v>
      </c>
      <c r="I29" s="36">
        <f>SUMIFS(СВЦЭМ!$D$34:$D$777,СВЦЭМ!$A$34:$A$777,$A29,СВЦЭМ!$B$34:$B$777,I$11)+'СЕТ СН'!$F$11+СВЦЭМ!$D$10+'СЕТ СН'!$F$6-'СЕТ СН'!$F$23</f>
        <v>1136.2860115199999</v>
      </c>
      <c r="J29" s="36">
        <f>SUMIFS(СВЦЭМ!$D$34:$D$777,СВЦЭМ!$A$34:$A$777,$A29,СВЦЭМ!$B$34:$B$777,J$11)+'СЕТ СН'!$F$11+СВЦЭМ!$D$10+'СЕТ СН'!$F$6-'СЕТ СН'!$F$23</f>
        <v>1060.0314741299999</v>
      </c>
      <c r="K29" s="36">
        <f>SUMIFS(СВЦЭМ!$D$34:$D$777,СВЦЭМ!$A$34:$A$777,$A29,СВЦЭМ!$B$34:$B$777,K$11)+'СЕТ СН'!$F$11+СВЦЭМ!$D$10+'СЕТ СН'!$F$6-'СЕТ СН'!$F$23</f>
        <v>1061.81013085</v>
      </c>
      <c r="L29" s="36">
        <f>SUMIFS(СВЦЭМ!$D$34:$D$777,СВЦЭМ!$A$34:$A$777,$A29,СВЦЭМ!$B$34:$B$777,L$11)+'СЕТ СН'!$F$11+СВЦЭМ!$D$10+'СЕТ СН'!$F$6-'СЕТ СН'!$F$23</f>
        <v>1004.5437828299998</v>
      </c>
      <c r="M29" s="36">
        <f>SUMIFS(СВЦЭМ!$D$34:$D$777,СВЦЭМ!$A$34:$A$777,$A29,СВЦЭМ!$B$34:$B$777,M$11)+'СЕТ СН'!$F$11+СВЦЭМ!$D$10+'СЕТ СН'!$F$6-'СЕТ СН'!$F$23</f>
        <v>920.83814069999994</v>
      </c>
      <c r="N29" s="36">
        <f>SUMIFS(СВЦЭМ!$D$34:$D$777,СВЦЭМ!$A$34:$A$777,$A29,СВЦЭМ!$B$34:$B$777,N$11)+'СЕТ СН'!$F$11+СВЦЭМ!$D$10+'СЕТ СН'!$F$6-'СЕТ СН'!$F$23</f>
        <v>814.56711476999976</v>
      </c>
      <c r="O29" s="36">
        <f>SUMIFS(СВЦЭМ!$D$34:$D$777,СВЦЭМ!$A$34:$A$777,$A29,СВЦЭМ!$B$34:$B$777,O$11)+'СЕТ СН'!$F$11+СВЦЭМ!$D$10+'СЕТ СН'!$F$6-'СЕТ СН'!$F$23</f>
        <v>710.23831718999986</v>
      </c>
      <c r="P29" s="36">
        <f>SUMIFS(СВЦЭМ!$D$34:$D$777,СВЦЭМ!$A$34:$A$777,$A29,СВЦЭМ!$B$34:$B$777,P$11)+'СЕТ СН'!$F$11+СВЦЭМ!$D$10+'СЕТ СН'!$F$6-'СЕТ СН'!$F$23</f>
        <v>721.11649867999995</v>
      </c>
      <c r="Q29" s="36">
        <f>SUMIFS(СВЦЭМ!$D$34:$D$777,СВЦЭМ!$A$34:$A$777,$A29,СВЦЭМ!$B$34:$B$777,Q$11)+'СЕТ СН'!$F$11+СВЦЭМ!$D$10+'СЕТ СН'!$F$6-'СЕТ СН'!$F$23</f>
        <v>729.78608170999996</v>
      </c>
      <c r="R29" s="36">
        <f>SUMIFS(СВЦЭМ!$D$34:$D$777,СВЦЭМ!$A$34:$A$777,$A29,СВЦЭМ!$B$34:$B$777,R$11)+'СЕТ СН'!$F$11+СВЦЭМ!$D$10+'СЕТ СН'!$F$6-'СЕТ СН'!$F$23</f>
        <v>749.31419230999995</v>
      </c>
      <c r="S29" s="36">
        <f>SUMIFS(СВЦЭМ!$D$34:$D$777,СВЦЭМ!$A$34:$A$777,$A29,СВЦЭМ!$B$34:$B$777,S$11)+'СЕТ СН'!$F$11+СВЦЭМ!$D$10+'СЕТ СН'!$F$6-'СЕТ СН'!$F$23</f>
        <v>771.91432224999994</v>
      </c>
      <c r="T29" s="36">
        <f>SUMIFS(СВЦЭМ!$D$34:$D$777,СВЦЭМ!$A$34:$A$777,$A29,СВЦЭМ!$B$34:$B$777,T$11)+'СЕТ СН'!$F$11+СВЦЭМ!$D$10+'СЕТ СН'!$F$6-'СЕТ СН'!$F$23</f>
        <v>775.51919214999975</v>
      </c>
      <c r="U29" s="36">
        <f>SUMIFS(СВЦЭМ!$D$34:$D$777,СВЦЭМ!$A$34:$A$777,$A29,СВЦЭМ!$B$34:$B$777,U$11)+'СЕТ СН'!$F$11+СВЦЭМ!$D$10+'СЕТ СН'!$F$6-'СЕТ СН'!$F$23</f>
        <v>771.79478488999985</v>
      </c>
      <c r="V29" s="36">
        <f>SUMIFS(СВЦЭМ!$D$34:$D$777,СВЦЭМ!$A$34:$A$777,$A29,СВЦЭМ!$B$34:$B$777,V$11)+'СЕТ СН'!$F$11+СВЦЭМ!$D$10+'СЕТ СН'!$F$6-'СЕТ СН'!$F$23</f>
        <v>770.41859800999987</v>
      </c>
      <c r="W29" s="36">
        <f>SUMIFS(СВЦЭМ!$D$34:$D$777,СВЦЭМ!$A$34:$A$777,$A29,СВЦЭМ!$B$34:$B$777,W$11)+'СЕТ СН'!$F$11+СВЦЭМ!$D$10+'СЕТ СН'!$F$6-'СЕТ СН'!$F$23</f>
        <v>774.05568418999997</v>
      </c>
      <c r="X29" s="36">
        <f>SUMIFS(СВЦЭМ!$D$34:$D$777,СВЦЭМ!$A$34:$A$777,$A29,СВЦЭМ!$B$34:$B$777,X$11)+'СЕТ СН'!$F$11+СВЦЭМ!$D$10+'СЕТ СН'!$F$6-'СЕТ СН'!$F$23</f>
        <v>737.28516374999981</v>
      </c>
      <c r="Y29" s="36">
        <f>SUMIFS(СВЦЭМ!$D$34:$D$777,СВЦЭМ!$A$34:$A$777,$A29,СВЦЭМ!$B$34:$B$777,Y$11)+'СЕТ СН'!$F$11+СВЦЭМ!$D$10+'СЕТ СН'!$F$6-'СЕТ СН'!$F$23</f>
        <v>834.35951623999995</v>
      </c>
    </row>
    <row r="30" spans="1:25" ht="15.75" x14ac:dyDescent="0.2">
      <c r="A30" s="35">
        <f t="shared" si="0"/>
        <v>43362</v>
      </c>
      <c r="B30" s="36">
        <f>SUMIFS(СВЦЭМ!$D$34:$D$777,СВЦЭМ!$A$34:$A$777,$A30,СВЦЭМ!$B$34:$B$777,B$11)+'СЕТ СН'!$F$11+СВЦЭМ!$D$10+'СЕТ СН'!$F$6-'СЕТ СН'!$F$23</f>
        <v>894.16025978999983</v>
      </c>
      <c r="C30" s="36">
        <f>SUMIFS(СВЦЭМ!$D$34:$D$777,СВЦЭМ!$A$34:$A$777,$A30,СВЦЭМ!$B$34:$B$777,C$11)+'СЕТ СН'!$F$11+СВЦЭМ!$D$10+'СЕТ СН'!$F$6-'СЕТ СН'!$F$23</f>
        <v>1051.9702666699998</v>
      </c>
      <c r="D30" s="36">
        <f>SUMIFS(СВЦЭМ!$D$34:$D$777,СВЦЭМ!$A$34:$A$777,$A30,СВЦЭМ!$B$34:$B$777,D$11)+'СЕТ СН'!$F$11+СВЦЭМ!$D$10+'СЕТ СН'!$F$6-'СЕТ СН'!$F$23</f>
        <v>1165.8489336599998</v>
      </c>
      <c r="E30" s="36">
        <f>SUMIFS(СВЦЭМ!$D$34:$D$777,СВЦЭМ!$A$34:$A$777,$A30,СВЦЭМ!$B$34:$B$777,E$11)+'СЕТ СН'!$F$11+СВЦЭМ!$D$10+'СЕТ СН'!$F$6-'СЕТ СН'!$F$23</f>
        <v>1239.0170918499998</v>
      </c>
      <c r="F30" s="36">
        <f>SUMIFS(СВЦЭМ!$D$34:$D$777,СВЦЭМ!$A$34:$A$777,$A30,СВЦЭМ!$B$34:$B$777,F$11)+'СЕТ СН'!$F$11+СВЦЭМ!$D$10+'СЕТ СН'!$F$6-'СЕТ СН'!$F$23</f>
        <v>1235.28646166</v>
      </c>
      <c r="G30" s="36">
        <f>SUMIFS(СВЦЭМ!$D$34:$D$777,СВЦЭМ!$A$34:$A$777,$A30,СВЦЭМ!$B$34:$B$777,G$11)+'СЕТ СН'!$F$11+СВЦЭМ!$D$10+'СЕТ СН'!$F$6-'СЕТ СН'!$F$23</f>
        <v>1253.3255871399999</v>
      </c>
      <c r="H30" s="36">
        <f>SUMIFS(СВЦЭМ!$D$34:$D$777,СВЦЭМ!$A$34:$A$777,$A30,СВЦЭМ!$B$34:$B$777,H$11)+'СЕТ СН'!$F$11+СВЦЭМ!$D$10+'СЕТ СН'!$F$6-'СЕТ СН'!$F$23</f>
        <v>1198.0632767699999</v>
      </c>
      <c r="I30" s="36">
        <f>SUMIFS(СВЦЭМ!$D$34:$D$777,СВЦЭМ!$A$34:$A$777,$A30,СВЦЭМ!$B$34:$B$777,I$11)+'СЕТ СН'!$F$11+СВЦЭМ!$D$10+'СЕТ СН'!$F$6-'СЕТ СН'!$F$23</f>
        <v>1086.1580888499998</v>
      </c>
      <c r="J30" s="36">
        <f>SUMIFS(СВЦЭМ!$D$34:$D$777,СВЦЭМ!$A$34:$A$777,$A30,СВЦЭМ!$B$34:$B$777,J$11)+'СЕТ СН'!$F$11+СВЦЭМ!$D$10+'СЕТ СН'!$F$6-'СЕТ СН'!$F$23</f>
        <v>1093.7732601399998</v>
      </c>
      <c r="K30" s="36">
        <f>SUMIFS(СВЦЭМ!$D$34:$D$777,СВЦЭМ!$A$34:$A$777,$A30,СВЦЭМ!$B$34:$B$777,K$11)+'СЕТ СН'!$F$11+СВЦЭМ!$D$10+'СЕТ СН'!$F$6-'СЕТ СН'!$F$23</f>
        <v>1064.5092885199999</v>
      </c>
      <c r="L30" s="36">
        <f>SUMIFS(СВЦЭМ!$D$34:$D$777,СВЦЭМ!$A$34:$A$777,$A30,СВЦЭМ!$B$34:$B$777,L$11)+'СЕТ СН'!$F$11+СВЦЭМ!$D$10+'СЕТ СН'!$F$6-'СЕТ СН'!$F$23</f>
        <v>986.12725870999975</v>
      </c>
      <c r="M30" s="36">
        <f>SUMIFS(СВЦЭМ!$D$34:$D$777,СВЦЭМ!$A$34:$A$777,$A30,СВЦЭМ!$B$34:$B$777,M$11)+'СЕТ СН'!$F$11+СВЦЭМ!$D$10+'СЕТ СН'!$F$6-'СЕТ СН'!$F$23</f>
        <v>918.09716292999997</v>
      </c>
      <c r="N30" s="36">
        <f>SUMIFS(СВЦЭМ!$D$34:$D$777,СВЦЭМ!$A$34:$A$777,$A30,СВЦЭМ!$B$34:$B$777,N$11)+'СЕТ СН'!$F$11+СВЦЭМ!$D$10+'СЕТ СН'!$F$6-'СЕТ СН'!$F$23</f>
        <v>831.86375743999974</v>
      </c>
      <c r="O30" s="36">
        <f>SUMIFS(СВЦЭМ!$D$34:$D$777,СВЦЭМ!$A$34:$A$777,$A30,СВЦЭМ!$B$34:$B$777,O$11)+'СЕТ СН'!$F$11+СВЦЭМ!$D$10+'СЕТ СН'!$F$6-'СЕТ СН'!$F$23</f>
        <v>774.44044022999992</v>
      </c>
      <c r="P30" s="36">
        <f>SUMIFS(СВЦЭМ!$D$34:$D$777,СВЦЭМ!$A$34:$A$777,$A30,СВЦЭМ!$B$34:$B$777,P$11)+'СЕТ СН'!$F$11+СВЦЭМ!$D$10+'СЕТ СН'!$F$6-'СЕТ СН'!$F$23</f>
        <v>774.74726351999993</v>
      </c>
      <c r="Q30" s="36">
        <f>SUMIFS(СВЦЭМ!$D$34:$D$777,СВЦЭМ!$A$34:$A$777,$A30,СВЦЭМ!$B$34:$B$777,Q$11)+'СЕТ СН'!$F$11+СВЦЭМ!$D$10+'СЕТ СН'!$F$6-'СЕТ СН'!$F$23</f>
        <v>773.9430285599999</v>
      </c>
      <c r="R30" s="36">
        <f>SUMIFS(СВЦЭМ!$D$34:$D$777,СВЦЭМ!$A$34:$A$777,$A30,СВЦЭМ!$B$34:$B$777,R$11)+'СЕТ СН'!$F$11+СВЦЭМ!$D$10+'СЕТ СН'!$F$6-'СЕТ СН'!$F$23</f>
        <v>774.0804641499999</v>
      </c>
      <c r="S30" s="36">
        <f>SUMIFS(СВЦЭМ!$D$34:$D$777,СВЦЭМ!$A$34:$A$777,$A30,СВЦЭМ!$B$34:$B$777,S$11)+'СЕТ СН'!$F$11+СВЦЭМ!$D$10+'СЕТ СН'!$F$6-'СЕТ СН'!$F$23</f>
        <v>773.11967113999981</v>
      </c>
      <c r="T30" s="36">
        <f>SUMIFS(СВЦЭМ!$D$34:$D$777,СВЦЭМ!$A$34:$A$777,$A30,СВЦЭМ!$B$34:$B$777,T$11)+'СЕТ СН'!$F$11+СВЦЭМ!$D$10+'СЕТ СН'!$F$6-'СЕТ СН'!$F$23</f>
        <v>744.14398178999977</v>
      </c>
      <c r="U30" s="36">
        <f>SUMIFS(СВЦЭМ!$D$34:$D$777,СВЦЭМ!$A$34:$A$777,$A30,СВЦЭМ!$B$34:$B$777,U$11)+'СЕТ СН'!$F$11+СВЦЭМ!$D$10+'СЕТ СН'!$F$6-'СЕТ СН'!$F$23</f>
        <v>768.76448574999995</v>
      </c>
      <c r="V30" s="36">
        <f>SUMIFS(СВЦЭМ!$D$34:$D$777,СВЦЭМ!$A$34:$A$777,$A30,СВЦЭМ!$B$34:$B$777,V$11)+'СЕТ СН'!$F$11+СВЦЭМ!$D$10+'СЕТ СН'!$F$6-'СЕТ СН'!$F$23</f>
        <v>782.90670769999997</v>
      </c>
      <c r="W30" s="36">
        <f>SUMIFS(СВЦЭМ!$D$34:$D$777,СВЦЭМ!$A$34:$A$777,$A30,СВЦЭМ!$B$34:$B$777,W$11)+'СЕТ СН'!$F$11+СВЦЭМ!$D$10+'СЕТ СН'!$F$6-'СЕТ СН'!$F$23</f>
        <v>771.71056187999989</v>
      </c>
      <c r="X30" s="36">
        <f>SUMIFS(СВЦЭМ!$D$34:$D$777,СВЦЭМ!$A$34:$A$777,$A30,СВЦЭМ!$B$34:$B$777,X$11)+'СЕТ СН'!$F$11+СВЦЭМ!$D$10+'СЕТ СН'!$F$6-'СЕТ СН'!$F$23</f>
        <v>702.58034431999977</v>
      </c>
      <c r="Y30" s="36">
        <f>SUMIFS(СВЦЭМ!$D$34:$D$777,СВЦЭМ!$A$34:$A$777,$A30,СВЦЭМ!$B$34:$B$777,Y$11)+'СЕТ СН'!$F$11+СВЦЭМ!$D$10+'СЕТ СН'!$F$6-'СЕТ СН'!$F$23</f>
        <v>740.15050236999991</v>
      </c>
    </row>
    <row r="31" spans="1:25" ht="15.75" x14ac:dyDescent="0.2">
      <c r="A31" s="35">
        <f t="shared" si="0"/>
        <v>43363</v>
      </c>
      <c r="B31" s="36">
        <f>SUMIFS(СВЦЭМ!$D$34:$D$777,СВЦЭМ!$A$34:$A$777,$A31,СВЦЭМ!$B$34:$B$777,B$11)+'СЕТ СН'!$F$11+СВЦЭМ!$D$10+'СЕТ СН'!$F$6-'СЕТ СН'!$F$23</f>
        <v>1017.57865449</v>
      </c>
      <c r="C31" s="36">
        <f>SUMIFS(СВЦЭМ!$D$34:$D$777,СВЦЭМ!$A$34:$A$777,$A31,СВЦЭМ!$B$34:$B$777,C$11)+'СЕТ СН'!$F$11+СВЦЭМ!$D$10+'СЕТ СН'!$F$6-'СЕТ СН'!$F$23</f>
        <v>1173.3976125199999</v>
      </c>
      <c r="D31" s="36">
        <f>SUMIFS(СВЦЭМ!$D$34:$D$777,СВЦЭМ!$A$34:$A$777,$A31,СВЦЭМ!$B$34:$B$777,D$11)+'СЕТ СН'!$F$11+СВЦЭМ!$D$10+'СЕТ СН'!$F$6-'СЕТ СН'!$F$23</f>
        <v>1176.7208792199999</v>
      </c>
      <c r="E31" s="36">
        <f>SUMIFS(СВЦЭМ!$D$34:$D$777,СВЦЭМ!$A$34:$A$777,$A31,СВЦЭМ!$B$34:$B$777,E$11)+'СЕТ СН'!$F$11+СВЦЭМ!$D$10+'СЕТ СН'!$F$6-'СЕТ СН'!$F$23</f>
        <v>1231.28102928</v>
      </c>
      <c r="F31" s="36">
        <f>SUMIFS(СВЦЭМ!$D$34:$D$777,СВЦЭМ!$A$34:$A$777,$A31,СВЦЭМ!$B$34:$B$777,F$11)+'СЕТ СН'!$F$11+СВЦЭМ!$D$10+'СЕТ СН'!$F$6-'СЕТ СН'!$F$23</f>
        <v>1229.1045190799998</v>
      </c>
      <c r="G31" s="36">
        <f>SUMIFS(СВЦЭМ!$D$34:$D$777,СВЦЭМ!$A$34:$A$777,$A31,СВЦЭМ!$B$34:$B$777,G$11)+'СЕТ СН'!$F$11+СВЦЭМ!$D$10+'СЕТ СН'!$F$6-'СЕТ СН'!$F$23</f>
        <v>1233.3869980899999</v>
      </c>
      <c r="H31" s="36">
        <f>SUMIFS(СВЦЭМ!$D$34:$D$777,СВЦЭМ!$A$34:$A$777,$A31,СВЦЭМ!$B$34:$B$777,H$11)+'СЕТ СН'!$F$11+СВЦЭМ!$D$10+'СЕТ СН'!$F$6-'СЕТ СН'!$F$23</f>
        <v>1228.73645186</v>
      </c>
      <c r="I31" s="36">
        <f>SUMIFS(СВЦЭМ!$D$34:$D$777,СВЦЭМ!$A$34:$A$777,$A31,СВЦЭМ!$B$34:$B$777,I$11)+'СЕТ СН'!$F$11+СВЦЭМ!$D$10+'СЕТ СН'!$F$6-'СЕТ СН'!$F$23</f>
        <v>1168.9241682699999</v>
      </c>
      <c r="J31" s="36">
        <f>SUMIFS(СВЦЭМ!$D$34:$D$777,СВЦЭМ!$A$34:$A$777,$A31,СВЦЭМ!$B$34:$B$777,J$11)+'СЕТ СН'!$F$11+СВЦЭМ!$D$10+'СЕТ СН'!$F$6-'СЕТ СН'!$F$23</f>
        <v>1106.76866933</v>
      </c>
      <c r="K31" s="36">
        <f>SUMIFS(СВЦЭМ!$D$34:$D$777,СВЦЭМ!$A$34:$A$777,$A31,СВЦЭМ!$B$34:$B$777,K$11)+'СЕТ СН'!$F$11+СВЦЭМ!$D$10+'СЕТ СН'!$F$6-'СЕТ СН'!$F$23</f>
        <v>1061.3386028099999</v>
      </c>
      <c r="L31" s="36">
        <f>SUMIFS(СВЦЭМ!$D$34:$D$777,СВЦЭМ!$A$34:$A$777,$A31,СВЦЭМ!$B$34:$B$777,L$11)+'СЕТ СН'!$F$11+СВЦЭМ!$D$10+'СЕТ СН'!$F$6-'СЕТ СН'!$F$23</f>
        <v>956.96117222999987</v>
      </c>
      <c r="M31" s="36">
        <f>SUMIFS(СВЦЭМ!$D$34:$D$777,СВЦЭМ!$A$34:$A$777,$A31,СВЦЭМ!$B$34:$B$777,M$11)+'СЕТ СН'!$F$11+СВЦЭМ!$D$10+'СЕТ СН'!$F$6-'СЕТ СН'!$F$23</f>
        <v>881.72636127999976</v>
      </c>
      <c r="N31" s="36">
        <f>SUMIFS(СВЦЭМ!$D$34:$D$777,СВЦЭМ!$A$34:$A$777,$A31,СВЦЭМ!$B$34:$B$777,N$11)+'СЕТ СН'!$F$11+СВЦЭМ!$D$10+'СЕТ СН'!$F$6-'СЕТ СН'!$F$23</f>
        <v>797.77247374999979</v>
      </c>
      <c r="O31" s="36">
        <f>SUMIFS(СВЦЭМ!$D$34:$D$777,СВЦЭМ!$A$34:$A$777,$A31,СВЦЭМ!$B$34:$B$777,O$11)+'СЕТ СН'!$F$11+СВЦЭМ!$D$10+'СЕТ СН'!$F$6-'СЕТ СН'!$F$23</f>
        <v>738.66316040999982</v>
      </c>
      <c r="P31" s="36">
        <f>SUMIFS(СВЦЭМ!$D$34:$D$777,СВЦЭМ!$A$34:$A$777,$A31,СВЦЭМ!$B$34:$B$777,P$11)+'СЕТ СН'!$F$11+СВЦЭМ!$D$10+'СЕТ СН'!$F$6-'СЕТ СН'!$F$23</f>
        <v>724.62498045999996</v>
      </c>
      <c r="Q31" s="36">
        <f>SUMIFS(СВЦЭМ!$D$34:$D$777,СВЦЭМ!$A$34:$A$777,$A31,СВЦЭМ!$B$34:$B$777,Q$11)+'СЕТ СН'!$F$11+СВЦЭМ!$D$10+'СЕТ СН'!$F$6-'СЕТ СН'!$F$23</f>
        <v>732.06091002999983</v>
      </c>
      <c r="R31" s="36">
        <f>SUMIFS(СВЦЭМ!$D$34:$D$777,СВЦЭМ!$A$34:$A$777,$A31,СВЦЭМ!$B$34:$B$777,R$11)+'СЕТ СН'!$F$11+СВЦЭМ!$D$10+'СЕТ СН'!$F$6-'СЕТ СН'!$F$23</f>
        <v>722.46759390999978</v>
      </c>
      <c r="S31" s="36">
        <f>SUMIFS(СВЦЭМ!$D$34:$D$777,СВЦЭМ!$A$34:$A$777,$A31,СВЦЭМ!$B$34:$B$777,S$11)+'СЕТ СН'!$F$11+СВЦЭМ!$D$10+'СЕТ СН'!$F$6-'СЕТ СН'!$F$23</f>
        <v>726.08929614999988</v>
      </c>
      <c r="T31" s="36">
        <f>SUMIFS(СВЦЭМ!$D$34:$D$777,СВЦЭМ!$A$34:$A$777,$A31,СВЦЭМ!$B$34:$B$777,T$11)+'СЕТ СН'!$F$11+СВЦЭМ!$D$10+'СЕТ СН'!$F$6-'СЕТ СН'!$F$23</f>
        <v>740.79664552999975</v>
      </c>
      <c r="U31" s="36">
        <f>SUMIFS(СВЦЭМ!$D$34:$D$777,СВЦЭМ!$A$34:$A$777,$A31,СВЦЭМ!$B$34:$B$777,U$11)+'СЕТ СН'!$F$11+СВЦЭМ!$D$10+'СЕТ СН'!$F$6-'СЕТ СН'!$F$23</f>
        <v>767.18491702999995</v>
      </c>
      <c r="V31" s="36">
        <f>SUMIFS(СВЦЭМ!$D$34:$D$777,СВЦЭМ!$A$34:$A$777,$A31,СВЦЭМ!$B$34:$B$777,V$11)+'СЕТ СН'!$F$11+СВЦЭМ!$D$10+'СЕТ СН'!$F$6-'СЕТ СН'!$F$23</f>
        <v>778.68329221999988</v>
      </c>
      <c r="W31" s="36">
        <f>SUMIFS(СВЦЭМ!$D$34:$D$777,СВЦЭМ!$A$34:$A$777,$A31,СВЦЭМ!$B$34:$B$777,W$11)+'СЕТ СН'!$F$11+СВЦЭМ!$D$10+'СЕТ СН'!$F$6-'СЕТ СН'!$F$23</f>
        <v>769.9923293899999</v>
      </c>
      <c r="X31" s="36">
        <f>SUMIFS(СВЦЭМ!$D$34:$D$777,СВЦЭМ!$A$34:$A$777,$A31,СВЦЭМ!$B$34:$B$777,X$11)+'СЕТ СН'!$F$11+СВЦЭМ!$D$10+'СЕТ СН'!$F$6-'СЕТ СН'!$F$23</f>
        <v>715.61910149999994</v>
      </c>
      <c r="Y31" s="36">
        <f>SUMIFS(СВЦЭМ!$D$34:$D$777,СВЦЭМ!$A$34:$A$777,$A31,СВЦЭМ!$B$34:$B$777,Y$11)+'СЕТ СН'!$F$11+СВЦЭМ!$D$10+'СЕТ СН'!$F$6-'СЕТ СН'!$F$23</f>
        <v>810.8310597799998</v>
      </c>
    </row>
    <row r="32" spans="1:25" ht="15.75" x14ac:dyDescent="0.2">
      <c r="A32" s="35">
        <f t="shared" si="0"/>
        <v>43364</v>
      </c>
      <c r="B32" s="36">
        <f>SUMIFS(СВЦЭМ!$D$34:$D$777,СВЦЭМ!$A$34:$A$777,$A32,СВЦЭМ!$B$34:$B$777,B$11)+'СЕТ СН'!$F$11+СВЦЭМ!$D$10+'СЕТ СН'!$F$6-'СЕТ СН'!$F$23</f>
        <v>803.40471689999981</v>
      </c>
      <c r="C32" s="36">
        <f>SUMIFS(СВЦЭМ!$D$34:$D$777,СВЦЭМ!$A$34:$A$777,$A32,СВЦЭМ!$B$34:$B$777,C$11)+'СЕТ СН'!$F$11+СВЦЭМ!$D$10+'СЕТ СН'!$F$6-'СЕТ СН'!$F$23</f>
        <v>945.84691264999992</v>
      </c>
      <c r="D32" s="36">
        <f>SUMIFS(СВЦЭМ!$D$34:$D$777,СВЦЭМ!$A$34:$A$777,$A32,СВЦЭМ!$B$34:$B$777,D$11)+'СЕТ СН'!$F$11+СВЦЭМ!$D$10+'СЕТ СН'!$F$6-'СЕТ СН'!$F$23</f>
        <v>1050.69119123</v>
      </c>
      <c r="E32" s="36">
        <f>SUMIFS(СВЦЭМ!$D$34:$D$777,СВЦЭМ!$A$34:$A$777,$A32,СВЦЭМ!$B$34:$B$777,E$11)+'СЕТ СН'!$F$11+СВЦЭМ!$D$10+'СЕТ СН'!$F$6-'СЕТ СН'!$F$23</f>
        <v>1134.9805166599999</v>
      </c>
      <c r="F32" s="36">
        <f>SUMIFS(СВЦЭМ!$D$34:$D$777,СВЦЭМ!$A$34:$A$777,$A32,СВЦЭМ!$B$34:$B$777,F$11)+'СЕТ СН'!$F$11+СВЦЭМ!$D$10+'СЕТ СН'!$F$6-'СЕТ СН'!$F$23</f>
        <v>1146.1221470699998</v>
      </c>
      <c r="G32" s="36">
        <f>SUMIFS(СВЦЭМ!$D$34:$D$777,СВЦЭМ!$A$34:$A$777,$A32,СВЦЭМ!$B$34:$B$777,G$11)+'СЕТ СН'!$F$11+СВЦЭМ!$D$10+'СЕТ СН'!$F$6-'СЕТ СН'!$F$23</f>
        <v>1127.1166413299998</v>
      </c>
      <c r="H32" s="36">
        <f>SUMIFS(СВЦЭМ!$D$34:$D$777,СВЦЭМ!$A$34:$A$777,$A32,СВЦЭМ!$B$34:$B$777,H$11)+'СЕТ СН'!$F$11+СВЦЭМ!$D$10+'СЕТ СН'!$F$6-'СЕТ СН'!$F$23</f>
        <v>1089.8748812299998</v>
      </c>
      <c r="I32" s="36">
        <f>SUMIFS(СВЦЭМ!$D$34:$D$777,СВЦЭМ!$A$34:$A$777,$A32,СВЦЭМ!$B$34:$B$777,I$11)+'СЕТ СН'!$F$11+СВЦЭМ!$D$10+'СЕТ СН'!$F$6-'СЕТ СН'!$F$23</f>
        <v>1008.9532763499999</v>
      </c>
      <c r="J32" s="36">
        <f>SUMIFS(СВЦЭМ!$D$34:$D$777,СВЦЭМ!$A$34:$A$777,$A32,СВЦЭМ!$B$34:$B$777,J$11)+'СЕТ СН'!$F$11+СВЦЭМ!$D$10+'СЕТ СН'!$F$6-'СЕТ СН'!$F$23</f>
        <v>953.65515226999992</v>
      </c>
      <c r="K32" s="36">
        <f>SUMIFS(СВЦЭМ!$D$34:$D$777,СВЦЭМ!$A$34:$A$777,$A32,СВЦЭМ!$B$34:$B$777,K$11)+'СЕТ СН'!$F$11+СВЦЭМ!$D$10+'СЕТ СН'!$F$6-'СЕТ СН'!$F$23</f>
        <v>920.98952313999985</v>
      </c>
      <c r="L32" s="36">
        <f>SUMIFS(СВЦЭМ!$D$34:$D$777,СВЦЭМ!$A$34:$A$777,$A32,СВЦЭМ!$B$34:$B$777,L$11)+'СЕТ СН'!$F$11+СВЦЭМ!$D$10+'СЕТ СН'!$F$6-'СЕТ СН'!$F$23</f>
        <v>830.98526880999975</v>
      </c>
      <c r="M32" s="36">
        <f>SUMIFS(СВЦЭМ!$D$34:$D$777,СВЦЭМ!$A$34:$A$777,$A32,СВЦЭМ!$B$34:$B$777,M$11)+'СЕТ СН'!$F$11+СВЦЭМ!$D$10+'СЕТ СН'!$F$6-'СЕТ СН'!$F$23</f>
        <v>764.62087434999989</v>
      </c>
      <c r="N32" s="36">
        <f>SUMIFS(СВЦЭМ!$D$34:$D$777,СВЦЭМ!$A$34:$A$777,$A32,СВЦЭМ!$B$34:$B$777,N$11)+'СЕТ СН'!$F$11+СВЦЭМ!$D$10+'СЕТ СН'!$F$6-'СЕТ СН'!$F$23</f>
        <v>654.67642507999994</v>
      </c>
      <c r="O32" s="36">
        <f>SUMIFS(СВЦЭМ!$D$34:$D$777,СВЦЭМ!$A$34:$A$777,$A32,СВЦЭМ!$B$34:$B$777,O$11)+'СЕТ СН'!$F$11+СВЦЭМ!$D$10+'СЕТ СН'!$F$6-'СЕТ СН'!$F$23</f>
        <v>597.88138585999991</v>
      </c>
      <c r="P32" s="36">
        <f>SUMIFS(СВЦЭМ!$D$34:$D$777,СВЦЭМ!$A$34:$A$777,$A32,СВЦЭМ!$B$34:$B$777,P$11)+'СЕТ СН'!$F$11+СВЦЭМ!$D$10+'СЕТ СН'!$F$6-'СЕТ СН'!$F$23</f>
        <v>584.11103581999987</v>
      </c>
      <c r="Q32" s="36">
        <f>SUMIFS(СВЦЭМ!$D$34:$D$777,СВЦЭМ!$A$34:$A$777,$A32,СВЦЭМ!$B$34:$B$777,Q$11)+'СЕТ СН'!$F$11+СВЦЭМ!$D$10+'СЕТ СН'!$F$6-'СЕТ СН'!$F$23</f>
        <v>589.4695248999999</v>
      </c>
      <c r="R32" s="36">
        <f>SUMIFS(СВЦЭМ!$D$34:$D$777,СВЦЭМ!$A$34:$A$777,$A32,СВЦЭМ!$B$34:$B$777,R$11)+'СЕТ СН'!$F$11+СВЦЭМ!$D$10+'СЕТ СН'!$F$6-'СЕТ СН'!$F$23</f>
        <v>591.76713355999982</v>
      </c>
      <c r="S32" s="36">
        <f>SUMIFS(СВЦЭМ!$D$34:$D$777,СВЦЭМ!$A$34:$A$777,$A32,СВЦЭМ!$B$34:$B$777,S$11)+'СЕТ СН'!$F$11+СВЦЭМ!$D$10+'СЕТ СН'!$F$6-'СЕТ СН'!$F$23</f>
        <v>595.7467217599999</v>
      </c>
      <c r="T32" s="36">
        <f>SUMIFS(СВЦЭМ!$D$34:$D$777,СВЦЭМ!$A$34:$A$777,$A32,СВЦЭМ!$B$34:$B$777,T$11)+'СЕТ СН'!$F$11+СВЦЭМ!$D$10+'СЕТ СН'!$F$6-'СЕТ СН'!$F$23</f>
        <v>605.48669267999981</v>
      </c>
      <c r="U32" s="36">
        <f>SUMIFS(СВЦЭМ!$D$34:$D$777,СВЦЭМ!$A$34:$A$777,$A32,СВЦЭМ!$B$34:$B$777,U$11)+'СЕТ СН'!$F$11+СВЦЭМ!$D$10+'СЕТ СН'!$F$6-'СЕТ СН'!$F$23</f>
        <v>637.63599198999987</v>
      </c>
      <c r="V32" s="36">
        <f>SUMIFS(СВЦЭМ!$D$34:$D$777,СВЦЭМ!$A$34:$A$777,$A32,СВЦЭМ!$B$34:$B$777,V$11)+'СЕТ СН'!$F$11+СВЦЭМ!$D$10+'СЕТ СН'!$F$6-'СЕТ СН'!$F$23</f>
        <v>651.36496998999996</v>
      </c>
      <c r="W32" s="36">
        <f>SUMIFS(СВЦЭМ!$D$34:$D$777,СВЦЭМ!$A$34:$A$777,$A32,СВЦЭМ!$B$34:$B$777,W$11)+'СЕТ СН'!$F$11+СВЦЭМ!$D$10+'СЕТ СН'!$F$6-'СЕТ СН'!$F$23</f>
        <v>635.44993572999988</v>
      </c>
      <c r="X32" s="36">
        <f>SUMIFS(СВЦЭМ!$D$34:$D$777,СВЦЭМ!$A$34:$A$777,$A32,СВЦЭМ!$B$34:$B$777,X$11)+'СЕТ СН'!$F$11+СВЦЭМ!$D$10+'СЕТ СН'!$F$6-'СЕТ СН'!$F$23</f>
        <v>608.15258769999991</v>
      </c>
      <c r="Y32" s="36">
        <f>SUMIFS(СВЦЭМ!$D$34:$D$777,СВЦЭМ!$A$34:$A$777,$A32,СВЦЭМ!$B$34:$B$777,Y$11)+'СЕТ СН'!$F$11+СВЦЭМ!$D$10+'СЕТ СН'!$F$6-'СЕТ СН'!$F$23</f>
        <v>641.64845776999982</v>
      </c>
    </row>
    <row r="33" spans="1:27" ht="15.75" x14ac:dyDescent="0.2">
      <c r="A33" s="35">
        <f t="shared" si="0"/>
        <v>43365</v>
      </c>
      <c r="B33" s="36">
        <f>SUMIFS(СВЦЭМ!$D$34:$D$777,СВЦЭМ!$A$34:$A$777,$A33,СВЦЭМ!$B$34:$B$777,B$11)+'СЕТ СН'!$F$11+СВЦЭМ!$D$10+'СЕТ СН'!$F$6-'СЕТ СН'!$F$23</f>
        <v>790.2497023699998</v>
      </c>
      <c r="C33" s="36">
        <f>SUMIFS(СВЦЭМ!$D$34:$D$777,СВЦЭМ!$A$34:$A$777,$A33,СВЦЭМ!$B$34:$B$777,C$11)+'СЕТ СН'!$F$11+СВЦЭМ!$D$10+'СЕТ СН'!$F$6-'СЕТ СН'!$F$23</f>
        <v>925.32334699999979</v>
      </c>
      <c r="D33" s="36">
        <f>SUMIFS(СВЦЭМ!$D$34:$D$777,СВЦЭМ!$A$34:$A$777,$A33,СВЦЭМ!$B$34:$B$777,D$11)+'СЕТ СН'!$F$11+СВЦЭМ!$D$10+'СЕТ СН'!$F$6-'СЕТ СН'!$F$23</f>
        <v>1019.2568320699997</v>
      </c>
      <c r="E33" s="36">
        <f>SUMIFS(СВЦЭМ!$D$34:$D$777,СВЦЭМ!$A$34:$A$777,$A33,СВЦЭМ!$B$34:$B$777,E$11)+'СЕТ СН'!$F$11+СВЦЭМ!$D$10+'СЕТ СН'!$F$6-'СЕТ СН'!$F$23</f>
        <v>1097.1576657199998</v>
      </c>
      <c r="F33" s="36">
        <f>SUMIFS(СВЦЭМ!$D$34:$D$777,СВЦЭМ!$A$34:$A$777,$A33,СВЦЭМ!$B$34:$B$777,F$11)+'СЕТ СН'!$F$11+СВЦЭМ!$D$10+'СЕТ СН'!$F$6-'СЕТ СН'!$F$23</f>
        <v>1098.2918284599998</v>
      </c>
      <c r="G33" s="36">
        <f>SUMIFS(СВЦЭМ!$D$34:$D$777,СВЦЭМ!$A$34:$A$777,$A33,СВЦЭМ!$B$34:$B$777,G$11)+'СЕТ СН'!$F$11+СВЦЭМ!$D$10+'СЕТ СН'!$F$6-'СЕТ СН'!$F$23</f>
        <v>1090.8511595499999</v>
      </c>
      <c r="H33" s="36">
        <f>SUMIFS(СВЦЭМ!$D$34:$D$777,СВЦЭМ!$A$34:$A$777,$A33,СВЦЭМ!$B$34:$B$777,H$11)+'СЕТ СН'!$F$11+СВЦЭМ!$D$10+'СЕТ СН'!$F$6-'СЕТ СН'!$F$23</f>
        <v>1067.5276400599998</v>
      </c>
      <c r="I33" s="36">
        <f>SUMIFS(СВЦЭМ!$D$34:$D$777,СВЦЭМ!$A$34:$A$777,$A33,СВЦЭМ!$B$34:$B$777,I$11)+'СЕТ СН'!$F$11+СВЦЭМ!$D$10+'СЕТ СН'!$F$6-'СЕТ СН'!$F$23</f>
        <v>1003.5016647899999</v>
      </c>
      <c r="J33" s="36">
        <f>SUMIFS(СВЦЭМ!$D$34:$D$777,СВЦЭМ!$A$34:$A$777,$A33,СВЦЭМ!$B$34:$B$777,J$11)+'СЕТ СН'!$F$11+СВЦЭМ!$D$10+'СЕТ СН'!$F$6-'СЕТ СН'!$F$23</f>
        <v>961.87800563999986</v>
      </c>
      <c r="K33" s="36">
        <f>SUMIFS(СВЦЭМ!$D$34:$D$777,СВЦЭМ!$A$34:$A$777,$A33,СВЦЭМ!$B$34:$B$777,K$11)+'СЕТ СН'!$F$11+СВЦЭМ!$D$10+'СЕТ СН'!$F$6-'СЕТ СН'!$F$23</f>
        <v>916.84971965999989</v>
      </c>
      <c r="L33" s="36">
        <f>SUMIFS(СВЦЭМ!$D$34:$D$777,СВЦЭМ!$A$34:$A$777,$A33,СВЦЭМ!$B$34:$B$777,L$11)+'СЕТ СН'!$F$11+СВЦЭМ!$D$10+'СЕТ СН'!$F$6-'СЕТ СН'!$F$23</f>
        <v>842.97532248999983</v>
      </c>
      <c r="M33" s="36">
        <f>SUMIFS(СВЦЭМ!$D$34:$D$777,СВЦЭМ!$A$34:$A$777,$A33,СВЦЭМ!$B$34:$B$777,M$11)+'СЕТ СН'!$F$11+СВЦЭМ!$D$10+'СЕТ СН'!$F$6-'СЕТ СН'!$F$23</f>
        <v>743.68452983999987</v>
      </c>
      <c r="N33" s="36">
        <f>SUMIFS(СВЦЭМ!$D$34:$D$777,СВЦЭМ!$A$34:$A$777,$A33,СВЦЭМ!$B$34:$B$777,N$11)+'СЕТ СН'!$F$11+СВЦЭМ!$D$10+'СЕТ СН'!$F$6-'СЕТ СН'!$F$23</f>
        <v>659.71874589999993</v>
      </c>
      <c r="O33" s="36">
        <f>SUMIFS(СВЦЭМ!$D$34:$D$777,СВЦЭМ!$A$34:$A$777,$A33,СВЦЭМ!$B$34:$B$777,O$11)+'СЕТ СН'!$F$11+СВЦЭМ!$D$10+'СЕТ СН'!$F$6-'СЕТ СН'!$F$23</f>
        <v>585.41006338999978</v>
      </c>
      <c r="P33" s="36">
        <f>SUMIFS(СВЦЭМ!$D$34:$D$777,СВЦЭМ!$A$34:$A$777,$A33,СВЦЭМ!$B$34:$B$777,P$11)+'СЕТ СН'!$F$11+СВЦЭМ!$D$10+'СЕТ СН'!$F$6-'СЕТ СН'!$F$23</f>
        <v>592.90709804999983</v>
      </c>
      <c r="Q33" s="36">
        <f>SUMIFS(СВЦЭМ!$D$34:$D$777,СВЦЭМ!$A$34:$A$777,$A33,СВЦЭМ!$B$34:$B$777,Q$11)+'СЕТ СН'!$F$11+СВЦЭМ!$D$10+'СЕТ СН'!$F$6-'СЕТ СН'!$F$23</f>
        <v>598.47298135999995</v>
      </c>
      <c r="R33" s="36">
        <f>SUMIFS(СВЦЭМ!$D$34:$D$777,СВЦЭМ!$A$34:$A$777,$A33,СВЦЭМ!$B$34:$B$777,R$11)+'СЕТ СН'!$F$11+СВЦЭМ!$D$10+'СЕТ СН'!$F$6-'СЕТ СН'!$F$23</f>
        <v>593.57132349999983</v>
      </c>
      <c r="S33" s="36">
        <f>SUMIFS(СВЦЭМ!$D$34:$D$777,СВЦЭМ!$A$34:$A$777,$A33,СВЦЭМ!$B$34:$B$777,S$11)+'СЕТ СН'!$F$11+СВЦЭМ!$D$10+'СЕТ СН'!$F$6-'СЕТ СН'!$F$23</f>
        <v>604.95397806999995</v>
      </c>
      <c r="T33" s="36">
        <f>SUMIFS(СВЦЭМ!$D$34:$D$777,СВЦЭМ!$A$34:$A$777,$A33,СВЦЭМ!$B$34:$B$777,T$11)+'СЕТ СН'!$F$11+СВЦЭМ!$D$10+'СЕТ СН'!$F$6-'СЕТ СН'!$F$23</f>
        <v>610.78496889999997</v>
      </c>
      <c r="U33" s="36">
        <f>SUMIFS(СВЦЭМ!$D$34:$D$777,СВЦЭМ!$A$34:$A$777,$A33,СВЦЭМ!$B$34:$B$777,U$11)+'СЕТ СН'!$F$11+СВЦЭМ!$D$10+'СЕТ СН'!$F$6-'СЕТ СН'!$F$23</f>
        <v>636.65329790999999</v>
      </c>
      <c r="V33" s="36">
        <f>SUMIFS(СВЦЭМ!$D$34:$D$777,СВЦЭМ!$A$34:$A$777,$A33,СВЦЭМ!$B$34:$B$777,V$11)+'СЕТ СН'!$F$11+СВЦЭМ!$D$10+'СЕТ СН'!$F$6-'СЕТ СН'!$F$23</f>
        <v>643.82871564999982</v>
      </c>
      <c r="W33" s="36">
        <f>SUMIFS(СВЦЭМ!$D$34:$D$777,СВЦЭМ!$A$34:$A$777,$A33,СВЦЭМ!$B$34:$B$777,W$11)+'СЕТ СН'!$F$11+СВЦЭМ!$D$10+'СЕТ СН'!$F$6-'СЕТ СН'!$F$23</f>
        <v>617.60770971999978</v>
      </c>
      <c r="X33" s="36">
        <f>SUMIFS(СВЦЭМ!$D$34:$D$777,СВЦЭМ!$A$34:$A$777,$A33,СВЦЭМ!$B$34:$B$777,X$11)+'СЕТ СН'!$F$11+СВЦЭМ!$D$10+'СЕТ СН'!$F$6-'СЕТ СН'!$F$23</f>
        <v>580.65995475</v>
      </c>
      <c r="Y33" s="36">
        <f>SUMIFS(СВЦЭМ!$D$34:$D$777,СВЦЭМ!$A$34:$A$777,$A33,СВЦЭМ!$B$34:$B$777,Y$11)+'СЕТ СН'!$F$11+СВЦЭМ!$D$10+'СЕТ СН'!$F$6-'СЕТ СН'!$F$23</f>
        <v>638.13396301999978</v>
      </c>
    </row>
    <row r="34" spans="1:27" ht="15.75" x14ac:dyDescent="0.2">
      <c r="A34" s="35">
        <f t="shared" si="0"/>
        <v>43366</v>
      </c>
      <c r="B34" s="36">
        <f>SUMIFS(СВЦЭМ!$D$34:$D$777,СВЦЭМ!$A$34:$A$777,$A34,СВЦЭМ!$B$34:$B$777,B$11)+'СЕТ СН'!$F$11+СВЦЭМ!$D$10+'СЕТ СН'!$F$6-'СЕТ СН'!$F$23</f>
        <v>792.02467187999991</v>
      </c>
      <c r="C34" s="36">
        <f>SUMIFS(СВЦЭМ!$D$34:$D$777,СВЦЭМ!$A$34:$A$777,$A34,СВЦЭМ!$B$34:$B$777,C$11)+'СЕТ СН'!$F$11+СВЦЭМ!$D$10+'СЕТ СН'!$F$6-'СЕТ СН'!$F$23</f>
        <v>952.33440099999984</v>
      </c>
      <c r="D34" s="36">
        <f>SUMIFS(СВЦЭМ!$D$34:$D$777,СВЦЭМ!$A$34:$A$777,$A34,СВЦЭМ!$B$34:$B$777,D$11)+'СЕТ СН'!$F$11+СВЦЭМ!$D$10+'СЕТ СН'!$F$6-'СЕТ СН'!$F$23</f>
        <v>1074.0816288999999</v>
      </c>
      <c r="E34" s="36">
        <f>SUMIFS(СВЦЭМ!$D$34:$D$777,СВЦЭМ!$A$34:$A$777,$A34,СВЦЭМ!$B$34:$B$777,E$11)+'СЕТ СН'!$F$11+СВЦЭМ!$D$10+'СЕТ СН'!$F$6-'СЕТ СН'!$F$23</f>
        <v>1162.2748157599999</v>
      </c>
      <c r="F34" s="36">
        <f>SUMIFS(СВЦЭМ!$D$34:$D$777,СВЦЭМ!$A$34:$A$777,$A34,СВЦЭМ!$B$34:$B$777,F$11)+'СЕТ СН'!$F$11+СВЦЭМ!$D$10+'СЕТ СН'!$F$6-'СЕТ СН'!$F$23</f>
        <v>1185.2520377899998</v>
      </c>
      <c r="G34" s="36">
        <f>SUMIFS(СВЦЭМ!$D$34:$D$777,СВЦЭМ!$A$34:$A$777,$A34,СВЦЭМ!$B$34:$B$777,G$11)+'СЕТ СН'!$F$11+СВЦЭМ!$D$10+'СЕТ СН'!$F$6-'СЕТ СН'!$F$23</f>
        <v>1158.4914388799998</v>
      </c>
      <c r="H34" s="36">
        <f>SUMIFS(СВЦЭМ!$D$34:$D$777,СВЦЭМ!$A$34:$A$777,$A34,СВЦЭМ!$B$34:$B$777,H$11)+'СЕТ СН'!$F$11+СВЦЭМ!$D$10+'СЕТ СН'!$F$6-'СЕТ СН'!$F$23</f>
        <v>1142.8550885599998</v>
      </c>
      <c r="I34" s="36">
        <f>SUMIFS(СВЦЭМ!$D$34:$D$777,СВЦЭМ!$A$34:$A$777,$A34,СВЦЭМ!$B$34:$B$777,I$11)+'СЕТ СН'!$F$11+СВЦЭМ!$D$10+'СЕТ СН'!$F$6-'СЕТ СН'!$F$23</f>
        <v>1081.6475238599999</v>
      </c>
      <c r="J34" s="36">
        <f>SUMIFS(СВЦЭМ!$D$34:$D$777,СВЦЭМ!$A$34:$A$777,$A34,СВЦЭМ!$B$34:$B$777,J$11)+'СЕТ СН'!$F$11+СВЦЭМ!$D$10+'СЕТ СН'!$F$6-'СЕТ СН'!$F$23</f>
        <v>1003.2065517699998</v>
      </c>
      <c r="K34" s="36">
        <f>SUMIFS(СВЦЭМ!$D$34:$D$777,СВЦЭМ!$A$34:$A$777,$A34,СВЦЭМ!$B$34:$B$777,K$11)+'СЕТ СН'!$F$11+СВЦЭМ!$D$10+'СЕТ СН'!$F$6-'СЕТ СН'!$F$23</f>
        <v>925.68941642999994</v>
      </c>
      <c r="L34" s="36">
        <f>SUMIFS(СВЦЭМ!$D$34:$D$777,СВЦЭМ!$A$34:$A$777,$A34,СВЦЭМ!$B$34:$B$777,L$11)+'СЕТ СН'!$F$11+СВЦЭМ!$D$10+'СЕТ СН'!$F$6-'СЕТ СН'!$F$23</f>
        <v>819.93026261999989</v>
      </c>
      <c r="M34" s="36">
        <f>SUMIFS(СВЦЭМ!$D$34:$D$777,СВЦЭМ!$A$34:$A$777,$A34,СВЦЭМ!$B$34:$B$777,M$11)+'СЕТ СН'!$F$11+СВЦЭМ!$D$10+'СЕТ СН'!$F$6-'СЕТ СН'!$F$23</f>
        <v>733.01510934999988</v>
      </c>
      <c r="N34" s="36">
        <f>SUMIFS(СВЦЭМ!$D$34:$D$777,СВЦЭМ!$A$34:$A$777,$A34,СВЦЭМ!$B$34:$B$777,N$11)+'СЕТ СН'!$F$11+СВЦЭМ!$D$10+'СЕТ СН'!$F$6-'СЕТ СН'!$F$23</f>
        <v>651.12055185999975</v>
      </c>
      <c r="O34" s="36">
        <f>SUMIFS(СВЦЭМ!$D$34:$D$777,СВЦЭМ!$A$34:$A$777,$A34,СВЦЭМ!$B$34:$B$777,O$11)+'СЕТ СН'!$F$11+СВЦЭМ!$D$10+'СЕТ СН'!$F$6-'СЕТ СН'!$F$23</f>
        <v>606.75880966</v>
      </c>
      <c r="P34" s="36">
        <f>SUMIFS(СВЦЭМ!$D$34:$D$777,СВЦЭМ!$A$34:$A$777,$A34,СВЦЭМ!$B$34:$B$777,P$11)+'СЕТ СН'!$F$11+СВЦЭМ!$D$10+'СЕТ СН'!$F$6-'СЕТ СН'!$F$23</f>
        <v>596.68054296999981</v>
      </c>
      <c r="Q34" s="36">
        <f>SUMIFS(СВЦЭМ!$D$34:$D$777,СВЦЭМ!$A$34:$A$777,$A34,СВЦЭМ!$B$34:$B$777,Q$11)+'СЕТ СН'!$F$11+СВЦЭМ!$D$10+'СЕТ СН'!$F$6-'СЕТ СН'!$F$23</f>
        <v>589.57969872999979</v>
      </c>
      <c r="R34" s="36">
        <f>SUMIFS(СВЦЭМ!$D$34:$D$777,СВЦЭМ!$A$34:$A$777,$A34,СВЦЭМ!$B$34:$B$777,R$11)+'СЕТ СН'!$F$11+СВЦЭМ!$D$10+'СЕТ СН'!$F$6-'СЕТ СН'!$F$23</f>
        <v>590.25301041999978</v>
      </c>
      <c r="S34" s="36">
        <f>SUMIFS(СВЦЭМ!$D$34:$D$777,СВЦЭМ!$A$34:$A$777,$A34,СВЦЭМ!$B$34:$B$777,S$11)+'СЕТ СН'!$F$11+СВЦЭМ!$D$10+'СЕТ СН'!$F$6-'СЕТ СН'!$F$23</f>
        <v>599.66007962999993</v>
      </c>
      <c r="T34" s="36">
        <f>SUMIFS(СВЦЭМ!$D$34:$D$777,СВЦЭМ!$A$34:$A$777,$A34,СВЦЭМ!$B$34:$B$777,T$11)+'СЕТ СН'!$F$11+СВЦЭМ!$D$10+'СЕТ СН'!$F$6-'СЕТ СН'!$F$23</f>
        <v>610.28778568999996</v>
      </c>
      <c r="U34" s="36">
        <f>SUMIFS(СВЦЭМ!$D$34:$D$777,СВЦЭМ!$A$34:$A$777,$A34,СВЦЭМ!$B$34:$B$777,U$11)+'СЕТ СН'!$F$11+СВЦЭМ!$D$10+'СЕТ СН'!$F$6-'СЕТ СН'!$F$23</f>
        <v>627.24173326999994</v>
      </c>
      <c r="V34" s="36">
        <f>SUMIFS(СВЦЭМ!$D$34:$D$777,СВЦЭМ!$A$34:$A$777,$A34,СВЦЭМ!$B$34:$B$777,V$11)+'СЕТ СН'!$F$11+СВЦЭМ!$D$10+'СЕТ СН'!$F$6-'СЕТ СН'!$F$23</f>
        <v>664.94320178999988</v>
      </c>
      <c r="W34" s="36">
        <f>SUMIFS(СВЦЭМ!$D$34:$D$777,СВЦЭМ!$A$34:$A$777,$A34,СВЦЭМ!$B$34:$B$777,W$11)+'СЕТ СН'!$F$11+СВЦЭМ!$D$10+'СЕТ СН'!$F$6-'СЕТ СН'!$F$23</f>
        <v>648.68576333999977</v>
      </c>
      <c r="X34" s="36">
        <f>SUMIFS(СВЦЭМ!$D$34:$D$777,СВЦЭМ!$A$34:$A$777,$A34,СВЦЭМ!$B$34:$B$777,X$11)+'СЕТ СН'!$F$11+СВЦЭМ!$D$10+'СЕТ СН'!$F$6-'СЕТ СН'!$F$23</f>
        <v>613.82780078999986</v>
      </c>
      <c r="Y34" s="36">
        <f>SUMIFS(СВЦЭМ!$D$34:$D$777,СВЦЭМ!$A$34:$A$777,$A34,СВЦЭМ!$B$34:$B$777,Y$11)+'СЕТ СН'!$F$11+СВЦЭМ!$D$10+'СЕТ СН'!$F$6-'СЕТ СН'!$F$23</f>
        <v>662.76620576999994</v>
      </c>
    </row>
    <row r="35" spans="1:27" ht="15.75" x14ac:dyDescent="0.2">
      <c r="A35" s="35">
        <f t="shared" si="0"/>
        <v>43367</v>
      </c>
      <c r="B35" s="36">
        <f>SUMIFS(СВЦЭМ!$D$34:$D$777,СВЦЭМ!$A$34:$A$777,$A35,СВЦЭМ!$B$34:$B$777,B$11)+'СЕТ СН'!$F$11+СВЦЭМ!$D$10+'СЕТ СН'!$F$6-'СЕТ СН'!$F$23</f>
        <v>775.03248200999997</v>
      </c>
      <c r="C35" s="36">
        <f>SUMIFS(СВЦЭМ!$D$34:$D$777,СВЦЭМ!$A$34:$A$777,$A35,СВЦЭМ!$B$34:$B$777,C$11)+'СЕТ СН'!$F$11+СВЦЭМ!$D$10+'СЕТ СН'!$F$6-'СЕТ СН'!$F$23</f>
        <v>941.43355555999983</v>
      </c>
      <c r="D35" s="36">
        <f>SUMIFS(СВЦЭМ!$D$34:$D$777,СВЦЭМ!$A$34:$A$777,$A35,СВЦЭМ!$B$34:$B$777,D$11)+'СЕТ СН'!$F$11+СВЦЭМ!$D$10+'СЕТ СН'!$F$6-'СЕТ СН'!$F$23</f>
        <v>1057.6922619699999</v>
      </c>
      <c r="E35" s="36">
        <f>SUMIFS(СВЦЭМ!$D$34:$D$777,СВЦЭМ!$A$34:$A$777,$A35,СВЦЭМ!$B$34:$B$777,E$11)+'СЕТ СН'!$F$11+СВЦЭМ!$D$10+'СЕТ СН'!$F$6-'СЕТ СН'!$F$23</f>
        <v>1139.74746547</v>
      </c>
      <c r="F35" s="36">
        <f>SUMIFS(СВЦЭМ!$D$34:$D$777,СВЦЭМ!$A$34:$A$777,$A35,СВЦЭМ!$B$34:$B$777,F$11)+'СЕТ СН'!$F$11+СВЦЭМ!$D$10+'СЕТ СН'!$F$6-'СЕТ СН'!$F$23</f>
        <v>1128.9522499</v>
      </c>
      <c r="G35" s="36">
        <f>SUMIFS(СВЦЭМ!$D$34:$D$777,СВЦЭМ!$A$34:$A$777,$A35,СВЦЭМ!$B$34:$B$777,G$11)+'СЕТ СН'!$F$11+СВЦЭМ!$D$10+'СЕТ СН'!$F$6-'СЕТ СН'!$F$23</f>
        <v>1101.9025727799999</v>
      </c>
      <c r="H35" s="36">
        <f>SUMIFS(СВЦЭМ!$D$34:$D$777,СВЦЭМ!$A$34:$A$777,$A35,СВЦЭМ!$B$34:$B$777,H$11)+'СЕТ СН'!$F$11+СВЦЭМ!$D$10+'СЕТ СН'!$F$6-'СЕТ СН'!$F$23</f>
        <v>1049.0720008599999</v>
      </c>
      <c r="I35" s="36">
        <f>SUMIFS(СВЦЭМ!$D$34:$D$777,СВЦЭМ!$A$34:$A$777,$A35,СВЦЭМ!$B$34:$B$777,I$11)+'СЕТ СН'!$F$11+СВЦЭМ!$D$10+'СЕТ СН'!$F$6-'СЕТ СН'!$F$23</f>
        <v>1018.90905987</v>
      </c>
      <c r="J35" s="36">
        <f>SUMIFS(СВЦЭМ!$D$34:$D$777,СВЦЭМ!$A$34:$A$777,$A35,СВЦЭМ!$B$34:$B$777,J$11)+'СЕТ СН'!$F$11+СВЦЭМ!$D$10+'СЕТ СН'!$F$6-'СЕТ СН'!$F$23</f>
        <v>1041.6400904199998</v>
      </c>
      <c r="K35" s="36">
        <f>SUMIFS(СВЦЭМ!$D$34:$D$777,СВЦЭМ!$A$34:$A$777,$A35,СВЦЭМ!$B$34:$B$777,K$11)+'СЕТ СН'!$F$11+СВЦЭМ!$D$10+'СЕТ СН'!$F$6-'СЕТ СН'!$F$23</f>
        <v>1023.0091459599998</v>
      </c>
      <c r="L35" s="36">
        <f>SUMIFS(СВЦЭМ!$D$34:$D$777,СВЦЭМ!$A$34:$A$777,$A35,СВЦЭМ!$B$34:$B$777,L$11)+'СЕТ СН'!$F$11+СВЦЭМ!$D$10+'СЕТ СН'!$F$6-'СЕТ СН'!$F$23</f>
        <v>946.43101435999984</v>
      </c>
      <c r="M35" s="36">
        <f>SUMIFS(СВЦЭМ!$D$34:$D$777,СВЦЭМ!$A$34:$A$777,$A35,СВЦЭМ!$B$34:$B$777,M$11)+'СЕТ СН'!$F$11+СВЦЭМ!$D$10+'СЕТ СН'!$F$6-'СЕТ СН'!$F$23</f>
        <v>861.60606227999983</v>
      </c>
      <c r="N35" s="36">
        <f>SUMIFS(СВЦЭМ!$D$34:$D$777,СВЦЭМ!$A$34:$A$777,$A35,СВЦЭМ!$B$34:$B$777,N$11)+'СЕТ СН'!$F$11+СВЦЭМ!$D$10+'СЕТ СН'!$F$6-'СЕТ СН'!$F$23</f>
        <v>747.93431632999977</v>
      </c>
      <c r="O35" s="36">
        <f>SUMIFS(СВЦЭМ!$D$34:$D$777,СВЦЭМ!$A$34:$A$777,$A35,СВЦЭМ!$B$34:$B$777,O$11)+'СЕТ СН'!$F$11+СВЦЭМ!$D$10+'СЕТ СН'!$F$6-'СЕТ СН'!$F$23</f>
        <v>651.87371245999975</v>
      </c>
      <c r="P35" s="36">
        <f>SUMIFS(СВЦЭМ!$D$34:$D$777,СВЦЭМ!$A$34:$A$777,$A35,СВЦЭМ!$B$34:$B$777,P$11)+'СЕТ СН'!$F$11+СВЦЭМ!$D$10+'СЕТ СН'!$F$6-'СЕТ СН'!$F$23</f>
        <v>639.4867246299998</v>
      </c>
      <c r="Q35" s="36">
        <f>SUMIFS(СВЦЭМ!$D$34:$D$777,СВЦЭМ!$A$34:$A$777,$A35,СВЦЭМ!$B$34:$B$777,Q$11)+'СЕТ СН'!$F$11+СВЦЭМ!$D$10+'СЕТ СН'!$F$6-'СЕТ СН'!$F$23</f>
        <v>636.69042611999998</v>
      </c>
      <c r="R35" s="36">
        <f>SUMIFS(СВЦЭМ!$D$34:$D$777,СВЦЭМ!$A$34:$A$777,$A35,СВЦЭМ!$B$34:$B$777,R$11)+'СЕТ СН'!$F$11+СВЦЭМ!$D$10+'СЕТ СН'!$F$6-'СЕТ СН'!$F$23</f>
        <v>635.00881240999979</v>
      </c>
      <c r="S35" s="36">
        <f>SUMIFS(СВЦЭМ!$D$34:$D$777,СВЦЭМ!$A$34:$A$777,$A35,СВЦЭМ!$B$34:$B$777,S$11)+'СЕТ СН'!$F$11+СВЦЭМ!$D$10+'СЕТ СН'!$F$6-'СЕТ СН'!$F$23</f>
        <v>642.84405558999993</v>
      </c>
      <c r="T35" s="36">
        <f>SUMIFS(СВЦЭМ!$D$34:$D$777,СВЦЭМ!$A$34:$A$777,$A35,СВЦЭМ!$B$34:$B$777,T$11)+'СЕТ СН'!$F$11+СВЦЭМ!$D$10+'СЕТ СН'!$F$6-'СЕТ СН'!$F$23</f>
        <v>653.4955357299998</v>
      </c>
      <c r="U35" s="36">
        <f>SUMIFS(СВЦЭМ!$D$34:$D$777,СВЦЭМ!$A$34:$A$777,$A35,СВЦЭМ!$B$34:$B$777,U$11)+'СЕТ СН'!$F$11+СВЦЭМ!$D$10+'СЕТ СН'!$F$6-'СЕТ СН'!$F$23</f>
        <v>675.49225217999992</v>
      </c>
      <c r="V35" s="36">
        <f>SUMIFS(СВЦЭМ!$D$34:$D$777,СВЦЭМ!$A$34:$A$777,$A35,СВЦЭМ!$B$34:$B$777,V$11)+'СЕТ СН'!$F$11+СВЦЭМ!$D$10+'СЕТ СН'!$F$6-'СЕТ СН'!$F$23</f>
        <v>681.50932224999997</v>
      </c>
      <c r="W35" s="36">
        <f>SUMIFS(СВЦЭМ!$D$34:$D$777,СВЦЭМ!$A$34:$A$777,$A35,СВЦЭМ!$B$34:$B$777,W$11)+'СЕТ СН'!$F$11+СВЦЭМ!$D$10+'СЕТ СН'!$F$6-'СЕТ СН'!$F$23</f>
        <v>662.73166659999993</v>
      </c>
      <c r="X35" s="36">
        <f>SUMIFS(СВЦЭМ!$D$34:$D$777,СВЦЭМ!$A$34:$A$777,$A35,СВЦЭМ!$B$34:$B$777,X$11)+'СЕТ СН'!$F$11+СВЦЭМ!$D$10+'СЕТ СН'!$F$6-'СЕТ СН'!$F$23</f>
        <v>631.81014112999992</v>
      </c>
      <c r="Y35" s="36">
        <f>SUMIFS(СВЦЭМ!$D$34:$D$777,СВЦЭМ!$A$34:$A$777,$A35,СВЦЭМ!$B$34:$B$777,Y$11)+'СЕТ СН'!$F$11+СВЦЭМ!$D$10+'СЕТ СН'!$F$6-'СЕТ СН'!$F$23</f>
        <v>669.04895941999985</v>
      </c>
    </row>
    <row r="36" spans="1:27" ht="15.75" x14ac:dyDescent="0.2">
      <c r="A36" s="35">
        <f t="shared" si="0"/>
        <v>43368</v>
      </c>
      <c r="B36" s="36">
        <f>SUMIFS(СВЦЭМ!$D$34:$D$777,СВЦЭМ!$A$34:$A$777,$A36,СВЦЭМ!$B$34:$B$777,B$11)+'СЕТ СН'!$F$11+СВЦЭМ!$D$10+'СЕТ СН'!$F$6-'СЕТ СН'!$F$23</f>
        <v>827.33192914999995</v>
      </c>
      <c r="C36" s="36">
        <f>SUMIFS(СВЦЭМ!$D$34:$D$777,СВЦЭМ!$A$34:$A$777,$A36,СВЦЭМ!$B$34:$B$777,C$11)+'СЕТ СН'!$F$11+СВЦЭМ!$D$10+'СЕТ СН'!$F$6-'СЕТ СН'!$F$23</f>
        <v>992.5733550399998</v>
      </c>
      <c r="D36" s="36">
        <f>SUMIFS(СВЦЭМ!$D$34:$D$777,СВЦЭМ!$A$34:$A$777,$A36,СВЦЭМ!$B$34:$B$777,D$11)+'СЕТ СН'!$F$11+СВЦЭМ!$D$10+'СЕТ СН'!$F$6-'СЕТ СН'!$F$23</f>
        <v>1094.5206649499999</v>
      </c>
      <c r="E36" s="36">
        <f>SUMIFS(СВЦЭМ!$D$34:$D$777,СВЦЭМ!$A$34:$A$777,$A36,СВЦЭМ!$B$34:$B$777,E$11)+'СЕТ СН'!$F$11+СВЦЭМ!$D$10+'СЕТ СН'!$F$6-'СЕТ СН'!$F$23</f>
        <v>1181.6164460999998</v>
      </c>
      <c r="F36" s="36">
        <f>SUMIFS(СВЦЭМ!$D$34:$D$777,СВЦЭМ!$A$34:$A$777,$A36,СВЦЭМ!$B$34:$B$777,F$11)+'СЕТ СН'!$F$11+СВЦЭМ!$D$10+'СЕТ СН'!$F$6-'СЕТ СН'!$F$23</f>
        <v>1179.1408124899999</v>
      </c>
      <c r="G36" s="36">
        <f>SUMIFS(СВЦЭМ!$D$34:$D$777,СВЦЭМ!$A$34:$A$777,$A36,СВЦЭМ!$B$34:$B$777,G$11)+'СЕТ СН'!$F$11+СВЦЭМ!$D$10+'СЕТ СН'!$F$6-'СЕТ СН'!$F$23</f>
        <v>1148.2566648599998</v>
      </c>
      <c r="H36" s="36">
        <f>SUMIFS(СВЦЭМ!$D$34:$D$777,СВЦЭМ!$A$34:$A$777,$A36,СВЦЭМ!$B$34:$B$777,H$11)+'СЕТ СН'!$F$11+СВЦЭМ!$D$10+'СЕТ СН'!$F$6-'СЕТ СН'!$F$23</f>
        <v>1069.3194574499998</v>
      </c>
      <c r="I36" s="36">
        <f>SUMIFS(СВЦЭМ!$D$34:$D$777,СВЦЭМ!$A$34:$A$777,$A36,СВЦЭМ!$B$34:$B$777,I$11)+'СЕТ СН'!$F$11+СВЦЭМ!$D$10+'СЕТ СН'!$F$6-'СЕТ СН'!$F$23</f>
        <v>1020.1078711099999</v>
      </c>
      <c r="J36" s="36">
        <f>SUMIFS(СВЦЭМ!$D$34:$D$777,СВЦЭМ!$A$34:$A$777,$A36,СВЦЭМ!$B$34:$B$777,J$11)+'СЕТ СН'!$F$11+СВЦЭМ!$D$10+'СЕТ СН'!$F$6-'СЕТ СН'!$F$23</f>
        <v>1021.2438176699998</v>
      </c>
      <c r="K36" s="36">
        <f>SUMIFS(СВЦЭМ!$D$34:$D$777,СВЦЭМ!$A$34:$A$777,$A36,СВЦЭМ!$B$34:$B$777,K$11)+'СЕТ СН'!$F$11+СВЦЭМ!$D$10+'СЕТ СН'!$F$6-'СЕТ СН'!$F$23</f>
        <v>1005.5506869699998</v>
      </c>
      <c r="L36" s="36">
        <f>SUMIFS(СВЦЭМ!$D$34:$D$777,СВЦЭМ!$A$34:$A$777,$A36,СВЦЭМ!$B$34:$B$777,L$11)+'СЕТ СН'!$F$11+СВЦЭМ!$D$10+'СЕТ СН'!$F$6-'СЕТ СН'!$F$23</f>
        <v>930.10787633999985</v>
      </c>
      <c r="M36" s="36">
        <f>SUMIFS(СВЦЭМ!$D$34:$D$777,СВЦЭМ!$A$34:$A$777,$A36,СВЦЭМ!$B$34:$B$777,M$11)+'СЕТ СН'!$F$11+СВЦЭМ!$D$10+'СЕТ СН'!$F$6-'СЕТ СН'!$F$23</f>
        <v>849.38453906999985</v>
      </c>
      <c r="N36" s="36">
        <f>SUMIFS(СВЦЭМ!$D$34:$D$777,СВЦЭМ!$A$34:$A$777,$A36,СВЦЭМ!$B$34:$B$777,N$11)+'СЕТ СН'!$F$11+СВЦЭМ!$D$10+'СЕТ СН'!$F$6-'СЕТ СН'!$F$23</f>
        <v>749.51396309999996</v>
      </c>
      <c r="O36" s="36">
        <f>SUMIFS(СВЦЭМ!$D$34:$D$777,СВЦЭМ!$A$34:$A$777,$A36,СВЦЭМ!$B$34:$B$777,O$11)+'СЕТ СН'!$F$11+СВЦЭМ!$D$10+'СЕТ СН'!$F$6-'СЕТ СН'!$F$23</f>
        <v>678.90407268999979</v>
      </c>
      <c r="P36" s="36">
        <f>SUMIFS(СВЦЭМ!$D$34:$D$777,СВЦЭМ!$A$34:$A$777,$A36,СВЦЭМ!$B$34:$B$777,P$11)+'СЕТ СН'!$F$11+СВЦЭМ!$D$10+'СЕТ СН'!$F$6-'СЕТ СН'!$F$23</f>
        <v>670.87228532999984</v>
      </c>
      <c r="Q36" s="36">
        <f>SUMIFS(СВЦЭМ!$D$34:$D$777,СВЦЭМ!$A$34:$A$777,$A36,СВЦЭМ!$B$34:$B$777,Q$11)+'СЕТ СН'!$F$11+СВЦЭМ!$D$10+'СЕТ СН'!$F$6-'СЕТ СН'!$F$23</f>
        <v>662.72274608999987</v>
      </c>
      <c r="R36" s="36">
        <f>SUMIFS(СВЦЭМ!$D$34:$D$777,СВЦЭМ!$A$34:$A$777,$A36,СВЦЭМ!$B$34:$B$777,R$11)+'СЕТ СН'!$F$11+СВЦЭМ!$D$10+'СЕТ СН'!$F$6-'СЕТ СН'!$F$23</f>
        <v>651.08951191999995</v>
      </c>
      <c r="S36" s="36">
        <f>SUMIFS(СВЦЭМ!$D$34:$D$777,СВЦЭМ!$A$34:$A$777,$A36,СВЦЭМ!$B$34:$B$777,S$11)+'СЕТ СН'!$F$11+СВЦЭМ!$D$10+'СЕТ СН'!$F$6-'СЕТ СН'!$F$23</f>
        <v>657.54537058999995</v>
      </c>
      <c r="T36" s="36">
        <f>SUMIFS(СВЦЭМ!$D$34:$D$777,СВЦЭМ!$A$34:$A$777,$A36,СВЦЭМ!$B$34:$B$777,T$11)+'СЕТ СН'!$F$11+СВЦЭМ!$D$10+'СЕТ СН'!$F$6-'СЕТ СН'!$F$23</f>
        <v>664.89019200999996</v>
      </c>
      <c r="U36" s="36">
        <f>SUMIFS(СВЦЭМ!$D$34:$D$777,СВЦЭМ!$A$34:$A$777,$A36,СВЦЭМ!$B$34:$B$777,U$11)+'СЕТ СН'!$F$11+СВЦЭМ!$D$10+'СЕТ СН'!$F$6-'СЕТ СН'!$F$23</f>
        <v>671.02776082999981</v>
      </c>
      <c r="V36" s="36">
        <f>SUMIFS(СВЦЭМ!$D$34:$D$777,СВЦЭМ!$A$34:$A$777,$A36,СВЦЭМ!$B$34:$B$777,V$11)+'СЕТ СН'!$F$11+СВЦЭМ!$D$10+'СЕТ СН'!$F$6-'СЕТ СН'!$F$23</f>
        <v>675.78718132999984</v>
      </c>
      <c r="W36" s="36">
        <f>SUMIFS(СВЦЭМ!$D$34:$D$777,СВЦЭМ!$A$34:$A$777,$A36,СВЦЭМ!$B$34:$B$777,W$11)+'СЕТ СН'!$F$11+СВЦЭМ!$D$10+'СЕТ СН'!$F$6-'СЕТ СН'!$F$23</f>
        <v>671.36061842999993</v>
      </c>
      <c r="X36" s="36">
        <f>SUMIFS(СВЦЭМ!$D$34:$D$777,СВЦЭМ!$A$34:$A$777,$A36,СВЦЭМ!$B$34:$B$777,X$11)+'СЕТ СН'!$F$11+СВЦЭМ!$D$10+'СЕТ СН'!$F$6-'СЕТ СН'!$F$23</f>
        <v>636.22289843999988</v>
      </c>
      <c r="Y36" s="36">
        <f>SUMIFS(СВЦЭМ!$D$34:$D$777,СВЦЭМ!$A$34:$A$777,$A36,СВЦЭМ!$B$34:$B$777,Y$11)+'СЕТ СН'!$F$11+СВЦЭМ!$D$10+'СЕТ СН'!$F$6-'СЕТ СН'!$F$23</f>
        <v>694.71438922999982</v>
      </c>
    </row>
    <row r="37" spans="1:27" ht="15.75" x14ac:dyDescent="0.2">
      <c r="A37" s="35">
        <f t="shared" si="0"/>
        <v>43369</v>
      </c>
      <c r="B37" s="36">
        <f>SUMIFS(СВЦЭМ!$D$34:$D$777,СВЦЭМ!$A$34:$A$777,$A37,СВЦЭМ!$B$34:$B$777,B$11)+'СЕТ СН'!$F$11+СВЦЭМ!$D$10+'СЕТ СН'!$F$6-'СЕТ СН'!$F$23</f>
        <v>886.7900396399998</v>
      </c>
      <c r="C37" s="36">
        <f>SUMIFS(СВЦЭМ!$D$34:$D$777,СВЦЭМ!$A$34:$A$777,$A37,СВЦЭМ!$B$34:$B$777,C$11)+'СЕТ СН'!$F$11+СВЦЭМ!$D$10+'СЕТ СН'!$F$6-'СЕТ СН'!$F$23</f>
        <v>1063.8157638399998</v>
      </c>
      <c r="D37" s="36">
        <f>SUMIFS(СВЦЭМ!$D$34:$D$777,СВЦЭМ!$A$34:$A$777,$A37,СВЦЭМ!$B$34:$B$777,D$11)+'СЕТ СН'!$F$11+СВЦЭМ!$D$10+'СЕТ СН'!$F$6-'СЕТ СН'!$F$23</f>
        <v>1217.9698702599999</v>
      </c>
      <c r="E37" s="36">
        <f>SUMIFS(СВЦЭМ!$D$34:$D$777,СВЦЭМ!$A$34:$A$777,$A37,СВЦЭМ!$B$34:$B$777,E$11)+'СЕТ СН'!$F$11+СВЦЭМ!$D$10+'СЕТ СН'!$F$6-'СЕТ СН'!$F$23</f>
        <v>1324.9549542899999</v>
      </c>
      <c r="F37" s="36">
        <f>SUMIFS(СВЦЭМ!$D$34:$D$777,СВЦЭМ!$A$34:$A$777,$A37,СВЦЭМ!$B$34:$B$777,F$11)+'СЕТ СН'!$F$11+СВЦЭМ!$D$10+'СЕТ СН'!$F$6-'СЕТ СН'!$F$23</f>
        <v>1328.2252117999999</v>
      </c>
      <c r="G37" s="36">
        <f>SUMIFS(СВЦЭМ!$D$34:$D$777,СВЦЭМ!$A$34:$A$777,$A37,СВЦЭМ!$B$34:$B$777,G$11)+'СЕТ СН'!$F$11+СВЦЭМ!$D$10+'СЕТ СН'!$F$6-'СЕТ СН'!$F$23</f>
        <v>1302.43944801</v>
      </c>
      <c r="H37" s="36">
        <f>SUMIFS(СВЦЭМ!$D$34:$D$777,СВЦЭМ!$A$34:$A$777,$A37,СВЦЭМ!$B$34:$B$777,H$11)+'СЕТ СН'!$F$11+СВЦЭМ!$D$10+'СЕТ СН'!$F$6-'СЕТ СН'!$F$23</f>
        <v>1199.84099008</v>
      </c>
      <c r="I37" s="36">
        <f>SUMIFS(СВЦЭМ!$D$34:$D$777,СВЦЭМ!$A$34:$A$777,$A37,СВЦЭМ!$B$34:$B$777,I$11)+'СЕТ СН'!$F$11+СВЦЭМ!$D$10+'СЕТ СН'!$F$6-'СЕТ СН'!$F$23</f>
        <v>1108.69035988</v>
      </c>
      <c r="J37" s="36">
        <f>SUMIFS(СВЦЭМ!$D$34:$D$777,СВЦЭМ!$A$34:$A$777,$A37,СВЦЭМ!$B$34:$B$777,J$11)+'СЕТ СН'!$F$11+СВЦЭМ!$D$10+'СЕТ СН'!$F$6-'СЕТ СН'!$F$23</f>
        <v>1094.3108800499999</v>
      </c>
      <c r="K37" s="36">
        <f>SUMIFS(СВЦЭМ!$D$34:$D$777,СВЦЭМ!$A$34:$A$777,$A37,СВЦЭМ!$B$34:$B$777,K$11)+'СЕТ СН'!$F$11+СВЦЭМ!$D$10+'СЕТ СН'!$F$6-'СЕТ СН'!$F$23</f>
        <v>1078.58830554</v>
      </c>
      <c r="L37" s="36">
        <f>SUMIFS(СВЦЭМ!$D$34:$D$777,СВЦЭМ!$A$34:$A$777,$A37,СВЦЭМ!$B$34:$B$777,L$11)+'СЕТ СН'!$F$11+СВЦЭМ!$D$10+'СЕТ СН'!$F$6-'СЕТ СН'!$F$23</f>
        <v>1002.0374675399999</v>
      </c>
      <c r="M37" s="36">
        <f>SUMIFS(СВЦЭМ!$D$34:$D$777,СВЦЭМ!$A$34:$A$777,$A37,СВЦЭМ!$B$34:$B$777,M$11)+'СЕТ СН'!$F$11+СВЦЭМ!$D$10+'СЕТ СН'!$F$6-'СЕТ СН'!$F$23</f>
        <v>933.70368960999986</v>
      </c>
      <c r="N37" s="36">
        <f>SUMIFS(СВЦЭМ!$D$34:$D$777,СВЦЭМ!$A$34:$A$777,$A37,СВЦЭМ!$B$34:$B$777,N$11)+'СЕТ СН'!$F$11+СВЦЭМ!$D$10+'СЕТ СН'!$F$6-'СЕТ СН'!$F$23</f>
        <v>818.27245588999995</v>
      </c>
      <c r="O37" s="36">
        <f>SUMIFS(СВЦЭМ!$D$34:$D$777,СВЦЭМ!$A$34:$A$777,$A37,СВЦЭМ!$B$34:$B$777,O$11)+'СЕТ СН'!$F$11+СВЦЭМ!$D$10+'СЕТ СН'!$F$6-'СЕТ СН'!$F$23</f>
        <v>719.83461333999981</v>
      </c>
      <c r="P37" s="36">
        <f>SUMIFS(СВЦЭМ!$D$34:$D$777,СВЦЭМ!$A$34:$A$777,$A37,СВЦЭМ!$B$34:$B$777,P$11)+'СЕТ СН'!$F$11+СВЦЭМ!$D$10+'СЕТ СН'!$F$6-'СЕТ СН'!$F$23</f>
        <v>715.91672042999994</v>
      </c>
      <c r="Q37" s="36">
        <f>SUMIFS(СВЦЭМ!$D$34:$D$777,СВЦЭМ!$A$34:$A$777,$A37,СВЦЭМ!$B$34:$B$777,Q$11)+'СЕТ СН'!$F$11+СВЦЭМ!$D$10+'СЕТ СН'!$F$6-'СЕТ СН'!$F$23</f>
        <v>724.7285837899999</v>
      </c>
      <c r="R37" s="36">
        <f>SUMIFS(СВЦЭМ!$D$34:$D$777,СВЦЭМ!$A$34:$A$777,$A37,СВЦЭМ!$B$34:$B$777,R$11)+'СЕТ СН'!$F$11+СВЦЭМ!$D$10+'СЕТ СН'!$F$6-'СЕТ СН'!$F$23</f>
        <v>727.47838285999978</v>
      </c>
      <c r="S37" s="36">
        <f>SUMIFS(СВЦЭМ!$D$34:$D$777,СВЦЭМ!$A$34:$A$777,$A37,СВЦЭМ!$B$34:$B$777,S$11)+'СЕТ СН'!$F$11+СВЦЭМ!$D$10+'СЕТ СН'!$F$6-'СЕТ СН'!$F$23</f>
        <v>733.35527810999974</v>
      </c>
      <c r="T37" s="36">
        <f>SUMIFS(СВЦЭМ!$D$34:$D$777,СВЦЭМ!$A$34:$A$777,$A37,СВЦЭМ!$B$34:$B$777,T$11)+'СЕТ СН'!$F$11+СВЦЭМ!$D$10+'СЕТ СН'!$F$6-'СЕТ СН'!$F$23</f>
        <v>720.40536375999977</v>
      </c>
      <c r="U37" s="36">
        <f>SUMIFS(СВЦЭМ!$D$34:$D$777,СВЦЭМ!$A$34:$A$777,$A37,СВЦЭМ!$B$34:$B$777,U$11)+'СЕТ СН'!$F$11+СВЦЭМ!$D$10+'СЕТ СН'!$F$6-'СЕТ СН'!$F$23</f>
        <v>741.30549287999975</v>
      </c>
      <c r="V37" s="36">
        <f>SUMIFS(СВЦЭМ!$D$34:$D$777,СВЦЭМ!$A$34:$A$777,$A37,СВЦЭМ!$B$34:$B$777,V$11)+'СЕТ СН'!$F$11+СВЦЭМ!$D$10+'СЕТ СН'!$F$6-'СЕТ СН'!$F$23</f>
        <v>745.54432948999988</v>
      </c>
      <c r="W37" s="36">
        <f>SUMIFS(СВЦЭМ!$D$34:$D$777,СВЦЭМ!$A$34:$A$777,$A37,СВЦЭМ!$B$34:$B$777,W$11)+'СЕТ СН'!$F$11+СВЦЭМ!$D$10+'СЕТ СН'!$F$6-'СЕТ СН'!$F$23</f>
        <v>731.24191918999986</v>
      </c>
      <c r="X37" s="36">
        <f>SUMIFS(СВЦЭМ!$D$34:$D$777,СВЦЭМ!$A$34:$A$777,$A37,СВЦЭМ!$B$34:$B$777,X$11)+'СЕТ СН'!$F$11+СВЦЭМ!$D$10+'СЕТ СН'!$F$6-'СЕТ СН'!$F$23</f>
        <v>748.85706610999978</v>
      </c>
      <c r="Y37" s="36">
        <f>SUMIFS(СВЦЭМ!$D$34:$D$777,СВЦЭМ!$A$34:$A$777,$A37,СВЦЭМ!$B$34:$B$777,Y$11)+'СЕТ СН'!$F$11+СВЦЭМ!$D$10+'СЕТ СН'!$F$6-'СЕТ СН'!$F$23</f>
        <v>792.37865884999997</v>
      </c>
    </row>
    <row r="38" spans="1:27" ht="15.75" x14ac:dyDescent="0.2">
      <c r="A38" s="35">
        <f t="shared" si="0"/>
        <v>43370</v>
      </c>
      <c r="B38" s="36">
        <f>SUMIFS(СВЦЭМ!$D$34:$D$777,СВЦЭМ!$A$34:$A$777,$A38,СВЦЭМ!$B$34:$B$777,B$11)+'СЕТ СН'!$F$11+СВЦЭМ!$D$10+'СЕТ СН'!$F$6-'СЕТ СН'!$F$23</f>
        <v>901.67357987999981</v>
      </c>
      <c r="C38" s="36">
        <f>SUMIFS(СВЦЭМ!$D$34:$D$777,СВЦЭМ!$A$34:$A$777,$A38,СВЦЭМ!$B$34:$B$777,C$11)+'СЕТ СН'!$F$11+СВЦЭМ!$D$10+'СЕТ СН'!$F$6-'СЕТ СН'!$F$23</f>
        <v>1111.2205718499999</v>
      </c>
      <c r="D38" s="36">
        <f>SUMIFS(СВЦЭМ!$D$34:$D$777,СВЦЭМ!$A$34:$A$777,$A38,СВЦЭМ!$B$34:$B$777,D$11)+'СЕТ СН'!$F$11+СВЦЭМ!$D$10+'СЕТ СН'!$F$6-'СЕТ СН'!$F$23</f>
        <v>1226.02458325</v>
      </c>
      <c r="E38" s="36">
        <f>SUMIFS(СВЦЭМ!$D$34:$D$777,СВЦЭМ!$A$34:$A$777,$A38,СВЦЭМ!$B$34:$B$777,E$11)+'СЕТ СН'!$F$11+СВЦЭМ!$D$10+'СЕТ СН'!$F$6-'СЕТ СН'!$F$23</f>
        <v>1333.4410563299998</v>
      </c>
      <c r="F38" s="36">
        <f>SUMIFS(СВЦЭМ!$D$34:$D$777,СВЦЭМ!$A$34:$A$777,$A38,СВЦЭМ!$B$34:$B$777,F$11)+'СЕТ СН'!$F$11+СВЦЭМ!$D$10+'СЕТ СН'!$F$6-'СЕТ СН'!$F$23</f>
        <v>1330.63222462</v>
      </c>
      <c r="G38" s="36">
        <f>SUMIFS(СВЦЭМ!$D$34:$D$777,СВЦЭМ!$A$34:$A$777,$A38,СВЦЭМ!$B$34:$B$777,G$11)+'СЕТ СН'!$F$11+СВЦЭМ!$D$10+'СЕТ СН'!$F$6-'СЕТ СН'!$F$23</f>
        <v>1312.9673579199998</v>
      </c>
      <c r="H38" s="36">
        <f>SUMIFS(СВЦЭМ!$D$34:$D$777,СВЦЭМ!$A$34:$A$777,$A38,СВЦЭМ!$B$34:$B$777,H$11)+'СЕТ СН'!$F$11+СВЦЭМ!$D$10+'СЕТ СН'!$F$6-'СЕТ СН'!$F$23</f>
        <v>1218.3271564099998</v>
      </c>
      <c r="I38" s="36">
        <f>SUMIFS(СВЦЭМ!$D$34:$D$777,СВЦЭМ!$A$34:$A$777,$A38,СВЦЭМ!$B$34:$B$777,I$11)+'СЕТ СН'!$F$11+СВЦЭМ!$D$10+'СЕТ СН'!$F$6-'СЕТ СН'!$F$23</f>
        <v>1102.3458635099998</v>
      </c>
      <c r="J38" s="36">
        <f>SUMIFS(СВЦЭМ!$D$34:$D$777,СВЦЭМ!$A$34:$A$777,$A38,СВЦЭМ!$B$34:$B$777,J$11)+'СЕТ СН'!$F$11+СВЦЭМ!$D$10+'СЕТ СН'!$F$6-'СЕТ СН'!$F$23</f>
        <v>1104.0430329599999</v>
      </c>
      <c r="K38" s="36">
        <f>SUMIFS(СВЦЭМ!$D$34:$D$777,СВЦЭМ!$A$34:$A$777,$A38,СВЦЭМ!$B$34:$B$777,K$11)+'СЕТ СН'!$F$11+СВЦЭМ!$D$10+'СЕТ СН'!$F$6-'СЕТ СН'!$F$23</f>
        <v>1085.63817589</v>
      </c>
      <c r="L38" s="36">
        <f>SUMIFS(СВЦЭМ!$D$34:$D$777,СВЦЭМ!$A$34:$A$777,$A38,СВЦЭМ!$B$34:$B$777,L$11)+'СЕТ СН'!$F$11+СВЦЭМ!$D$10+'СЕТ СН'!$F$6-'СЕТ СН'!$F$23</f>
        <v>1006.8675311399998</v>
      </c>
      <c r="M38" s="36">
        <f>SUMIFS(СВЦЭМ!$D$34:$D$777,СВЦЭМ!$A$34:$A$777,$A38,СВЦЭМ!$B$34:$B$777,M$11)+'СЕТ СН'!$F$11+СВЦЭМ!$D$10+'СЕТ СН'!$F$6-'СЕТ СН'!$F$23</f>
        <v>942.08072466999988</v>
      </c>
      <c r="N38" s="36">
        <f>SUMIFS(СВЦЭМ!$D$34:$D$777,СВЦЭМ!$A$34:$A$777,$A38,СВЦЭМ!$B$34:$B$777,N$11)+'СЕТ СН'!$F$11+СВЦЭМ!$D$10+'СЕТ СН'!$F$6-'СЕТ СН'!$F$23</f>
        <v>831.66097428999979</v>
      </c>
      <c r="O38" s="36">
        <f>SUMIFS(СВЦЭМ!$D$34:$D$777,СВЦЭМ!$A$34:$A$777,$A38,СВЦЭМ!$B$34:$B$777,O$11)+'СЕТ СН'!$F$11+СВЦЭМ!$D$10+'СЕТ СН'!$F$6-'СЕТ СН'!$F$23</f>
        <v>761.01548108999987</v>
      </c>
      <c r="P38" s="36">
        <f>SUMIFS(СВЦЭМ!$D$34:$D$777,СВЦЭМ!$A$34:$A$777,$A38,СВЦЭМ!$B$34:$B$777,P$11)+'СЕТ СН'!$F$11+СВЦЭМ!$D$10+'СЕТ СН'!$F$6-'СЕТ СН'!$F$23</f>
        <v>750.84619498999996</v>
      </c>
      <c r="Q38" s="36">
        <f>SUMIFS(СВЦЭМ!$D$34:$D$777,СВЦЭМ!$A$34:$A$777,$A38,СВЦЭМ!$B$34:$B$777,Q$11)+'СЕТ СН'!$F$11+СВЦЭМ!$D$10+'СЕТ СН'!$F$6-'СЕТ СН'!$F$23</f>
        <v>748.29246957999976</v>
      </c>
      <c r="R38" s="36">
        <f>SUMIFS(СВЦЭМ!$D$34:$D$777,СВЦЭМ!$A$34:$A$777,$A38,СВЦЭМ!$B$34:$B$777,R$11)+'СЕТ СН'!$F$11+СВЦЭМ!$D$10+'СЕТ СН'!$F$6-'СЕТ СН'!$F$23</f>
        <v>745.78138067999976</v>
      </c>
      <c r="S38" s="36">
        <f>SUMIFS(СВЦЭМ!$D$34:$D$777,СВЦЭМ!$A$34:$A$777,$A38,СВЦЭМ!$B$34:$B$777,S$11)+'СЕТ СН'!$F$11+СВЦЭМ!$D$10+'СЕТ СН'!$F$6-'СЕТ СН'!$F$23</f>
        <v>749.95358301999977</v>
      </c>
      <c r="T38" s="36">
        <f>SUMIFS(СВЦЭМ!$D$34:$D$777,СВЦЭМ!$A$34:$A$777,$A38,СВЦЭМ!$B$34:$B$777,T$11)+'СЕТ СН'!$F$11+СВЦЭМ!$D$10+'СЕТ СН'!$F$6-'СЕТ СН'!$F$23</f>
        <v>754.17024180999988</v>
      </c>
      <c r="U38" s="36">
        <f>SUMIFS(СВЦЭМ!$D$34:$D$777,СВЦЭМ!$A$34:$A$777,$A38,СВЦЭМ!$B$34:$B$777,U$11)+'СЕТ СН'!$F$11+СВЦЭМ!$D$10+'СЕТ СН'!$F$6-'СЕТ СН'!$F$23</f>
        <v>765.54563686999995</v>
      </c>
      <c r="V38" s="36">
        <f>SUMIFS(СВЦЭМ!$D$34:$D$777,СВЦЭМ!$A$34:$A$777,$A38,СВЦЭМ!$B$34:$B$777,V$11)+'СЕТ СН'!$F$11+СВЦЭМ!$D$10+'СЕТ СН'!$F$6-'СЕТ СН'!$F$23</f>
        <v>762.00943360999986</v>
      </c>
      <c r="W38" s="36">
        <f>SUMIFS(СВЦЭМ!$D$34:$D$777,СВЦЭМ!$A$34:$A$777,$A38,СВЦЭМ!$B$34:$B$777,W$11)+'СЕТ СН'!$F$11+СВЦЭМ!$D$10+'СЕТ СН'!$F$6-'СЕТ СН'!$F$23</f>
        <v>751.73446154999988</v>
      </c>
      <c r="X38" s="36">
        <f>SUMIFS(СВЦЭМ!$D$34:$D$777,СВЦЭМ!$A$34:$A$777,$A38,СВЦЭМ!$B$34:$B$777,X$11)+'СЕТ СН'!$F$11+СВЦЭМ!$D$10+'СЕТ СН'!$F$6-'СЕТ СН'!$F$23</f>
        <v>757.59300232999976</v>
      </c>
      <c r="Y38" s="36">
        <f>SUMIFS(СВЦЭМ!$D$34:$D$777,СВЦЭМ!$A$34:$A$777,$A38,СВЦЭМ!$B$34:$B$777,Y$11)+'СЕТ СН'!$F$11+СВЦЭМ!$D$10+'СЕТ СН'!$F$6-'СЕТ СН'!$F$23</f>
        <v>805.37400051999975</v>
      </c>
    </row>
    <row r="39" spans="1:27" ht="15.75" x14ac:dyDescent="0.2">
      <c r="A39" s="35">
        <f t="shared" si="0"/>
        <v>43371</v>
      </c>
      <c r="B39" s="36">
        <f>SUMIFS(СВЦЭМ!$D$34:$D$777,СВЦЭМ!$A$34:$A$777,$A39,СВЦЭМ!$B$34:$B$777,B$11)+'СЕТ СН'!$F$11+СВЦЭМ!$D$10+'СЕТ СН'!$F$6-'СЕТ СН'!$F$23</f>
        <v>926.29101942999978</v>
      </c>
      <c r="C39" s="36">
        <f>SUMIFS(СВЦЭМ!$D$34:$D$777,СВЦЭМ!$A$34:$A$777,$A39,СВЦЭМ!$B$34:$B$777,C$11)+'СЕТ СН'!$F$11+СВЦЭМ!$D$10+'СЕТ СН'!$F$6-'СЕТ СН'!$F$23</f>
        <v>1105.6845311799998</v>
      </c>
      <c r="D39" s="36">
        <f>SUMIFS(СВЦЭМ!$D$34:$D$777,СВЦЭМ!$A$34:$A$777,$A39,СВЦЭМ!$B$34:$B$777,D$11)+'СЕТ СН'!$F$11+СВЦЭМ!$D$10+'СЕТ СН'!$F$6-'СЕТ СН'!$F$23</f>
        <v>1226.6163935699999</v>
      </c>
      <c r="E39" s="36">
        <f>SUMIFS(СВЦЭМ!$D$34:$D$777,СВЦЭМ!$A$34:$A$777,$A39,СВЦЭМ!$B$34:$B$777,E$11)+'СЕТ СН'!$F$11+СВЦЭМ!$D$10+'СЕТ СН'!$F$6-'СЕТ СН'!$F$23</f>
        <v>1307.3989101499999</v>
      </c>
      <c r="F39" s="36">
        <f>SUMIFS(СВЦЭМ!$D$34:$D$777,СВЦЭМ!$A$34:$A$777,$A39,СВЦЭМ!$B$34:$B$777,F$11)+'СЕТ СН'!$F$11+СВЦЭМ!$D$10+'СЕТ СН'!$F$6-'СЕТ СН'!$F$23</f>
        <v>1300.5191706399999</v>
      </c>
      <c r="G39" s="36">
        <f>SUMIFS(СВЦЭМ!$D$34:$D$777,СВЦЭМ!$A$34:$A$777,$A39,СВЦЭМ!$B$34:$B$777,G$11)+'СЕТ СН'!$F$11+СВЦЭМ!$D$10+'СЕТ СН'!$F$6-'СЕТ СН'!$F$23</f>
        <v>1308.1315514999999</v>
      </c>
      <c r="H39" s="36">
        <f>SUMIFS(СВЦЭМ!$D$34:$D$777,СВЦЭМ!$A$34:$A$777,$A39,СВЦЭМ!$B$34:$B$777,H$11)+'СЕТ СН'!$F$11+СВЦЭМ!$D$10+'СЕТ СН'!$F$6-'СЕТ СН'!$F$23</f>
        <v>1233.06304258</v>
      </c>
      <c r="I39" s="36">
        <f>SUMIFS(СВЦЭМ!$D$34:$D$777,СВЦЭМ!$A$34:$A$777,$A39,СВЦЭМ!$B$34:$B$777,I$11)+'СЕТ СН'!$F$11+СВЦЭМ!$D$10+'СЕТ СН'!$F$6-'СЕТ СН'!$F$23</f>
        <v>1103.1348701999998</v>
      </c>
      <c r="J39" s="36">
        <f>SUMIFS(СВЦЭМ!$D$34:$D$777,СВЦЭМ!$A$34:$A$777,$A39,СВЦЭМ!$B$34:$B$777,J$11)+'СЕТ СН'!$F$11+СВЦЭМ!$D$10+'СЕТ СН'!$F$6-'СЕТ СН'!$F$23</f>
        <v>1094.6871293199999</v>
      </c>
      <c r="K39" s="36">
        <f>SUMIFS(СВЦЭМ!$D$34:$D$777,СВЦЭМ!$A$34:$A$777,$A39,СВЦЭМ!$B$34:$B$777,K$11)+'СЕТ СН'!$F$11+СВЦЭМ!$D$10+'СЕТ СН'!$F$6-'СЕТ СН'!$F$23</f>
        <v>1081.3795833199999</v>
      </c>
      <c r="L39" s="36">
        <f>SUMIFS(СВЦЭМ!$D$34:$D$777,СВЦЭМ!$A$34:$A$777,$A39,СВЦЭМ!$B$34:$B$777,L$11)+'СЕТ СН'!$F$11+СВЦЭМ!$D$10+'СЕТ СН'!$F$6-'СЕТ СН'!$F$23</f>
        <v>1018.6993450399998</v>
      </c>
      <c r="M39" s="36">
        <f>SUMIFS(СВЦЭМ!$D$34:$D$777,СВЦЭМ!$A$34:$A$777,$A39,СВЦЭМ!$B$34:$B$777,M$11)+'СЕТ СН'!$F$11+СВЦЭМ!$D$10+'СЕТ СН'!$F$6-'СЕТ СН'!$F$23</f>
        <v>936.47542638999994</v>
      </c>
      <c r="N39" s="36">
        <f>SUMIFS(СВЦЭМ!$D$34:$D$777,СВЦЭМ!$A$34:$A$777,$A39,СВЦЭМ!$B$34:$B$777,N$11)+'СЕТ СН'!$F$11+СВЦЭМ!$D$10+'СЕТ СН'!$F$6-'СЕТ СН'!$F$23</f>
        <v>830.56783871999983</v>
      </c>
      <c r="O39" s="36">
        <f>SUMIFS(СВЦЭМ!$D$34:$D$777,СВЦЭМ!$A$34:$A$777,$A39,СВЦЭМ!$B$34:$B$777,O$11)+'СЕТ СН'!$F$11+СВЦЭМ!$D$10+'СЕТ СН'!$F$6-'СЕТ СН'!$F$23</f>
        <v>734.00078567999981</v>
      </c>
      <c r="P39" s="36">
        <f>SUMIFS(СВЦЭМ!$D$34:$D$777,СВЦЭМ!$A$34:$A$777,$A39,СВЦЭМ!$B$34:$B$777,P$11)+'СЕТ СН'!$F$11+СВЦЭМ!$D$10+'СЕТ СН'!$F$6-'СЕТ СН'!$F$23</f>
        <v>722.31542362999994</v>
      </c>
      <c r="Q39" s="36">
        <f>SUMIFS(СВЦЭМ!$D$34:$D$777,СВЦЭМ!$A$34:$A$777,$A39,СВЦЭМ!$B$34:$B$777,Q$11)+'СЕТ СН'!$F$11+СВЦЭМ!$D$10+'СЕТ СН'!$F$6-'СЕТ СН'!$F$23</f>
        <v>730.8514322699998</v>
      </c>
      <c r="R39" s="36">
        <f>SUMIFS(СВЦЭМ!$D$34:$D$777,СВЦЭМ!$A$34:$A$777,$A39,СВЦЭМ!$B$34:$B$777,R$11)+'СЕТ СН'!$F$11+СВЦЭМ!$D$10+'СЕТ СН'!$F$6-'СЕТ СН'!$F$23</f>
        <v>728.80643945999986</v>
      </c>
      <c r="S39" s="36">
        <f>SUMIFS(СВЦЭМ!$D$34:$D$777,СВЦЭМ!$A$34:$A$777,$A39,СВЦЭМ!$B$34:$B$777,S$11)+'СЕТ СН'!$F$11+СВЦЭМ!$D$10+'СЕТ СН'!$F$6-'СЕТ СН'!$F$23</f>
        <v>728.21506262999992</v>
      </c>
      <c r="T39" s="36">
        <f>SUMIFS(СВЦЭМ!$D$34:$D$777,СВЦЭМ!$A$34:$A$777,$A39,СВЦЭМ!$B$34:$B$777,T$11)+'СЕТ СН'!$F$11+СВЦЭМ!$D$10+'СЕТ СН'!$F$6-'СЕТ СН'!$F$23</f>
        <v>728.20396609999989</v>
      </c>
      <c r="U39" s="36">
        <f>SUMIFS(СВЦЭМ!$D$34:$D$777,СВЦЭМ!$A$34:$A$777,$A39,СВЦЭМ!$B$34:$B$777,U$11)+'СЕТ СН'!$F$11+СВЦЭМ!$D$10+'СЕТ СН'!$F$6-'СЕТ СН'!$F$23</f>
        <v>751.17114345999994</v>
      </c>
      <c r="V39" s="36">
        <f>SUMIFS(СВЦЭМ!$D$34:$D$777,СВЦЭМ!$A$34:$A$777,$A39,СВЦЭМ!$B$34:$B$777,V$11)+'СЕТ СН'!$F$11+СВЦЭМ!$D$10+'СЕТ СН'!$F$6-'СЕТ СН'!$F$23</f>
        <v>739.68893460999993</v>
      </c>
      <c r="W39" s="36">
        <f>SUMIFS(СВЦЭМ!$D$34:$D$777,СВЦЭМ!$A$34:$A$777,$A39,СВЦЭМ!$B$34:$B$777,W$11)+'СЕТ СН'!$F$11+СВЦЭМ!$D$10+'СЕТ СН'!$F$6-'СЕТ СН'!$F$23</f>
        <v>720.58700135999993</v>
      </c>
      <c r="X39" s="36">
        <f>SUMIFS(СВЦЭМ!$D$34:$D$777,СВЦЭМ!$A$34:$A$777,$A39,СВЦЭМ!$B$34:$B$777,X$11)+'СЕТ СН'!$F$11+СВЦЭМ!$D$10+'СЕТ СН'!$F$6-'СЕТ СН'!$F$23</f>
        <v>710.44014733999984</v>
      </c>
      <c r="Y39" s="36">
        <f>SUMIFS(СВЦЭМ!$D$34:$D$777,СВЦЭМ!$A$34:$A$777,$A39,СВЦЭМ!$B$34:$B$777,Y$11)+'СЕТ СН'!$F$11+СВЦЭМ!$D$10+'СЕТ СН'!$F$6-'СЕТ СН'!$F$23</f>
        <v>792.91698340999983</v>
      </c>
    </row>
    <row r="40" spans="1:27" ht="15.75" x14ac:dyDescent="0.2">
      <c r="A40" s="35">
        <f t="shared" si="0"/>
        <v>43372</v>
      </c>
      <c r="B40" s="36">
        <f>SUMIFS(СВЦЭМ!$D$34:$D$777,СВЦЭМ!$A$34:$A$777,$A40,СВЦЭМ!$B$34:$B$777,B$11)+'СЕТ СН'!$F$11+СВЦЭМ!$D$10+'СЕТ СН'!$F$6-'СЕТ СН'!$F$23</f>
        <v>998.15886336999984</v>
      </c>
      <c r="C40" s="36">
        <f>SUMIFS(СВЦЭМ!$D$34:$D$777,СВЦЭМ!$A$34:$A$777,$A40,СВЦЭМ!$B$34:$B$777,C$11)+'СЕТ СН'!$F$11+СВЦЭМ!$D$10+'СЕТ СН'!$F$6-'СЕТ СН'!$F$23</f>
        <v>1135.6715398899998</v>
      </c>
      <c r="D40" s="36">
        <f>SUMIFS(СВЦЭМ!$D$34:$D$777,СВЦЭМ!$A$34:$A$777,$A40,СВЦЭМ!$B$34:$B$777,D$11)+'СЕТ СН'!$F$11+СВЦЭМ!$D$10+'СЕТ СН'!$F$6-'СЕТ СН'!$F$23</f>
        <v>1216.6057250299998</v>
      </c>
      <c r="E40" s="36">
        <f>SUMIFS(СВЦЭМ!$D$34:$D$777,СВЦЭМ!$A$34:$A$777,$A40,СВЦЭМ!$B$34:$B$777,E$11)+'СЕТ СН'!$F$11+СВЦЭМ!$D$10+'СЕТ СН'!$F$6-'СЕТ СН'!$F$23</f>
        <v>1293.7320802699999</v>
      </c>
      <c r="F40" s="36">
        <f>SUMIFS(СВЦЭМ!$D$34:$D$777,СВЦЭМ!$A$34:$A$777,$A40,СВЦЭМ!$B$34:$B$777,F$11)+'СЕТ СН'!$F$11+СВЦЭМ!$D$10+'СЕТ СН'!$F$6-'СЕТ СН'!$F$23</f>
        <v>1296.42969195</v>
      </c>
      <c r="G40" s="36">
        <f>SUMIFS(СВЦЭМ!$D$34:$D$777,СВЦЭМ!$A$34:$A$777,$A40,СВЦЭМ!$B$34:$B$777,G$11)+'СЕТ СН'!$F$11+СВЦЭМ!$D$10+'СЕТ СН'!$F$6-'СЕТ СН'!$F$23</f>
        <v>1286.6441003299999</v>
      </c>
      <c r="H40" s="36">
        <f>SUMIFS(СВЦЭМ!$D$34:$D$777,СВЦЭМ!$A$34:$A$777,$A40,СВЦЭМ!$B$34:$B$777,H$11)+'СЕТ СН'!$F$11+СВЦЭМ!$D$10+'СЕТ СН'!$F$6-'СЕТ СН'!$F$23</f>
        <v>1267.9110286</v>
      </c>
      <c r="I40" s="36">
        <f>SUMIFS(СВЦЭМ!$D$34:$D$777,СВЦЭМ!$A$34:$A$777,$A40,СВЦЭМ!$B$34:$B$777,I$11)+'СЕТ СН'!$F$11+СВЦЭМ!$D$10+'СЕТ СН'!$F$6-'СЕТ СН'!$F$23</f>
        <v>1216.7229062899999</v>
      </c>
      <c r="J40" s="36">
        <f>SUMIFS(СВЦЭМ!$D$34:$D$777,СВЦЭМ!$A$34:$A$777,$A40,СВЦЭМ!$B$34:$B$777,J$11)+'СЕТ СН'!$F$11+СВЦЭМ!$D$10+'СЕТ СН'!$F$6-'СЕТ СН'!$F$23</f>
        <v>1121.0479114099999</v>
      </c>
      <c r="K40" s="36">
        <f>SUMIFS(СВЦЭМ!$D$34:$D$777,СВЦЭМ!$A$34:$A$777,$A40,СВЦЭМ!$B$34:$B$777,K$11)+'СЕТ СН'!$F$11+СВЦЭМ!$D$10+'СЕТ СН'!$F$6-'СЕТ СН'!$F$23</f>
        <v>1054.33258798</v>
      </c>
      <c r="L40" s="36">
        <f>SUMIFS(СВЦЭМ!$D$34:$D$777,СВЦЭМ!$A$34:$A$777,$A40,СВЦЭМ!$B$34:$B$777,L$11)+'СЕТ СН'!$F$11+СВЦЭМ!$D$10+'СЕТ СН'!$F$6-'СЕТ СН'!$F$23</f>
        <v>974.86725296999975</v>
      </c>
      <c r="M40" s="36">
        <f>SUMIFS(СВЦЭМ!$D$34:$D$777,СВЦЭМ!$A$34:$A$777,$A40,СВЦЭМ!$B$34:$B$777,M$11)+'СЕТ СН'!$F$11+СВЦЭМ!$D$10+'СЕТ СН'!$F$6-'СЕТ СН'!$F$23</f>
        <v>907.39968051999995</v>
      </c>
      <c r="N40" s="36">
        <f>SUMIFS(СВЦЭМ!$D$34:$D$777,СВЦЭМ!$A$34:$A$777,$A40,СВЦЭМ!$B$34:$B$777,N$11)+'СЕТ СН'!$F$11+СВЦЭМ!$D$10+'СЕТ СН'!$F$6-'СЕТ СН'!$F$23</f>
        <v>815.6342757299999</v>
      </c>
      <c r="O40" s="36">
        <f>SUMIFS(СВЦЭМ!$D$34:$D$777,СВЦЭМ!$A$34:$A$777,$A40,СВЦЭМ!$B$34:$B$777,O$11)+'СЕТ СН'!$F$11+СВЦЭМ!$D$10+'СЕТ СН'!$F$6-'СЕТ СН'!$F$23</f>
        <v>739.32032594999987</v>
      </c>
      <c r="P40" s="36">
        <f>SUMIFS(СВЦЭМ!$D$34:$D$777,СВЦЭМ!$A$34:$A$777,$A40,СВЦЭМ!$B$34:$B$777,P$11)+'СЕТ СН'!$F$11+СВЦЭМ!$D$10+'СЕТ СН'!$F$6-'СЕТ СН'!$F$23</f>
        <v>724.76834569999983</v>
      </c>
      <c r="Q40" s="36">
        <f>SUMIFS(СВЦЭМ!$D$34:$D$777,СВЦЭМ!$A$34:$A$777,$A40,СВЦЭМ!$B$34:$B$777,Q$11)+'СЕТ СН'!$F$11+СВЦЭМ!$D$10+'СЕТ СН'!$F$6-'СЕТ СН'!$F$23</f>
        <v>735.98175331999983</v>
      </c>
      <c r="R40" s="36">
        <f>SUMIFS(СВЦЭМ!$D$34:$D$777,СВЦЭМ!$A$34:$A$777,$A40,СВЦЭМ!$B$34:$B$777,R$11)+'СЕТ СН'!$F$11+СВЦЭМ!$D$10+'СЕТ СН'!$F$6-'СЕТ СН'!$F$23</f>
        <v>737.23799673999997</v>
      </c>
      <c r="S40" s="36">
        <f>SUMIFS(СВЦЭМ!$D$34:$D$777,СВЦЭМ!$A$34:$A$777,$A40,СВЦЭМ!$B$34:$B$777,S$11)+'СЕТ СН'!$F$11+СВЦЭМ!$D$10+'СЕТ СН'!$F$6-'СЕТ СН'!$F$23</f>
        <v>717.47544031999996</v>
      </c>
      <c r="T40" s="36">
        <f>SUMIFS(СВЦЭМ!$D$34:$D$777,СВЦЭМ!$A$34:$A$777,$A40,СВЦЭМ!$B$34:$B$777,T$11)+'СЕТ СН'!$F$11+СВЦЭМ!$D$10+'СЕТ СН'!$F$6-'СЕТ СН'!$F$23</f>
        <v>675.81560456999978</v>
      </c>
      <c r="U40" s="36">
        <f>SUMIFS(СВЦЭМ!$D$34:$D$777,СВЦЭМ!$A$34:$A$777,$A40,СВЦЭМ!$B$34:$B$777,U$11)+'СЕТ СН'!$F$11+СВЦЭМ!$D$10+'СЕТ СН'!$F$6-'СЕТ СН'!$F$23</f>
        <v>612.7231890999999</v>
      </c>
      <c r="V40" s="36">
        <f>SUMIFS(СВЦЭМ!$D$34:$D$777,СВЦЭМ!$A$34:$A$777,$A40,СВЦЭМ!$B$34:$B$777,V$11)+'СЕТ СН'!$F$11+СВЦЭМ!$D$10+'СЕТ СН'!$F$6-'СЕТ СН'!$F$23</f>
        <v>624.46686413999987</v>
      </c>
      <c r="W40" s="36">
        <f>SUMIFS(СВЦЭМ!$D$34:$D$777,СВЦЭМ!$A$34:$A$777,$A40,СВЦЭМ!$B$34:$B$777,W$11)+'СЕТ СН'!$F$11+СВЦЭМ!$D$10+'СЕТ СН'!$F$6-'СЕТ СН'!$F$23</f>
        <v>643.4503936399999</v>
      </c>
      <c r="X40" s="36">
        <f>SUMIFS(СВЦЭМ!$D$34:$D$777,СВЦЭМ!$A$34:$A$777,$A40,СВЦЭМ!$B$34:$B$777,X$11)+'СЕТ СН'!$F$11+СВЦЭМ!$D$10+'СЕТ СН'!$F$6-'СЕТ СН'!$F$23</f>
        <v>694.41803050999988</v>
      </c>
      <c r="Y40" s="36">
        <f>SUMIFS(СВЦЭМ!$D$34:$D$777,СВЦЭМ!$A$34:$A$777,$A40,СВЦЭМ!$B$34:$B$777,Y$11)+'СЕТ СН'!$F$11+СВЦЭМ!$D$10+'СЕТ СН'!$F$6-'СЕТ СН'!$F$23</f>
        <v>797.68509183999981</v>
      </c>
    </row>
    <row r="41" spans="1:27" ht="15.75" x14ac:dyDescent="0.2">
      <c r="A41" s="35">
        <f t="shared" si="0"/>
        <v>43373</v>
      </c>
      <c r="B41" s="36">
        <f>SUMIFS(СВЦЭМ!$D$34:$D$777,СВЦЭМ!$A$34:$A$777,$A41,СВЦЭМ!$B$34:$B$777,B$11)+'СЕТ СН'!$F$11+СВЦЭМ!$D$10+'СЕТ СН'!$F$6-'СЕТ СН'!$F$23</f>
        <v>977.7298516899998</v>
      </c>
      <c r="C41" s="36">
        <f>SUMIFS(СВЦЭМ!$D$34:$D$777,СВЦЭМ!$A$34:$A$777,$A41,СВЦЭМ!$B$34:$B$777,C$11)+'СЕТ СН'!$F$11+СВЦЭМ!$D$10+'СЕТ СН'!$F$6-'СЕТ СН'!$F$23</f>
        <v>1115.6379900699999</v>
      </c>
      <c r="D41" s="36">
        <f>SUMIFS(СВЦЭМ!$D$34:$D$777,СВЦЭМ!$A$34:$A$777,$A41,СВЦЭМ!$B$34:$B$777,D$11)+'СЕТ СН'!$F$11+СВЦЭМ!$D$10+'СЕТ СН'!$F$6-'СЕТ СН'!$F$23</f>
        <v>1209.4537061199999</v>
      </c>
      <c r="E41" s="36">
        <f>SUMIFS(СВЦЭМ!$D$34:$D$777,СВЦЭМ!$A$34:$A$777,$A41,СВЦЭМ!$B$34:$B$777,E$11)+'СЕТ СН'!$F$11+СВЦЭМ!$D$10+'СЕТ СН'!$F$6-'СЕТ СН'!$F$23</f>
        <v>1287.9269027799999</v>
      </c>
      <c r="F41" s="36">
        <f>SUMIFS(СВЦЭМ!$D$34:$D$777,СВЦЭМ!$A$34:$A$777,$A41,СВЦЭМ!$B$34:$B$777,F$11)+'СЕТ СН'!$F$11+СВЦЭМ!$D$10+'СЕТ СН'!$F$6-'СЕТ СН'!$F$23</f>
        <v>1312.54633459</v>
      </c>
      <c r="G41" s="36">
        <f>SUMIFS(СВЦЭМ!$D$34:$D$777,СВЦЭМ!$A$34:$A$777,$A41,СВЦЭМ!$B$34:$B$777,G$11)+'СЕТ СН'!$F$11+СВЦЭМ!$D$10+'СЕТ СН'!$F$6-'СЕТ СН'!$F$23</f>
        <v>1278.1191315599999</v>
      </c>
      <c r="H41" s="36">
        <f>SUMIFS(СВЦЭМ!$D$34:$D$777,СВЦЭМ!$A$34:$A$777,$A41,СВЦЭМ!$B$34:$B$777,H$11)+'СЕТ СН'!$F$11+СВЦЭМ!$D$10+'СЕТ СН'!$F$6-'СЕТ СН'!$F$23</f>
        <v>1255.81218881</v>
      </c>
      <c r="I41" s="36">
        <f>SUMIFS(СВЦЭМ!$D$34:$D$777,СВЦЭМ!$A$34:$A$777,$A41,СВЦЭМ!$B$34:$B$777,I$11)+'СЕТ СН'!$F$11+СВЦЭМ!$D$10+'СЕТ СН'!$F$6-'СЕТ СН'!$F$23</f>
        <v>1207.45301851</v>
      </c>
      <c r="J41" s="36">
        <f>SUMIFS(СВЦЭМ!$D$34:$D$777,СВЦЭМ!$A$34:$A$777,$A41,СВЦЭМ!$B$34:$B$777,J$11)+'СЕТ СН'!$F$11+СВЦЭМ!$D$10+'СЕТ СН'!$F$6-'СЕТ СН'!$F$23</f>
        <v>1142.15459354</v>
      </c>
      <c r="K41" s="36">
        <f>SUMIFS(СВЦЭМ!$D$34:$D$777,СВЦЭМ!$A$34:$A$777,$A41,СВЦЭМ!$B$34:$B$777,K$11)+'СЕТ СН'!$F$11+СВЦЭМ!$D$10+'СЕТ СН'!$F$6-'СЕТ СН'!$F$23</f>
        <v>1054.3286181499998</v>
      </c>
      <c r="L41" s="36">
        <f>SUMIFS(СВЦЭМ!$D$34:$D$777,СВЦЭМ!$A$34:$A$777,$A41,СВЦЭМ!$B$34:$B$777,L$11)+'СЕТ СН'!$F$11+СВЦЭМ!$D$10+'СЕТ СН'!$F$6-'СЕТ СН'!$F$23</f>
        <v>985.51735875999975</v>
      </c>
      <c r="M41" s="36">
        <f>SUMIFS(СВЦЭМ!$D$34:$D$777,СВЦЭМ!$A$34:$A$777,$A41,СВЦЭМ!$B$34:$B$777,M$11)+'СЕТ СН'!$F$11+СВЦЭМ!$D$10+'СЕТ СН'!$F$6-'СЕТ СН'!$F$23</f>
        <v>898.12477927999976</v>
      </c>
      <c r="N41" s="36">
        <f>SUMIFS(СВЦЭМ!$D$34:$D$777,СВЦЭМ!$A$34:$A$777,$A41,СВЦЭМ!$B$34:$B$777,N$11)+'СЕТ СН'!$F$11+СВЦЭМ!$D$10+'СЕТ СН'!$F$6-'СЕТ СН'!$F$23</f>
        <v>785.21243646999983</v>
      </c>
      <c r="O41" s="36">
        <f>SUMIFS(СВЦЭМ!$D$34:$D$777,СВЦЭМ!$A$34:$A$777,$A41,СВЦЭМ!$B$34:$B$777,O$11)+'СЕТ СН'!$F$11+СВЦЭМ!$D$10+'СЕТ СН'!$F$6-'СЕТ СН'!$F$23</f>
        <v>692.71050881999986</v>
      </c>
      <c r="P41" s="36">
        <f>SUMIFS(СВЦЭМ!$D$34:$D$777,СВЦЭМ!$A$34:$A$777,$A41,СВЦЭМ!$B$34:$B$777,P$11)+'СЕТ СН'!$F$11+СВЦЭМ!$D$10+'СЕТ СН'!$F$6-'СЕТ СН'!$F$23</f>
        <v>692.80936439999982</v>
      </c>
      <c r="Q41" s="36">
        <f>SUMIFS(СВЦЭМ!$D$34:$D$777,СВЦЭМ!$A$34:$A$777,$A41,СВЦЭМ!$B$34:$B$777,Q$11)+'СЕТ СН'!$F$11+СВЦЭМ!$D$10+'СЕТ СН'!$F$6-'СЕТ СН'!$F$23</f>
        <v>698.21794452999984</v>
      </c>
      <c r="R41" s="36">
        <f>SUMIFS(СВЦЭМ!$D$34:$D$777,СВЦЭМ!$A$34:$A$777,$A41,СВЦЭМ!$B$34:$B$777,R$11)+'СЕТ СН'!$F$11+СВЦЭМ!$D$10+'СЕТ СН'!$F$6-'СЕТ СН'!$F$23</f>
        <v>686.33232398999985</v>
      </c>
      <c r="S41" s="36">
        <f>SUMIFS(СВЦЭМ!$D$34:$D$777,СВЦЭМ!$A$34:$A$777,$A41,СВЦЭМ!$B$34:$B$777,S$11)+'СЕТ СН'!$F$11+СВЦЭМ!$D$10+'СЕТ СН'!$F$6-'СЕТ СН'!$F$23</f>
        <v>676.0977280799998</v>
      </c>
      <c r="T41" s="36">
        <f>SUMIFS(СВЦЭМ!$D$34:$D$777,СВЦЭМ!$A$34:$A$777,$A41,СВЦЭМ!$B$34:$B$777,T$11)+'СЕТ СН'!$F$11+СВЦЭМ!$D$10+'СЕТ СН'!$F$6-'СЕТ СН'!$F$23</f>
        <v>674.02436716999978</v>
      </c>
      <c r="U41" s="36">
        <f>SUMIFS(СВЦЭМ!$D$34:$D$777,СВЦЭМ!$A$34:$A$777,$A41,СВЦЭМ!$B$34:$B$777,U$11)+'СЕТ СН'!$F$11+СВЦЭМ!$D$10+'СЕТ СН'!$F$6-'СЕТ СН'!$F$23</f>
        <v>605.79372420999994</v>
      </c>
      <c r="V41" s="36">
        <f>SUMIFS(СВЦЭМ!$D$34:$D$777,СВЦЭМ!$A$34:$A$777,$A41,СВЦЭМ!$B$34:$B$777,V$11)+'СЕТ СН'!$F$11+СВЦЭМ!$D$10+'СЕТ СН'!$F$6-'СЕТ СН'!$F$23</f>
        <v>614.97773015999996</v>
      </c>
      <c r="W41" s="36">
        <f>SUMIFS(СВЦЭМ!$D$34:$D$777,СВЦЭМ!$A$34:$A$777,$A41,СВЦЭМ!$B$34:$B$777,W$11)+'СЕТ СН'!$F$11+СВЦЭМ!$D$10+'СЕТ СН'!$F$6-'СЕТ СН'!$F$23</f>
        <v>620.6707471499999</v>
      </c>
      <c r="X41" s="36">
        <f>SUMIFS(СВЦЭМ!$D$34:$D$777,СВЦЭМ!$A$34:$A$777,$A41,СВЦЭМ!$B$34:$B$777,X$11)+'СЕТ СН'!$F$11+СВЦЭМ!$D$10+'СЕТ СН'!$F$6-'СЕТ СН'!$F$23</f>
        <v>685.31589262999978</v>
      </c>
      <c r="Y41" s="36">
        <f>SUMIFS(СВЦЭМ!$D$34:$D$777,СВЦЭМ!$A$34:$A$777,$A41,СВЦЭМ!$B$34:$B$777,Y$11)+'СЕТ СН'!$F$11+СВЦЭМ!$D$10+'СЕТ СН'!$F$6-'СЕТ СН'!$F$23</f>
        <v>860.2195909699999</v>
      </c>
    </row>
    <row r="42" spans="1:27" ht="15.75" hidden="1" x14ac:dyDescent="0.2">
      <c r="A42" s="35">
        <f t="shared" si="0"/>
        <v>43374</v>
      </c>
      <c r="B42" s="36">
        <f>SUMIFS(СВЦЭМ!$D$34:$D$777,СВЦЭМ!$A$34:$A$777,$A42,СВЦЭМ!$B$34:$B$777,B$11)+'СЕТ СН'!$F$11+СВЦЭМ!$D$10+'СЕТ СН'!$F$6-'СЕТ СН'!$F$23</f>
        <v>126.20170194999997</v>
      </c>
      <c r="C42" s="36">
        <f>SUMIFS(СВЦЭМ!$D$34:$D$777,СВЦЭМ!$A$34:$A$777,$A42,СВЦЭМ!$B$34:$B$777,C$11)+'СЕТ СН'!$F$11+СВЦЭМ!$D$10+'СЕТ СН'!$F$6-'СЕТ СН'!$F$23</f>
        <v>126.20170194999997</v>
      </c>
      <c r="D42" s="36">
        <f>SUMIFS(СВЦЭМ!$D$34:$D$777,СВЦЭМ!$A$34:$A$777,$A42,СВЦЭМ!$B$34:$B$777,D$11)+'СЕТ СН'!$F$11+СВЦЭМ!$D$10+'СЕТ СН'!$F$6-'СЕТ СН'!$F$23</f>
        <v>126.20170194999997</v>
      </c>
      <c r="E42" s="36">
        <f>SUMIFS(СВЦЭМ!$D$34:$D$777,СВЦЭМ!$A$34:$A$777,$A42,СВЦЭМ!$B$34:$B$777,E$11)+'СЕТ СН'!$F$11+СВЦЭМ!$D$10+'СЕТ СН'!$F$6-'СЕТ СН'!$F$23</f>
        <v>126.20170194999997</v>
      </c>
      <c r="F42" s="36">
        <f>SUMIFS(СВЦЭМ!$D$34:$D$777,СВЦЭМ!$A$34:$A$777,$A42,СВЦЭМ!$B$34:$B$777,F$11)+'СЕТ СН'!$F$11+СВЦЭМ!$D$10+'СЕТ СН'!$F$6-'СЕТ СН'!$F$23</f>
        <v>126.20170194999997</v>
      </c>
      <c r="G42" s="36">
        <f>SUMIFS(СВЦЭМ!$D$34:$D$777,СВЦЭМ!$A$34:$A$777,$A42,СВЦЭМ!$B$34:$B$777,G$11)+'СЕТ СН'!$F$11+СВЦЭМ!$D$10+'СЕТ СН'!$F$6-'СЕТ СН'!$F$23</f>
        <v>126.20170194999997</v>
      </c>
      <c r="H42" s="36">
        <f>SUMIFS(СВЦЭМ!$D$34:$D$777,СВЦЭМ!$A$34:$A$777,$A42,СВЦЭМ!$B$34:$B$777,H$11)+'СЕТ СН'!$F$11+СВЦЭМ!$D$10+'СЕТ СН'!$F$6-'СЕТ СН'!$F$23</f>
        <v>126.20170194999997</v>
      </c>
      <c r="I42" s="36">
        <f>SUMIFS(СВЦЭМ!$D$34:$D$777,СВЦЭМ!$A$34:$A$777,$A42,СВЦЭМ!$B$34:$B$777,I$11)+'СЕТ СН'!$F$11+СВЦЭМ!$D$10+'СЕТ СН'!$F$6-'СЕТ СН'!$F$23</f>
        <v>126.20170194999997</v>
      </c>
      <c r="J42" s="36">
        <f>SUMIFS(СВЦЭМ!$D$34:$D$777,СВЦЭМ!$A$34:$A$777,$A42,СВЦЭМ!$B$34:$B$777,J$11)+'СЕТ СН'!$F$11+СВЦЭМ!$D$10+'СЕТ СН'!$F$6-'СЕТ СН'!$F$23</f>
        <v>126.20170194999997</v>
      </c>
      <c r="K42" s="36">
        <f>SUMIFS(СВЦЭМ!$D$34:$D$777,СВЦЭМ!$A$34:$A$777,$A42,СВЦЭМ!$B$34:$B$777,K$11)+'СЕТ СН'!$F$11+СВЦЭМ!$D$10+'СЕТ СН'!$F$6-'СЕТ СН'!$F$23</f>
        <v>126.20170194999997</v>
      </c>
      <c r="L42" s="36">
        <f>SUMIFS(СВЦЭМ!$D$34:$D$777,СВЦЭМ!$A$34:$A$777,$A42,СВЦЭМ!$B$34:$B$777,L$11)+'СЕТ СН'!$F$11+СВЦЭМ!$D$10+'СЕТ СН'!$F$6-'СЕТ СН'!$F$23</f>
        <v>126.20170194999997</v>
      </c>
      <c r="M42" s="36">
        <f>SUMIFS(СВЦЭМ!$D$34:$D$777,СВЦЭМ!$A$34:$A$777,$A42,СВЦЭМ!$B$34:$B$777,M$11)+'СЕТ СН'!$F$11+СВЦЭМ!$D$10+'СЕТ СН'!$F$6-'СЕТ СН'!$F$23</f>
        <v>126.20170194999997</v>
      </c>
      <c r="N42" s="36">
        <f>SUMIFS(СВЦЭМ!$D$34:$D$777,СВЦЭМ!$A$34:$A$777,$A42,СВЦЭМ!$B$34:$B$777,N$11)+'СЕТ СН'!$F$11+СВЦЭМ!$D$10+'СЕТ СН'!$F$6-'СЕТ СН'!$F$23</f>
        <v>126.20170194999997</v>
      </c>
      <c r="O42" s="36">
        <f>SUMIFS(СВЦЭМ!$D$34:$D$777,СВЦЭМ!$A$34:$A$777,$A42,СВЦЭМ!$B$34:$B$777,O$11)+'СЕТ СН'!$F$11+СВЦЭМ!$D$10+'СЕТ СН'!$F$6-'СЕТ СН'!$F$23</f>
        <v>126.20170194999997</v>
      </c>
      <c r="P42" s="36">
        <f>SUMIFS(СВЦЭМ!$D$34:$D$777,СВЦЭМ!$A$34:$A$777,$A42,СВЦЭМ!$B$34:$B$777,P$11)+'СЕТ СН'!$F$11+СВЦЭМ!$D$10+'СЕТ СН'!$F$6-'СЕТ СН'!$F$23</f>
        <v>126.20170194999997</v>
      </c>
      <c r="Q42" s="36">
        <f>SUMIFS(СВЦЭМ!$D$34:$D$777,СВЦЭМ!$A$34:$A$777,$A42,СВЦЭМ!$B$34:$B$777,Q$11)+'СЕТ СН'!$F$11+СВЦЭМ!$D$10+'СЕТ СН'!$F$6-'СЕТ СН'!$F$23</f>
        <v>126.20170194999997</v>
      </c>
      <c r="R42" s="36">
        <f>SUMIFS(СВЦЭМ!$D$34:$D$777,СВЦЭМ!$A$34:$A$777,$A42,СВЦЭМ!$B$34:$B$777,R$11)+'СЕТ СН'!$F$11+СВЦЭМ!$D$10+'СЕТ СН'!$F$6-'СЕТ СН'!$F$23</f>
        <v>126.20170194999997</v>
      </c>
      <c r="S42" s="36">
        <f>SUMIFS(СВЦЭМ!$D$34:$D$777,СВЦЭМ!$A$34:$A$777,$A42,СВЦЭМ!$B$34:$B$777,S$11)+'СЕТ СН'!$F$11+СВЦЭМ!$D$10+'СЕТ СН'!$F$6-'СЕТ СН'!$F$23</f>
        <v>126.20170194999997</v>
      </c>
      <c r="T42" s="36">
        <f>SUMIFS(СВЦЭМ!$D$34:$D$777,СВЦЭМ!$A$34:$A$777,$A42,СВЦЭМ!$B$34:$B$777,T$11)+'СЕТ СН'!$F$11+СВЦЭМ!$D$10+'СЕТ СН'!$F$6-'СЕТ СН'!$F$23</f>
        <v>126.20170194999997</v>
      </c>
      <c r="U42" s="36">
        <f>SUMIFS(СВЦЭМ!$D$34:$D$777,СВЦЭМ!$A$34:$A$777,$A42,СВЦЭМ!$B$34:$B$777,U$11)+'СЕТ СН'!$F$11+СВЦЭМ!$D$10+'СЕТ СН'!$F$6-'СЕТ СН'!$F$23</f>
        <v>126.20170194999997</v>
      </c>
      <c r="V42" s="36">
        <f>SUMIFS(СВЦЭМ!$D$34:$D$777,СВЦЭМ!$A$34:$A$777,$A42,СВЦЭМ!$B$34:$B$777,V$11)+'СЕТ СН'!$F$11+СВЦЭМ!$D$10+'СЕТ СН'!$F$6-'СЕТ СН'!$F$23</f>
        <v>126.20170194999997</v>
      </c>
      <c r="W42" s="36">
        <f>SUMIFS(СВЦЭМ!$D$34:$D$777,СВЦЭМ!$A$34:$A$777,$A42,СВЦЭМ!$B$34:$B$777,W$11)+'СЕТ СН'!$F$11+СВЦЭМ!$D$10+'СЕТ СН'!$F$6-'СЕТ СН'!$F$23</f>
        <v>126.20170194999997</v>
      </c>
      <c r="X42" s="36">
        <f>SUMIFS(СВЦЭМ!$D$34:$D$777,СВЦЭМ!$A$34:$A$777,$A42,СВЦЭМ!$B$34:$B$777,X$11)+'СЕТ СН'!$F$11+СВЦЭМ!$D$10+'СЕТ СН'!$F$6-'СЕТ СН'!$F$23</f>
        <v>126.20170194999997</v>
      </c>
      <c r="Y42" s="36">
        <f>SUMIFS(СВЦЭМ!$D$34:$D$777,СВЦЭМ!$A$34:$A$777,$A42,СВЦЭМ!$B$34:$B$777,Y$11)+'СЕТ СН'!$F$11+СВЦЭМ!$D$10+'СЕТ СН'!$F$6-'СЕТ СН'!$F$23</f>
        <v>126.20170194999997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01.09.2018</v>
      </c>
      <c r="B48" s="36">
        <f>SUMIFS(СВЦЭМ!$D$34:$D$777,СВЦЭМ!$A$34:$A$777,$A48,СВЦЭМ!$B$34:$B$777,B$47)+'СЕТ СН'!$G$11+СВЦЭМ!$D$10+'СЕТ СН'!$G$6-'СЕТ СН'!$G$23</f>
        <v>1242.5144686399999</v>
      </c>
      <c r="C48" s="36">
        <f>SUMIFS(СВЦЭМ!$D$34:$D$777,СВЦЭМ!$A$34:$A$777,$A48,СВЦЭМ!$B$34:$B$777,C$47)+'СЕТ СН'!$G$11+СВЦЭМ!$D$10+'СЕТ СН'!$G$6-'СЕТ СН'!$G$23</f>
        <v>1423.90788041</v>
      </c>
      <c r="D48" s="36">
        <f>SUMIFS(СВЦЭМ!$D$34:$D$777,СВЦЭМ!$A$34:$A$777,$A48,СВЦЭМ!$B$34:$B$777,D$47)+'СЕТ СН'!$G$11+СВЦЭМ!$D$10+'СЕТ СН'!$G$6-'СЕТ СН'!$G$23</f>
        <v>1561.2787822600001</v>
      </c>
      <c r="E48" s="36">
        <f>SUMIFS(СВЦЭМ!$D$34:$D$777,СВЦЭМ!$A$34:$A$777,$A48,СВЦЭМ!$B$34:$B$777,E$47)+'СЕТ СН'!$G$11+СВЦЭМ!$D$10+'СЕТ СН'!$G$6-'СЕТ СН'!$G$23</f>
        <v>1596.5676530000001</v>
      </c>
      <c r="F48" s="36">
        <f>SUMIFS(СВЦЭМ!$D$34:$D$777,СВЦЭМ!$A$34:$A$777,$A48,СВЦЭМ!$B$34:$B$777,F$47)+'СЕТ СН'!$G$11+СВЦЭМ!$D$10+'СЕТ СН'!$G$6-'СЕТ СН'!$G$23</f>
        <v>1592.2432979099999</v>
      </c>
      <c r="G48" s="36">
        <f>SUMIFS(СВЦЭМ!$D$34:$D$777,СВЦЭМ!$A$34:$A$777,$A48,СВЦЭМ!$B$34:$B$777,G$47)+'СЕТ СН'!$G$11+СВЦЭМ!$D$10+'СЕТ СН'!$G$6-'СЕТ СН'!$G$23</f>
        <v>1596.8109232700001</v>
      </c>
      <c r="H48" s="36">
        <f>SUMIFS(СВЦЭМ!$D$34:$D$777,СВЦЭМ!$A$34:$A$777,$A48,СВЦЭМ!$B$34:$B$777,H$47)+'СЕТ СН'!$G$11+СВЦЭМ!$D$10+'СЕТ СН'!$G$6-'СЕТ СН'!$G$23</f>
        <v>1606.64939637</v>
      </c>
      <c r="I48" s="36">
        <f>SUMIFS(СВЦЭМ!$D$34:$D$777,СВЦЭМ!$A$34:$A$777,$A48,СВЦЭМ!$B$34:$B$777,I$47)+'СЕТ СН'!$G$11+СВЦЭМ!$D$10+'СЕТ СН'!$G$6-'СЕТ СН'!$G$23</f>
        <v>1581.21923107</v>
      </c>
      <c r="J48" s="36">
        <f>SUMIFS(СВЦЭМ!$D$34:$D$777,СВЦЭМ!$A$34:$A$777,$A48,СВЦЭМ!$B$34:$B$777,J$47)+'СЕТ СН'!$G$11+СВЦЭМ!$D$10+'СЕТ СН'!$G$6-'СЕТ СН'!$G$23</f>
        <v>1473.50490653</v>
      </c>
      <c r="K48" s="36">
        <f>SUMIFS(СВЦЭМ!$D$34:$D$777,СВЦЭМ!$A$34:$A$777,$A48,СВЦЭМ!$B$34:$B$777,K$47)+'СЕТ СН'!$G$11+СВЦЭМ!$D$10+'СЕТ СН'!$G$6-'СЕТ СН'!$G$23</f>
        <v>1410.9219726199999</v>
      </c>
      <c r="L48" s="36">
        <f>SUMIFS(СВЦЭМ!$D$34:$D$777,СВЦЭМ!$A$34:$A$777,$A48,СВЦЭМ!$B$34:$B$777,L$47)+'СЕТ СН'!$G$11+СВЦЭМ!$D$10+'СЕТ СН'!$G$6-'СЕТ СН'!$G$23</f>
        <v>1311.0890708699999</v>
      </c>
      <c r="M48" s="36">
        <f>SUMIFS(СВЦЭМ!$D$34:$D$777,СВЦЭМ!$A$34:$A$777,$A48,СВЦЭМ!$B$34:$B$777,M$47)+'СЕТ СН'!$G$11+СВЦЭМ!$D$10+'СЕТ СН'!$G$6-'СЕТ СН'!$G$23</f>
        <v>1207.2735267099999</v>
      </c>
      <c r="N48" s="36">
        <f>SUMIFS(СВЦЭМ!$D$34:$D$777,СВЦЭМ!$A$34:$A$777,$A48,СВЦЭМ!$B$34:$B$777,N$47)+'СЕТ СН'!$G$11+СВЦЭМ!$D$10+'СЕТ СН'!$G$6-'СЕТ СН'!$G$23</f>
        <v>1110.7624953299999</v>
      </c>
      <c r="O48" s="36">
        <f>SUMIFS(СВЦЭМ!$D$34:$D$777,СВЦЭМ!$A$34:$A$777,$A48,СВЦЭМ!$B$34:$B$777,O$47)+'СЕТ СН'!$G$11+СВЦЭМ!$D$10+'СЕТ СН'!$G$6-'СЕТ СН'!$G$23</f>
        <v>1020.55974266</v>
      </c>
      <c r="P48" s="36">
        <f>SUMIFS(СВЦЭМ!$D$34:$D$777,СВЦЭМ!$A$34:$A$777,$A48,СВЦЭМ!$B$34:$B$777,P$47)+'СЕТ СН'!$G$11+СВЦЭМ!$D$10+'СЕТ СН'!$G$6-'СЕТ СН'!$G$23</f>
        <v>1032.54619336</v>
      </c>
      <c r="Q48" s="36">
        <f>SUMIFS(СВЦЭМ!$D$34:$D$777,СВЦЭМ!$A$34:$A$777,$A48,СВЦЭМ!$B$34:$B$777,Q$47)+'СЕТ СН'!$G$11+СВЦЭМ!$D$10+'СЕТ СН'!$G$6-'СЕТ СН'!$G$23</f>
        <v>1047.7079921</v>
      </c>
      <c r="R48" s="36">
        <f>SUMIFS(СВЦЭМ!$D$34:$D$777,СВЦЭМ!$A$34:$A$777,$A48,СВЦЭМ!$B$34:$B$777,R$47)+'СЕТ СН'!$G$11+СВЦЭМ!$D$10+'СЕТ СН'!$G$6-'СЕТ СН'!$G$23</f>
        <v>1050.81974378</v>
      </c>
      <c r="S48" s="36">
        <f>SUMIFS(СВЦЭМ!$D$34:$D$777,СВЦЭМ!$A$34:$A$777,$A48,СВЦЭМ!$B$34:$B$777,S$47)+'СЕТ СН'!$G$11+СВЦЭМ!$D$10+'СЕТ СН'!$G$6-'СЕТ СН'!$G$23</f>
        <v>1040.70609842</v>
      </c>
      <c r="T48" s="36">
        <f>SUMIFS(СВЦЭМ!$D$34:$D$777,СВЦЭМ!$A$34:$A$777,$A48,СВЦЭМ!$B$34:$B$777,T$47)+'СЕТ СН'!$G$11+СВЦЭМ!$D$10+'СЕТ СН'!$G$6-'СЕТ СН'!$G$23</f>
        <v>1044.4698462899999</v>
      </c>
      <c r="U48" s="36">
        <f>SUMIFS(СВЦЭМ!$D$34:$D$777,СВЦЭМ!$A$34:$A$777,$A48,СВЦЭМ!$B$34:$B$777,U$47)+'СЕТ СН'!$G$11+СВЦЭМ!$D$10+'СЕТ СН'!$G$6-'СЕТ СН'!$G$23</f>
        <v>1035.9984480399999</v>
      </c>
      <c r="V48" s="36">
        <f>SUMIFS(СВЦЭМ!$D$34:$D$777,СВЦЭМ!$A$34:$A$777,$A48,СВЦЭМ!$B$34:$B$777,V$47)+'СЕТ СН'!$G$11+СВЦЭМ!$D$10+'СЕТ СН'!$G$6-'СЕТ СН'!$G$23</f>
        <v>1022.20482498</v>
      </c>
      <c r="W48" s="36">
        <f>SUMIFS(СВЦЭМ!$D$34:$D$777,СВЦЭМ!$A$34:$A$777,$A48,СВЦЭМ!$B$34:$B$777,W$47)+'СЕТ СН'!$G$11+СВЦЭМ!$D$10+'СЕТ СН'!$G$6-'СЕТ СН'!$G$23</f>
        <v>1015.22643251</v>
      </c>
      <c r="X48" s="36">
        <f>SUMIFS(СВЦЭМ!$D$34:$D$777,СВЦЭМ!$A$34:$A$777,$A48,СВЦЭМ!$B$34:$B$777,X$47)+'СЕТ СН'!$G$11+СВЦЭМ!$D$10+'СЕТ СН'!$G$6-'СЕТ СН'!$G$23</f>
        <v>1042.7035829399999</v>
      </c>
      <c r="Y48" s="36">
        <f>SUMIFS(СВЦЭМ!$D$34:$D$777,СВЦЭМ!$A$34:$A$777,$A48,СВЦЭМ!$B$34:$B$777,Y$47)+'СЕТ СН'!$G$11+СВЦЭМ!$D$10+'СЕТ СН'!$G$6-'СЕТ СН'!$G$23</f>
        <v>1121.9304632399999</v>
      </c>
      <c r="AA48" s="45"/>
    </row>
    <row r="49" spans="1:25" ht="15.75" x14ac:dyDescent="0.2">
      <c r="A49" s="35">
        <f>A48+1</f>
        <v>43345</v>
      </c>
      <c r="B49" s="36">
        <f>SUMIFS(СВЦЭМ!$D$34:$D$777,СВЦЭМ!$A$34:$A$777,$A49,СВЦЭМ!$B$34:$B$777,B$47)+'СЕТ СН'!$G$11+СВЦЭМ!$D$10+'СЕТ СН'!$G$6-'СЕТ СН'!$G$23</f>
        <v>1240.93701738</v>
      </c>
      <c r="C49" s="36">
        <f>SUMIFS(СВЦЭМ!$D$34:$D$777,СВЦЭМ!$A$34:$A$777,$A49,СВЦЭМ!$B$34:$B$777,C$47)+'СЕТ СН'!$G$11+СВЦЭМ!$D$10+'СЕТ СН'!$G$6-'СЕТ СН'!$G$23</f>
        <v>1383.1313478899999</v>
      </c>
      <c r="D49" s="36">
        <f>SUMIFS(СВЦЭМ!$D$34:$D$777,СВЦЭМ!$A$34:$A$777,$A49,СВЦЭМ!$B$34:$B$777,D$47)+'СЕТ СН'!$G$11+СВЦЭМ!$D$10+'СЕТ СН'!$G$6-'СЕТ СН'!$G$23</f>
        <v>1522.28521148</v>
      </c>
      <c r="E49" s="36">
        <f>SUMIFS(СВЦЭМ!$D$34:$D$777,СВЦЭМ!$A$34:$A$777,$A49,СВЦЭМ!$B$34:$B$777,E$47)+'СЕТ СН'!$G$11+СВЦЭМ!$D$10+'СЕТ СН'!$G$6-'СЕТ СН'!$G$23</f>
        <v>1584.6623573700001</v>
      </c>
      <c r="F49" s="36">
        <f>SUMIFS(СВЦЭМ!$D$34:$D$777,СВЦЭМ!$A$34:$A$777,$A49,СВЦЭМ!$B$34:$B$777,F$47)+'СЕТ СН'!$G$11+СВЦЭМ!$D$10+'СЕТ СН'!$G$6-'СЕТ СН'!$G$23</f>
        <v>1587.5019860699999</v>
      </c>
      <c r="G49" s="36">
        <f>SUMIFS(СВЦЭМ!$D$34:$D$777,СВЦЭМ!$A$34:$A$777,$A49,СВЦЭМ!$B$34:$B$777,G$47)+'СЕТ СН'!$G$11+СВЦЭМ!$D$10+'СЕТ СН'!$G$6-'СЕТ СН'!$G$23</f>
        <v>1589.8718043900001</v>
      </c>
      <c r="H49" s="36">
        <f>SUMIFS(СВЦЭМ!$D$34:$D$777,СВЦЭМ!$A$34:$A$777,$A49,СВЦЭМ!$B$34:$B$777,H$47)+'СЕТ СН'!$G$11+СВЦЭМ!$D$10+'СЕТ СН'!$G$6-'СЕТ СН'!$G$23</f>
        <v>1601.53990183</v>
      </c>
      <c r="I49" s="36">
        <f>SUMIFS(СВЦЭМ!$D$34:$D$777,СВЦЭМ!$A$34:$A$777,$A49,СВЦЭМ!$B$34:$B$777,I$47)+'СЕТ СН'!$G$11+СВЦЭМ!$D$10+'СЕТ СН'!$G$6-'СЕТ СН'!$G$23</f>
        <v>1582.6147164399999</v>
      </c>
      <c r="J49" s="36">
        <f>SUMIFS(СВЦЭМ!$D$34:$D$777,СВЦЭМ!$A$34:$A$777,$A49,СВЦЭМ!$B$34:$B$777,J$47)+'СЕТ СН'!$G$11+СВЦЭМ!$D$10+'СЕТ СН'!$G$6-'СЕТ СН'!$G$23</f>
        <v>1516.7655450699999</v>
      </c>
      <c r="K49" s="36">
        <f>SUMIFS(СВЦЭМ!$D$34:$D$777,СВЦЭМ!$A$34:$A$777,$A49,СВЦЭМ!$B$34:$B$777,K$47)+'СЕТ СН'!$G$11+СВЦЭМ!$D$10+'СЕТ СН'!$G$6-'СЕТ СН'!$G$23</f>
        <v>1454.9567617099999</v>
      </c>
      <c r="L49" s="36">
        <f>SUMIFS(СВЦЭМ!$D$34:$D$777,СВЦЭМ!$A$34:$A$777,$A49,СВЦЭМ!$B$34:$B$777,L$47)+'СЕТ СН'!$G$11+СВЦЭМ!$D$10+'СЕТ СН'!$G$6-'СЕТ СН'!$G$23</f>
        <v>1368.9401733699999</v>
      </c>
      <c r="M49" s="36">
        <f>SUMIFS(СВЦЭМ!$D$34:$D$777,СВЦЭМ!$A$34:$A$777,$A49,СВЦЭМ!$B$34:$B$777,M$47)+'СЕТ СН'!$G$11+СВЦЭМ!$D$10+'СЕТ СН'!$G$6-'СЕТ СН'!$G$23</f>
        <v>1271.8559205499998</v>
      </c>
      <c r="N49" s="36">
        <f>SUMIFS(СВЦЭМ!$D$34:$D$777,СВЦЭМ!$A$34:$A$777,$A49,СВЦЭМ!$B$34:$B$777,N$47)+'СЕТ СН'!$G$11+СВЦЭМ!$D$10+'СЕТ СН'!$G$6-'СЕТ СН'!$G$23</f>
        <v>1132.0200735799999</v>
      </c>
      <c r="O49" s="36">
        <f>SUMIFS(СВЦЭМ!$D$34:$D$777,СВЦЭМ!$A$34:$A$777,$A49,СВЦЭМ!$B$34:$B$777,O$47)+'СЕТ СН'!$G$11+СВЦЭМ!$D$10+'СЕТ СН'!$G$6-'СЕТ СН'!$G$23</f>
        <v>1063.75913072</v>
      </c>
      <c r="P49" s="36">
        <f>SUMIFS(СВЦЭМ!$D$34:$D$777,СВЦЭМ!$A$34:$A$777,$A49,СВЦЭМ!$B$34:$B$777,P$47)+'СЕТ СН'!$G$11+СВЦЭМ!$D$10+'СЕТ СН'!$G$6-'СЕТ СН'!$G$23</f>
        <v>1063.99574162</v>
      </c>
      <c r="Q49" s="36">
        <f>SUMIFS(СВЦЭМ!$D$34:$D$777,СВЦЭМ!$A$34:$A$777,$A49,СВЦЭМ!$B$34:$B$777,Q$47)+'СЕТ СН'!$G$11+СВЦЭМ!$D$10+'СЕТ СН'!$G$6-'СЕТ СН'!$G$23</f>
        <v>1069.0937298199999</v>
      </c>
      <c r="R49" s="36">
        <f>SUMIFS(СВЦЭМ!$D$34:$D$777,СВЦЭМ!$A$34:$A$777,$A49,СВЦЭМ!$B$34:$B$777,R$47)+'СЕТ СН'!$G$11+СВЦЭМ!$D$10+'СЕТ СН'!$G$6-'СЕТ СН'!$G$23</f>
        <v>1073.22763811</v>
      </c>
      <c r="S49" s="36">
        <f>SUMIFS(СВЦЭМ!$D$34:$D$777,СВЦЭМ!$A$34:$A$777,$A49,СВЦЭМ!$B$34:$B$777,S$47)+'СЕТ СН'!$G$11+СВЦЭМ!$D$10+'СЕТ СН'!$G$6-'СЕТ СН'!$G$23</f>
        <v>1088.2904018699999</v>
      </c>
      <c r="T49" s="36">
        <f>SUMIFS(СВЦЭМ!$D$34:$D$777,СВЦЭМ!$A$34:$A$777,$A49,СВЦЭМ!$B$34:$B$777,T$47)+'СЕТ СН'!$G$11+СВЦЭМ!$D$10+'СЕТ СН'!$G$6-'СЕТ СН'!$G$23</f>
        <v>1080.70841838</v>
      </c>
      <c r="U49" s="36">
        <f>SUMIFS(СВЦЭМ!$D$34:$D$777,СВЦЭМ!$A$34:$A$777,$A49,СВЦЭМ!$B$34:$B$777,U$47)+'СЕТ СН'!$G$11+СВЦЭМ!$D$10+'СЕТ СН'!$G$6-'СЕТ СН'!$G$23</f>
        <v>1047.7789104399999</v>
      </c>
      <c r="V49" s="36">
        <f>SUMIFS(СВЦЭМ!$D$34:$D$777,СВЦЭМ!$A$34:$A$777,$A49,СВЦЭМ!$B$34:$B$777,V$47)+'СЕТ СН'!$G$11+СВЦЭМ!$D$10+'СЕТ СН'!$G$6-'СЕТ СН'!$G$23</f>
        <v>1044.6498776999999</v>
      </c>
      <c r="W49" s="36">
        <f>SUMIFS(СВЦЭМ!$D$34:$D$777,СВЦЭМ!$A$34:$A$777,$A49,СВЦЭМ!$B$34:$B$777,W$47)+'СЕТ СН'!$G$11+СВЦЭМ!$D$10+'СЕТ СН'!$G$6-'СЕТ СН'!$G$23</f>
        <v>1046.3110267</v>
      </c>
      <c r="X49" s="36">
        <f>SUMIFS(СВЦЭМ!$D$34:$D$777,СВЦЭМ!$A$34:$A$777,$A49,СВЦЭМ!$B$34:$B$777,X$47)+'СЕТ СН'!$G$11+СВЦЭМ!$D$10+'СЕТ СН'!$G$6-'СЕТ СН'!$G$23</f>
        <v>1055.69816679</v>
      </c>
      <c r="Y49" s="36">
        <f>SUMIFS(СВЦЭМ!$D$34:$D$777,СВЦЭМ!$A$34:$A$777,$A49,СВЦЭМ!$B$34:$B$777,Y$47)+'СЕТ СН'!$G$11+СВЦЭМ!$D$10+'СЕТ СН'!$G$6-'СЕТ СН'!$G$23</f>
        <v>1162.59740938</v>
      </c>
    </row>
    <row r="50" spans="1:25" ht="15.75" x14ac:dyDescent="0.2">
      <c r="A50" s="35">
        <f t="shared" ref="A50:A78" si="1">A49+1</f>
        <v>43346</v>
      </c>
      <c r="B50" s="36">
        <f>SUMIFS(СВЦЭМ!$D$34:$D$777,СВЦЭМ!$A$34:$A$777,$A50,СВЦЭМ!$B$34:$B$777,B$47)+'СЕТ СН'!$G$11+СВЦЭМ!$D$10+'СЕТ СН'!$G$6-'СЕТ СН'!$G$23</f>
        <v>1311.6763746499998</v>
      </c>
      <c r="C50" s="36">
        <f>SUMIFS(СВЦЭМ!$D$34:$D$777,СВЦЭМ!$A$34:$A$777,$A50,СВЦЭМ!$B$34:$B$777,C$47)+'СЕТ СН'!$G$11+СВЦЭМ!$D$10+'СЕТ СН'!$G$6-'СЕТ СН'!$G$23</f>
        <v>1382.23799014</v>
      </c>
      <c r="D50" s="36">
        <f>SUMIFS(СВЦЭМ!$D$34:$D$777,СВЦЭМ!$A$34:$A$777,$A50,СВЦЭМ!$B$34:$B$777,D$47)+'СЕТ СН'!$G$11+СВЦЭМ!$D$10+'СЕТ СН'!$G$6-'СЕТ СН'!$G$23</f>
        <v>1490.2434744099999</v>
      </c>
      <c r="E50" s="36">
        <f>SUMIFS(СВЦЭМ!$D$34:$D$777,СВЦЭМ!$A$34:$A$777,$A50,СВЦЭМ!$B$34:$B$777,E$47)+'СЕТ СН'!$G$11+СВЦЭМ!$D$10+'СЕТ СН'!$G$6-'СЕТ СН'!$G$23</f>
        <v>1563.6941546600001</v>
      </c>
      <c r="F50" s="36">
        <f>SUMIFS(СВЦЭМ!$D$34:$D$777,СВЦЭМ!$A$34:$A$777,$A50,СВЦЭМ!$B$34:$B$777,F$47)+'СЕТ СН'!$G$11+СВЦЭМ!$D$10+'СЕТ СН'!$G$6-'СЕТ СН'!$G$23</f>
        <v>1561.1566078400001</v>
      </c>
      <c r="G50" s="36">
        <f>SUMIFS(СВЦЭМ!$D$34:$D$777,СВЦЭМ!$A$34:$A$777,$A50,СВЦЭМ!$B$34:$B$777,G$47)+'СЕТ СН'!$G$11+СВЦЭМ!$D$10+'СЕТ СН'!$G$6-'СЕТ СН'!$G$23</f>
        <v>1565.97589266</v>
      </c>
      <c r="H50" s="36">
        <f>SUMIFS(СВЦЭМ!$D$34:$D$777,СВЦЭМ!$A$34:$A$777,$A50,СВЦЭМ!$B$34:$B$777,H$47)+'СЕТ СН'!$G$11+СВЦЭМ!$D$10+'СЕТ СН'!$G$6-'СЕТ СН'!$G$23</f>
        <v>1563.0045025100001</v>
      </c>
      <c r="I50" s="36">
        <f>SUMIFS(СВЦЭМ!$D$34:$D$777,СВЦЭМ!$A$34:$A$777,$A50,СВЦЭМ!$B$34:$B$777,I$47)+'СЕТ СН'!$G$11+СВЦЭМ!$D$10+'СЕТ СН'!$G$6-'СЕТ СН'!$G$23</f>
        <v>1469.52409341</v>
      </c>
      <c r="J50" s="36">
        <f>SUMIFS(СВЦЭМ!$D$34:$D$777,СВЦЭМ!$A$34:$A$777,$A50,СВЦЭМ!$B$34:$B$777,J$47)+'СЕТ СН'!$G$11+СВЦЭМ!$D$10+'СЕТ СН'!$G$6-'СЕТ СН'!$G$23</f>
        <v>1451.9301666599999</v>
      </c>
      <c r="K50" s="36">
        <f>SUMIFS(СВЦЭМ!$D$34:$D$777,СВЦЭМ!$A$34:$A$777,$A50,СВЦЭМ!$B$34:$B$777,K$47)+'СЕТ СН'!$G$11+СВЦЭМ!$D$10+'СЕТ СН'!$G$6-'СЕТ СН'!$G$23</f>
        <v>1422.4446527600001</v>
      </c>
      <c r="L50" s="36">
        <f>SUMIFS(СВЦЭМ!$D$34:$D$777,СВЦЭМ!$A$34:$A$777,$A50,СВЦЭМ!$B$34:$B$777,L$47)+'СЕТ СН'!$G$11+СВЦЭМ!$D$10+'СЕТ СН'!$G$6-'СЕТ СН'!$G$23</f>
        <v>1333.18313659</v>
      </c>
      <c r="M50" s="36">
        <f>SUMIFS(СВЦЭМ!$D$34:$D$777,СВЦЭМ!$A$34:$A$777,$A50,СВЦЭМ!$B$34:$B$777,M$47)+'СЕТ СН'!$G$11+СВЦЭМ!$D$10+'СЕТ СН'!$G$6-'СЕТ СН'!$G$23</f>
        <v>1252.73166496</v>
      </c>
      <c r="N50" s="36">
        <f>SUMIFS(СВЦЭМ!$D$34:$D$777,СВЦЭМ!$A$34:$A$777,$A50,СВЦЭМ!$B$34:$B$777,N$47)+'СЕТ СН'!$G$11+СВЦЭМ!$D$10+'СЕТ СН'!$G$6-'СЕТ СН'!$G$23</f>
        <v>1137.3500127299999</v>
      </c>
      <c r="O50" s="36">
        <f>SUMIFS(СВЦЭМ!$D$34:$D$777,СВЦЭМ!$A$34:$A$777,$A50,СВЦЭМ!$B$34:$B$777,O$47)+'СЕТ СН'!$G$11+СВЦЭМ!$D$10+'СЕТ СН'!$G$6-'СЕТ СН'!$G$23</f>
        <v>1065.6795359400001</v>
      </c>
      <c r="P50" s="36">
        <f>SUMIFS(СВЦЭМ!$D$34:$D$777,СВЦЭМ!$A$34:$A$777,$A50,СВЦЭМ!$B$34:$B$777,P$47)+'СЕТ СН'!$G$11+СВЦЭМ!$D$10+'СЕТ СН'!$G$6-'СЕТ СН'!$G$23</f>
        <v>1069.42486059</v>
      </c>
      <c r="Q50" s="36">
        <f>SUMIFS(СВЦЭМ!$D$34:$D$777,СВЦЭМ!$A$34:$A$777,$A50,СВЦЭМ!$B$34:$B$777,Q$47)+'СЕТ СН'!$G$11+СВЦЭМ!$D$10+'СЕТ СН'!$G$6-'СЕТ СН'!$G$23</f>
        <v>1083.3532417699998</v>
      </c>
      <c r="R50" s="36">
        <f>SUMIFS(СВЦЭМ!$D$34:$D$777,СВЦЭМ!$A$34:$A$777,$A50,СВЦЭМ!$B$34:$B$777,R$47)+'СЕТ СН'!$G$11+СВЦЭМ!$D$10+'СЕТ СН'!$G$6-'СЕТ СН'!$G$23</f>
        <v>1077.45043111</v>
      </c>
      <c r="S50" s="36">
        <f>SUMIFS(СВЦЭМ!$D$34:$D$777,СВЦЭМ!$A$34:$A$777,$A50,СВЦЭМ!$B$34:$B$777,S$47)+'СЕТ СН'!$G$11+СВЦЭМ!$D$10+'СЕТ СН'!$G$6-'СЕТ СН'!$G$23</f>
        <v>1025.3668909799999</v>
      </c>
      <c r="T50" s="36">
        <f>SUMIFS(СВЦЭМ!$D$34:$D$777,СВЦЭМ!$A$34:$A$777,$A50,СВЦЭМ!$B$34:$B$777,T$47)+'СЕТ СН'!$G$11+СВЦЭМ!$D$10+'СЕТ СН'!$G$6-'СЕТ СН'!$G$23</f>
        <v>1022.2082043999999</v>
      </c>
      <c r="U50" s="36">
        <f>SUMIFS(СВЦЭМ!$D$34:$D$777,СВЦЭМ!$A$34:$A$777,$A50,СВЦЭМ!$B$34:$B$777,U$47)+'СЕТ СН'!$G$11+СВЦЭМ!$D$10+'СЕТ СН'!$G$6-'СЕТ СН'!$G$23</f>
        <v>1061.18419522</v>
      </c>
      <c r="V50" s="36">
        <f>SUMIFS(СВЦЭМ!$D$34:$D$777,СВЦЭМ!$A$34:$A$777,$A50,СВЦЭМ!$B$34:$B$777,V$47)+'СЕТ СН'!$G$11+СВЦЭМ!$D$10+'СЕТ СН'!$G$6-'СЕТ СН'!$G$23</f>
        <v>1107.2358729699999</v>
      </c>
      <c r="W50" s="36">
        <f>SUMIFS(СВЦЭМ!$D$34:$D$777,СВЦЭМ!$A$34:$A$777,$A50,СВЦЭМ!$B$34:$B$777,W$47)+'СЕТ СН'!$G$11+СВЦЭМ!$D$10+'СЕТ СН'!$G$6-'СЕТ СН'!$G$23</f>
        <v>1110.48940223</v>
      </c>
      <c r="X50" s="36">
        <f>SUMIFS(СВЦЭМ!$D$34:$D$777,СВЦЭМ!$A$34:$A$777,$A50,СВЦЭМ!$B$34:$B$777,X$47)+'СЕТ СН'!$G$11+СВЦЭМ!$D$10+'СЕТ СН'!$G$6-'СЕТ СН'!$G$23</f>
        <v>1063.2201379599999</v>
      </c>
      <c r="Y50" s="36">
        <f>SUMIFS(СВЦЭМ!$D$34:$D$777,СВЦЭМ!$A$34:$A$777,$A50,СВЦЭМ!$B$34:$B$777,Y$47)+'СЕТ СН'!$G$11+СВЦЭМ!$D$10+'СЕТ СН'!$G$6-'СЕТ СН'!$G$23</f>
        <v>1160.70358947</v>
      </c>
    </row>
    <row r="51" spans="1:25" ht="15.75" x14ac:dyDescent="0.2">
      <c r="A51" s="35">
        <f t="shared" si="1"/>
        <v>43347</v>
      </c>
      <c r="B51" s="36">
        <f>SUMIFS(СВЦЭМ!$D$34:$D$777,СВЦЭМ!$A$34:$A$777,$A51,СВЦЭМ!$B$34:$B$777,B$47)+'СЕТ СН'!$G$11+СВЦЭМ!$D$10+'СЕТ СН'!$G$6-'СЕТ СН'!$G$23</f>
        <v>1280.97491913</v>
      </c>
      <c r="C51" s="36">
        <f>SUMIFS(СВЦЭМ!$D$34:$D$777,СВЦЭМ!$A$34:$A$777,$A51,СВЦЭМ!$B$34:$B$777,C$47)+'СЕТ СН'!$G$11+СВЦЭМ!$D$10+'СЕТ СН'!$G$6-'СЕТ СН'!$G$23</f>
        <v>1460.1518622399999</v>
      </c>
      <c r="D51" s="36">
        <f>SUMIFS(СВЦЭМ!$D$34:$D$777,СВЦЭМ!$A$34:$A$777,$A51,СВЦЭМ!$B$34:$B$777,D$47)+'СЕТ СН'!$G$11+СВЦЭМ!$D$10+'СЕТ СН'!$G$6-'СЕТ СН'!$G$23</f>
        <v>1586.2584383799999</v>
      </c>
      <c r="E51" s="36">
        <f>SUMIFS(СВЦЭМ!$D$34:$D$777,СВЦЭМ!$A$34:$A$777,$A51,СВЦЭМ!$B$34:$B$777,E$47)+'СЕТ СН'!$G$11+СВЦЭМ!$D$10+'СЕТ СН'!$G$6-'СЕТ СН'!$G$23</f>
        <v>1616.3990622399997</v>
      </c>
      <c r="F51" s="36">
        <f>SUMIFS(СВЦЭМ!$D$34:$D$777,СВЦЭМ!$A$34:$A$777,$A51,СВЦЭМ!$B$34:$B$777,F$47)+'СЕТ СН'!$G$11+СВЦЭМ!$D$10+'СЕТ СН'!$G$6-'СЕТ СН'!$G$23</f>
        <v>1613.4121575899999</v>
      </c>
      <c r="G51" s="36">
        <f>SUMIFS(СВЦЭМ!$D$34:$D$777,СВЦЭМ!$A$34:$A$777,$A51,СВЦЭМ!$B$34:$B$777,G$47)+'СЕТ СН'!$G$11+СВЦЭМ!$D$10+'СЕТ СН'!$G$6-'СЕТ СН'!$G$23</f>
        <v>1620.39674354</v>
      </c>
      <c r="H51" s="36">
        <f>SUMIFS(СВЦЭМ!$D$34:$D$777,СВЦЭМ!$A$34:$A$777,$A51,СВЦЭМ!$B$34:$B$777,H$47)+'СЕТ СН'!$G$11+СВЦЭМ!$D$10+'СЕТ СН'!$G$6-'СЕТ СН'!$G$23</f>
        <v>1599.9892982900001</v>
      </c>
      <c r="I51" s="36">
        <f>SUMIFS(СВЦЭМ!$D$34:$D$777,СВЦЭМ!$A$34:$A$777,$A51,СВЦЭМ!$B$34:$B$777,I$47)+'СЕТ СН'!$G$11+СВЦЭМ!$D$10+'СЕТ СН'!$G$6-'СЕТ СН'!$G$23</f>
        <v>1549.0909509000001</v>
      </c>
      <c r="J51" s="36">
        <f>SUMIFS(СВЦЭМ!$D$34:$D$777,СВЦЭМ!$A$34:$A$777,$A51,СВЦЭМ!$B$34:$B$777,J$47)+'СЕТ СН'!$G$11+СВЦЭМ!$D$10+'СЕТ СН'!$G$6-'СЕТ СН'!$G$23</f>
        <v>1473.21751425</v>
      </c>
      <c r="K51" s="36">
        <f>SUMIFS(СВЦЭМ!$D$34:$D$777,СВЦЭМ!$A$34:$A$777,$A51,СВЦЭМ!$B$34:$B$777,K$47)+'СЕТ СН'!$G$11+СВЦЭМ!$D$10+'СЕТ СН'!$G$6-'СЕТ СН'!$G$23</f>
        <v>1417.6552809299999</v>
      </c>
      <c r="L51" s="36">
        <f>SUMIFS(СВЦЭМ!$D$34:$D$777,СВЦЭМ!$A$34:$A$777,$A51,СВЦЭМ!$B$34:$B$777,L$47)+'СЕТ СН'!$G$11+СВЦЭМ!$D$10+'СЕТ СН'!$G$6-'СЕТ СН'!$G$23</f>
        <v>1318.42592863</v>
      </c>
      <c r="M51" s="36">
        <f>SUMIFS(СВЦЭМ!$D$34:$D$777,СВЦЭМ!$A$34:$A$777,$A51,СВЦЭМ!$B$34:$B$777,M$47)+'СЕТ СН'!$G$11+СВЦЭМ!$D$10+'СЕТ СН'!$G$6-'СЕТ СН'!$G$23</f>
        <v>1233.8766814399999</v>
      </c>
      <c r="N51" s="36">
        <f>SUMIFS(СВЦЭМ!$D$34:$D$777,СВЦЭМ!$A$34:$A$777,$A51,СВЦЭМ!$B$34:$B$777,N$47)+'СЕТ СН'!$G$11+СВЦЭМ!$D$10+'СЕТ СН'!$G$6-'СЕТ СН'!$G$23</f>
        <v>1142.06504251</v>
      </c>
      <c r="O51" s="36">
        <f>SUMIFS(СВЦЭМ!$D$34:$D$777,СВЦЭМ!$A$34:$A$777,$A51,СВЦЭМ!$B$34:$B$777,O$47)+'СЕТ СН'!$G$11+СВЦЭМ!$D$10+'СЕТ СН'!$G$6-'СЕТ СН'!$G$23</f>
        <v>1045.3755372099999</v>
      </c>
      <c r="P51" s="36">
        <f>SUMIFS(СВЦЭМ!$D$34:$D$777,СВЦЭМ!$A$34:$A$777,$A51,СВЦЭМ!$B$34:$B$777,P$47)+'СЕТ СН'!$G$11+СВЦЭМ!$D$10+'СЕТ СН'!$G$6-'СЕТ СН'!$G$23</f>
        <v>1037.88226893</v>
      </c>
      <c r="Q51" s="36">
        <f>SUMIFS(СВЦЭМ!$D$34:$D$777,СВЦЭМ!$A$34:$A$777,$A51,СВЦЭМ!$B$34:$B$777,Q$47)+'СЕТ СН'!$G$11+СВЦЭМ!$D$10+'СЕТ СН'!$G$6-'СЕТ СН'!$G$23</f>
        <v>1053.60457849</v>
      </c>
      <c r="R51" s="36">
        <f>SUMIFS(СВЦЭМ!$D$34:$D$777,СВЦЭМ!$A$34:$A$777,$A51,СВЦЭМ!$B$34:$B$777,R$47)+'СЕТ СН'!$G$11+СВЦЭМ!$D$10+'СЕТ СН'!$G$6-'СЕТ СН'!$G$23</f>
        <v>1049.79694969</v>
      </c>
      <c r="S51" s="36">
        <f>SUMIFS(СВЦЭМ!$D$34:$D$777,СВЦЭМ!$A$34:$A$777,$A51,СВЦЭМ!$B$34:$B$777,S$47)+'СЕТ СН'!$G$11+СВЦЭМ!$D$10+'СЕТ СН'!$G$6-'СЕТ СН'!$G$23</f>
        <v>1041.1575755699998</v>
      </c>
      <c r="T51" s="36">
        <f>SUMIFS(СВЦЭМ!$D$34:$D$777,СВЦЭМ!$A$34:$A$777,$A51,СВЦЭМ!$B$34:$B$777,T$47)+'СЕТ СН'!$G$11+СВЦЭМ!$D$10+'СЕТ СН'!$G$6-'СЕТ СН'!$G$23</f>
        <v>1034.1359436999999</v>
      </c>
      <c r="U51" s="36">
        <f>SUMIFS(СВЦЭМ!$D$34:$D$777,СВЦЭМ!$A$34:$A$777,$A51,СВЦЭМ!$B$34:$B$777,U$47)+'СЕТ СН'!$G$11+СВЦЭМ!$D$10+'СЕТ СН'!$G$6-'СЕТ СН'!$G$23</f>
        <v>1030.94099252</v>
      </c>
      <c r="V51" s="36">
        <f>SUMIFS(СВЦЭМ!$D$34:$D$777,СВЦЭМ!$A$34:$A$777,$A51,СВЦЭМ!$B$34:$B$777,V$47)+'СЕТ СН'!$G$11+СВЦЭМ!$D$10+'СЕТ СН'!$G$6-'СЕТ СН'!$G$23</f>
        <v>1043.7758871199999</v>
      </c>
      <c r="W51" s="36">
        <f>SUMIFS(СВЦЭМ!$D$34:$D$777,СВЦЭМ!$A$34:$A$777,$A51,СВЦЭМ!$B$34:$B$777,W$47)+'СЕТ СН'!$G$11+СВЦЭМ!$D$10+'СЕТ СН'!$G$6-'СЕТ СН'!$G$23</f>
        <v>1018.6082591499999</v>
      </c>
      <c r="X51" s="36">
        <f>SUMIFS(СВЦЭМ!$D$34:$D$777,СВЦЭМ!$A$34:$A$777,$A51,СВЦЭМ!$B$34:$B$777,X$47)+'СЕТ СН'!$G$11+СВЦЭМ!$D$10+'СЕТ СН'!$G$6-'СЕТ СН'!$G$23</f>
        <v>1016.0470337299998</v>
      </c>
      <c r="Y51" s="36">
        <f>SUMIFS(СВЦЭМ!$D$34:$D$777,СВЦЭМ!$A$34:$A$777,$A51,СВЦЭМ!$B$34:$B$777,Y$47)+'СЕТ СН'!$G$11+СВЦЭМ!$D$10+'СЕТ СН'!$G$6-'СЕТ СН'!$G$23</f>
        <v>1116.71289553</v>
      </c>
    </row>
    <row r="52" spans="1:25" ht="15.75" x14ac:dyDescent="0.2">
      <c r="A52" s="35">
        <f t="shared" si="1"/>
        <v>43348</v>
      </c>
      <c r="B52" s="36">
        <f>SUMIFS(СВЦЭМ!$D$34:$D$777,СВЦЭМ!$A$34:$A$777,$A52,СВЦЭМ!$B$34:$B$777,B$47)+'СЕТ СН'!$G$11+СВЦЭМ!$D$10+'СЕТ СН'!$G$6-'СЕТ СН'!$G$23</f>
        <v>1277.6301612899999</v>
      </c>
      <c r="C52" s="36">
        <f>SUMIFS(СВЦЭМ!$D$34:$D$777,СВЦЭМ!$A$34:$A$777,$A52,СВЦЭМ!$B$34:$B$777,C$47)+'СЕТ СН'!$G$11+СВЦЭМ!$D$10+'СЕТ СН'!$G$6-'СЕТ СН'!$G$23</f>
        <v>1477.9538797499999</v>
      </c>
      <c r="D52" s="36">
        <f>SUMIFS(СВЦЭМ!$D$34:$D$777,СВЦЭМ!$A$34:$A$777,$A52,СВЦЭМ!$B$34:$B$777,D$47)+'СЕТ СН'!$G$11+СВЦЭМ!$D$10+'СЕТ СН'!$G$6-'СЕТ СН'!$G$23</f>
        <v>1572.98295788</v>
      </c>
      <c r="E52" s="36">
        <f>SUMIFS(СВЦЭМ!$D$34:$D$777,СВЦЭМ!$A$34:$A$777,$A52,СВЦЭМ!$B$34:$B$777,E$47)+'СЕТ СН'!$G$11+СВЦЭМ!$D$10+'СЕТ СН'!$G$6-'СЕТ СН'!$G$23</f>
        <v>1611.9272942899997</v>
      </c>
      <c r="F52" s="36">
        <f>SUMIFS(СВЦЭМ!$D$34:$D$777,СВЦЭМ!$A$34:$A$777,$A52,СВЦЭМ!$B$34:$B$777,F$47)+'СЕТ СН'!$G$11+СВЦЭМ!$D$10+'СЕТ СН'!$G$6-'СЕТ СН'!$G$23</f>
        <v>1605.2636795600001</v>
      </c>
      <c r="G52" s="36">
        <f>SUMIFS(СВЦЭМ!$D$34:$D$777,СВЦЭМ!$A$34:$A$777,$A52,СВЦЭМ!$B$34:$B$777,G$47)+'СЕТ СН'!$G$11+СВЦЭМ!$D$10+'СЕТ СН'!$G$6-'СЕТ СН'!$G$23</f>
        <v>1614.5536558900003</v>
      </c>
      <c r="H52" s="36">
        <f>SUMIFS(СВЦЭМ!$D$34:$D$777,СВЦЭМ!$A$34:$A$777,$A52,СВЦЭМ!$B$34:$B$777,H$47)+'СЕТ СН'!$G$11+СВЦЭМ!$D$10+'СЕТ СН'!$G$6-'СЕТ СН'!$G$23</f>
        <v>1591.92271415</v>
      </c>
      <c r="I52" s="36">
        <f>SUMIFS(СВЦЭМ!$D$34:$D$777,СВЦЭМ!$A$34:$A$777,$A52,СВЦЭМ!$B$34:$B$777,I$47)+'СЕТ СН'!$G$11+СВЦЭМ!$D$10+'СЕТ СН'!$G$6-'СЕТ СН'!$G$23</f>
        <v>1566.10411875</v>
      </c>
      <c r="J52" s="36">
        <f>SUMIFS(СВЦЭМ!$D$34:$D$777,СВЦЭМ!$A$34:$A$777,$A52,СВЦЭМ!$B$34:$B$777,J$47)+'СЕТ СН'!$G$11+СВЦЭМ!$D$10+'СЕТ СН'!$G$6-'СЕТ СН'!$G$23</f>
        <v>1503.59979879</v>
      </c>
      <c r="K52" s="36">
        <f>SUMIFS(СВЦЭМ!$D$34:$D$777,СВЦЭМ!$A$34:$A$777,$A52,СВЦЭМ!$B$34:$B$777,K$47)+'СЕТ СН'!$G$11+СВЦЭМ!$D$10+'СЕТ СН'!$G$6-'СЕТ СН'!$G$23</f>
        <v>1467.60080883</v>
      </c>
      <c r="L52" s="36">
        <f>SUMIFS(СВЦЭМ!$D$34:$D$777,СВЦЭМ!$A$34:$A$777,$A52,СВЦЭМ!$B$34:$B$777,L$47)+'СЕТ СН'!$G$11+СВЦЭМ!$D$10+'СЕТ СН'!$G$6-'СЕТ СН'!$G$23</f>
        <v>1365.90509703</v>
      </c>
      <c r="M52" s="36">
        <f>SUMIFS(СВЦЭМ!$D$34:$D$777,СВЦЭМ!$A$34:$A$777,$A52,СВЦЭМ!$B$34:$B$777,M$47)+'СЕТ СН'!$G$11+СВЦЭМ!$D$10+'СЕТ СН'!$G$6-'СЕТ СН'!$G$23</f>
        <v>1286.02690362</v>
      </c>
      <c r="N52" s="36">
        <f>SUMIFS(СВЦЭМ!$D$34:$D$777,СВЦЭМ!$A$34:$A$777,$A52,СВЦЭМ!$B$34:$B$777,N$47)+'СЕТ СН'!$G$11+СВЦЭМ!$D$10+'СЕТ СН'!$G$6-'СЕТ СН'!$G$23</f>
        <v>1155.89618808</v>
      </c>
      <c r="O52" s="36">
        <f>SUMIFS(СВЦЭМ!$D$34:$D$777,СВЦЭМ!$A$34:$A$777,$A52,СВЦЭМ!$B$34:$B$777,O$47)+'СЕТ СН'!$G$11+СВЦЭМ!$D$10+'СЕТ СН'!$G$6-'СЕТ СН'!$G$23</f>
        <v>1058.69096044</v>
      </c>
      <c r="P52" s="36">
        <f>SUMIFS(СВЦЭМ!$D$34:$D$777,СВЦЭМ!$A$34:$A$777,$A52,СВЦЭМ!$B$34:$B$777,P$47)+'СЕТ СН'!$G$11+СВЦЭМ!$D$10+'СЕТ СН'!$G$6-'СЕТ СН'!$G$23</f>
        <v>1045.1313330099999</v>
      </c>
      <c r="Q52" s="36">
        <f>SUMIFS(СВЦЭМ!$D$34:$D$777,СВЦЭМ!$A$34:$A$777,$A52,СВЦЭМ!$B$34:$B$777,Q$47)+'СЕТ СН'!$G$11+СВЦЭМ!$D$10+'СЕТ СН'!$G$6-'СЕТ СН'!$G$23</f>
        <v>1046.5626639</v>
      </c>
      <c r="R52" s="36">
        <f>SUMIFS(СВЦЭМ!$D$34:$D$777,СВЦЭМ!$A$34:$A$777,$A52,СВЦЭМ!$B$34:$B$777,R$47)+'СЕТ СН'!$G$11+СВЦЭМ!$D$10+'СЕТ СН'!$G$6-'СЕТ СН'!$G$23</f>
        <v>1047.9601360899999</v>
      </c>
      <c r="S52" s="36">
        <f>SUMIFS(СВЦЭМ!$D$34:$D$777,СВЦЭМ!$A$34:$A$777,$A52,СВЦЭМ!$B$34:$B$777,S$47)+'СЕТ СН'!$G$11+СВЦЭМ!$D$10+'СЕТ СН'!$G$6-'СЕТ СН'!$G$23</f>
        <v>1046.80661674</v>
      </c>
      <c r="T52" s="36">
        <f>SUMIFS(СВЦЭМ!$D$34:$D$777,СВЦЭМ!$A$34:$A$777,$A52,СВЦЭМ!$B$34:$B$777,T$47)+'СЕТ СН'!$G$11+СВЦЭМ!$D$10+'СЕТ СН'!$G$6-'СЕТ СН'!$G$23</f>
        <v>1044.0897131899999</v>
      </c>
      <c r="U52" s="36">
        <f>SUMIFS(СВЦЭМ!$D$34:$D$777,СВЦЭМ!$A$34:$A$777,$A52,СВЦЭМ!$B$34:$B$777,U$47)+'СЕТ СН'!$G$11+СВЦЭМ!$D$10+'СЕТ СН'!$G$6-'СЕТ СН'!$G$23</f>
        <v>1039.33114759</v>
      </c>
      <c r="V52" s="36">
        <f>SUMIFS(СВЦЭМ!$D$34:$D$777,СВЦЭМ!$A$34:$A$777,$A52,СВЦЭМ!$B$34:$B$777,V$47)+'СЕТ СН'!$G$11+СВЦЭМ!$D$10+'СЕТ СН'!$G$6-'СЕТ СН'!$G$23</f>
        <v>1046.2218468599999</v>
      </c>
      <c r="W52" s="36">
        <f>SUMIFS(СВЦЭМ!$D$34:$D$777,СВЦЭМ!$A$34:$A$777,$A52,СВЦЭМ!$B$34:$B$777,W$47)+'СЕТ СН'!$G$11+СВЦЭМ!$D$10+'СЕТ СН'!$G$6-'СЕТ СН'!$G$23</f>
        <v>1034.7712719199999</v>
      </c>
      <c r="X52" s="36">
        <f>SUMIFS(СВЦЭМ!$D$34:$D$777,СВЦЭМ!$A$34:$A$777,$A52,СВЦЭМ!$B$34:$B$777,X$47)+'СЕТ СН'!$G$11+СВЦЭМ!$D$10+'СЕТ СН'!$G$6-'СЕТ СН'!$G$23</f>
        <v>1019.69862074</v>
      </c>
      <c r="Y52" s="36">
        <f>SUMIFS(СВЦЭМ!$D$34:$D$777,СВЦЭМ!$A$34:$A$777,$A52,СВЦЭМ!$B$34:$B$777,Y$47)+'СЕТ СН'!$G$11+СВЦЭМ!$D$10+'СЕТ СН'!$G$6-'СЕТ СН'!$G$23</f>
        <v>1109.8503983399999</v>
      </c>
    </row>
    <row r="53" spans="1:25" ht="15.75" x14ac:dyDescent="0.2">
      <c r="A53" s="35">
        <f t="shared" si="1"/>
        <v>43349</v>
      </c>
      <c r="B53" s="36">
        <f>SUMIFS(СВЦЭМ!$D$34:$D$777,СВЦЭМ!$A$34:$A$777,$A53,СВЦЭМ!$B$34:$B$777,B$47)+'СЕТ СН'!$G$11+СВЦЭМ!$D$10+'СЕТ СН'!$G$6-'СЕТ СН'!$G$23</f>
        <v>1303.92822213</v>
      </c>
      <c r="C53" s="36">
        <f>SUMIFS(СВЦЭМ!$D$34:$D$777,СВЦЭМ!$A$34:$A$777,$A53,СВЦЭМ!$B$34:$B$777,C$47)+'СЕТ СН'!$G$11+СВЦЭМ!$D$10+'СЕТ СН'!$G$6-'СЕТ СН'!$G$23</f>
        <v>1527.52221214</v>
      </c>
      <c r="D53" s="36">
        <f>SUMIFS(СВЦЭМ!$D$34:$D$777,СВЦЭМ!$A$34:$A$777,$A53,СВЦЭМ!$B$34:$B$777,D$47)+'СЕТ СН'!$G$11+СВЦЭМ!$D$10+'СЕТ СН'!$G$6-'СЕТ СН'!$G$23</f>
        <v>1642.6639890300003</v>
      </c>
      <c r="E53" s="36">
        <f>SUMIFS(СВЦЭМ!$D$34:$D$777,СВЦЭМ!$A$34:$A$777,$A53,СВЦЭМ!$B$34:$B$777,E$47)+'СЕТ СН'!$G$11+СВЦЭМ!$D$10+'СЕТ СН'!$G$6-'СЕТ СН'!$G$23</f>
        <v>1660.64829031</v>
      </c>
      <c r="F53" s="36">
        <f>SUMIFS(СВЦЭМ!$D$34:$D$777,СВЦЭМ!$A$34:$A$777,$A53,СВЦЭМ!$B$34:$B$777,F$47)+'СЕТ СН'!$G$11+СВЦЭМ!$D$10+'СЕТ СН'!$G$6-'СЕТ СН'!$G$23</f>
        <v>1657.8289700400001</v>
      </c>
      <c r="G53" s="36">
        <f>SUMIFS(СВЦЭМ!$D$34:$D$777,СВЦЭМ!$A$34:$A$777,$A53,СВЦЭМ!$B$34:$B$777,G$47)+'СЕТ СН'!$G$11+СВЦЭМ!$D$10+'СЕТ СН'!$G$6-'СЕТ СН'!$G$23</f>
        <v>1664.8404286099999</v>
      </c>
      <c r="H53" s="36">
        <f>SUMIFS(СВЦЭМ!$D$34:$D$777,СВЦЭМ!$A$34:$A$777,$A53,СВЦЭМ!$B$34:$B$777,H$47)+'СЕТ СН'!$G$11+СВЦЭМ!$D$10+'СЕТ СН'!$G$6-'СЕТ СН'!$G$23</f>
        <v>1649.4895503600001</v>
      </c>
      <c r="I53" s="36">
        <f>SUMIFS(СВЦЭМ!$D$34:$D$777,СВЦЭМ!$A$34:$A$777,$A53,СВЦЭМ!$B$34:$B$777,I$47)+'СЕТ СН'!$G$11+СВЦЭМ!$D$10+'СЕТ СН'!$G$6-'СЕТ СН'!$G$23</f>
        <v>1578.25227806</v>
      </c>
      <c r="J53" s="36">
        <f>SUMIFS(СВЦЭМ!$D$34:$D$777,СВЦЭМ!$A$34:$A$777,$A53,СВЦЭМ!$B$34:$B$777,J$47)+'СЕТ СН'!$G$11+СВЦЭМ!$D$10+'СЕТ СН'!$G$6-'СЕТ СН'!$G$23</f>
        <v>1494.72211199</v>
      </c>
      <c r="K53" s="36">
        <f>SUMIFS(СВЦЭМ!$D$34:$D$777,СВЦЭМ!$A$34:$A$777,$A53,СВЦЭМ!$B$34:$B$777,K$47)+'СЕТ СН'!$G$11+СВЦЭМ!$D$10+'СЕТ СН'!$G$6-'СЕТ СН'!$G$23</f>
        <v>1425.4611933799999</v>
      </c>
      <c r="L53" s="36">
        <f>SUMIFS(СВЦЭМ!$D$34:$D$777,СВЦЭМ!$A$34:$A$777,$A53,СВЦЭМ!$B$34:$B$777,L$47)+'СЕТ СН'!$G$11+СВЦЭМ!$D$10+'СЕТ СН'!$G$6-'СЕТ СН'!$G$23</f>
        <v>1340.75513105</v>
      </c>
      <c r="M53" s="36">
        <f>SUMIFS(СВЦЭМ!$D$34:$D$777,СВЦЭМ!$A$34:$A$777,$A53,СВЦЭМ!$B$34:$B$777,M$47)+'СЕТ СН'!$G$11+СВЦЭМ!$D$10+'СЕТ СН'!$G$6-'СЕТ СН'!$G$23</f>
        <v>1203.3045856599999</v>
      </c>
      <c r="N53" s="36">
        <f>SUMIFS(СВЦЭМ!$D$34:$D$777,СВЦЭМ!$A$34:$A$777,$A53,СВЦЭМ!$B$34:$B$777,N$47)+'СЕТ СН'!$G$11+СВЦЭМ!$D$10+'СЕТ СН'!$G$6-'СЕТ СН'!$G$23</f>
        <v>1102.61796022</v>
      </c>
      <c r="O53" s="36">
        <f>SUMIFS(СВЦЭМ!$D$34:$D$777,СВЦЭМ!$A$34:$A$777,$A53,СВЦЭМ!$B$34:$B$777,O$47)+'СЕТ СН'!$G$11+СВЦЭМ!$D$10+'СЕТ СН'!$G$6-'СЕТ СН'!$G$23</f>
        <v>1004.0002322</v>
      </c>
      <c r="P53" s="36">
        <f>SUMIFS(СВЦЭМ!$D$34:$D$777,СВЦЭМ!$A$34:$A$777,$A53,СВЦЭМ!$B$34:$B$777,P$47)+'СЕТ СН'!$G$11+СВЦЭМ!$D$10+'СЕТ СН'!$G$6-'СЕТ СН'!$G$23</f>
        <v>988.31922431999988</v>
      </c>
      <c r="Q53" s="36">
        <f>SUMIFS(СВЦЭМ!$D$34:$D$777,СВЦЭМ!$A$34:$A$777,$A53,СВЦЭМ!$B$34:$B$777,Q$47)+'СЕТ СН'!$G$11+СВЦЭМ!$D$10+'СЕТ СН'!$G$6-'СЕТ СН'!$G$23</f>
        <v>993.63401174000001</v>
      </c>
      <c r="R53" s="36">
        <f>SUMIFS(СВЦЭМ!$D$34:$D$777,СВЦЭМ!$A$34:$A$777,$A53,СВЦЭМ!$B$34:$B$777,R$47)+'СЕТ СН'!$G$11+СВЦЭМ!$D$10+'СЕТ СН'!$G$6-'СЕТ СН'!$G$23</f>
        <v>1014.60498564</v>
      </c>
      <c r="S53" s="36">
        <f>SUMIFS(СВЦЭМ!$D$34:$D$777,СВЦЭМ!$A$34:$A$777,$A53,СВЦЭМ!$B$34:$B$777,S$47)+'СЕТ СН'!$G$11+СВЦЭМ!$D$10+'СЕТ СН'!$G$6-'СЕТ СН'!$G$23</f>
        <v>1012.20992888</v>
      </c>
      <c r="T53" s="36">
        <f>SUMIFS(СВЦЭМ!$D$34:$D$777,СВЦЭМ!$A$34:$A$777,$A53,СВЦЭМ!$B$34:$B$777,T$47)+'СЕТ СН'!$G$11+СВЦЭМ!$D$10+'СЕТ СН'!$G$6-'СЕТ СН'!$G$23</f>
        <v>1016.07705085</v>
      </c>
      <c r="U53" s="36">
        <f>SUMIFS(СВЦЭМ!$D$34:$D$777,СВЦЭМ!$A$34:$A$777,$A53,СВЦЭМ!$B$34:$B$777,U$47)+'СЕТ СН'!$G$11+СВЦЭМ!$D$10+'СЕТ СН'!$G$6-'СЕТ СН'!$G$23</f>
        <v>1013.88828109</v>
      </c>
      <c r="V53" s="36">
        <f>SUMIFS(СВЦЭМ!$D$34:$D$777,СВЦЭМ!$A$34:$A$777,$A53,СВЦЭМ!$B$34:$B$777,V$47)+'СЕТ СН'!$G$11+СВЦЭМ!$D$10+'СЕТ СН'!$G$6-'СЕТ СН'!$G$23</f>
        <v>1021.0184481599999</v>
      </c>
      <c r="W53" s="36">
        <f>SUMIFS(СВЦЭМ!$D$34:$D$777,СВЦЭМ!$A$34:$A$777,$A53,СВЦЭМ!$B$34:$B$777,W$47)+'СЕТ СН'!$G$11+СВЦЭМ!$D$10+'СЕТ СН'!$G$6-'СЕТ СН'!$G$23</f>
        <v>1020.2012916599999</v>
      </c>
      <c r="X53" s="36">
        <f>SUMIFS(СВЦЭМ!$D$34:$D$777,СВЦЭМ!$A$34:$A$777,$A53,СВЦЭМ!$B$34:$B$777,X$47)+'СЕТ СН'!$G$11+СВЦЭМ!$D$10+'СЕТ СН'!$G$6-'СЕТ СН'!$G$23</f>
        <v>1013.9444911599999</v>
      </c>
      <c r="Y53" s="36">
        <f>SUMIFS(СВЦЭМ!$D$34:$D$777,СВЦЭМ!$A$34:$A$777,$A53,СВЦЭМ!$B$34:$B$777,Y$47)+'СЕТ СН'!$G$11+СВЦЭМ!$D$10+'СЕТ СН'!$G$6-'СЕТ СН'!$G$23</f>
        <v>1134.0283561599999</v>
      </c>
    </row>
    <row r="54" spans="1:25" ht="15.75" x14ac:dyDescent="0.2">
      <c r="A54" s="35">
        <f t="shared" si="1"/>
        <v>43350</v>
      </c>
      <c r="B54" s="36">
        <f>SUMIFS(СВЦЭМ!$D$34:$D$777,СВЦЭМ!$A$34:$A$777,$A54,СВЦЭМ!$B$34:$B$777,B$47)+'СЕТ СН'!$G$11+СВЦЭМ!$D$10+'СЕТ СН'!$G$6-'СЕТ СН'!$G$23</f>
        <v>1322.8069753099999</v>
      </c>
      <c r="C54" s="36">
        <f>SUMIFS(СВЦЭМ!$D$34:$D$777,СВЦЭМ!$A$34:$A$777,$A54,СВЦЭМ!$B$34:$B$777,C$47)+'СЕТ СН'!$G$11+СВЦЭМ!$D$10+'СЕТ СН'!$G$6-'СЕТ СН'!$G$23</f>
        <v>1482.8523824199999</v>
      </c>
      <c r="D54" s="36">
        <f>SUMIFS(СВЦЭМ!$D$34:$D$777,СВЦЭМ!$A$34:$A$777,$A54,СВЦЭМ!$B$34:$B$777,D$47)+'СЕТ СН'!$G$11+СВЦЭМ!$D$10+'СЕТ СН'!$G$6-'СЕТ СН'!$G$23</f>
        <v>1599.4631398900001</v>
      </c>
      <c r="E54" s="36">
        <f>SUMIFS(СВЦЭМ!$D$34:$D$777,СВЦЭМ!$A$34:$A$777,$A54,СВЦЭМ!$B$34:$B$777,E$47)+'СЕТ СН'!$G$11+СВЦЭМ!$D$10+'СЕТ СН'!$G$6-'СЕТ СН'!$G$23</f>
        <v>1652.0935775099997</v>
      </c>
      <c r="F54" s="36">
        <f>SUMIFS(СВЦЭМ!$D$34:$D$777,СВЦЭМ!$A$34:$A$777,$A54,СВЦЭМ!$B$34:$B$777,F$47)+'СЕТ СН'!$G$11+СВЦЭМ!$D$10+'СЕТ СН'!$G$6-'СЕТ СН'!$G$23</f>
        <v>1650.1260340399999</v>
      </c>
      <c r="G54" s="36">
        <f>SUMIFS(СВЦЭМ!$D$34:$D$777,СВЦЭМ!$A$34:$A$777,$A54,СВЦЭМ!$B$34:$B$777,G$47)+'СЕТ СН'!$G$11+СВЦЭМ!$D$10+'СЕТ СН'!$G$6-'СЕТ СН'!$G$23</f>
        <v>1652.8794942300001</v>
      </c>
      <c r="H54" s="36">
        <f>SUMIFS(СВЦЭМ!$D$34:$D$777,СВЦЭМ!$A$34:$A$777,$A54,СВЦЭМ!$B$34:$B$777,H$47)+'СЕТ СН'!$G$11+СВЦЭМ!$D$10+'СЕТ СН'!$G$6-'СЕТ СН'!$G$23</f>
        <v>1654.5160612199998</v>
      </c>
      <c r="I54" s="36">
        <f>SUMIFS(СВЦЭМ!$D$34:$D$777,СВЦЭМ!$A$34:$A$777,$A54,СВЦЭМ!$B$34:$B$777,I$47)+'СЕТ СН'!$G$11+СВЦЭМ!$D$10+'СЕТ СН'!$G$6-'СЕТ СН'!$G$23</f>
        <v>1592.1659154700001</v>
      </c>
      <c r="J54" s="36">
        <f>SUMIFS(СВЦЭМ!$D$34:$D$777,СВЦЭМ!$A$34:$A$777,$A54,СВЦЭМ!$B$34:$B$777,J$47)+'СЕТ СН'!$G$11+СВЦЭМ!$D$10+'СЕТ СН'!$G$6-'СЕТ СН'!$G$23</f>
        <v>1499.54257889</v>
      </c>
      <c r="K54" s="36">
        <f>SUMIFS(СВЦЭМ!$D$34:$D$777,СВЦЭМ!$A$34:$A$777,$A54,СВЦЭМ!$B$34:$B$777,K$47)+'СЕТ СН'!$G$11+СВЦЭМ!$D$10+'СЕТ СН'!$G$6-'СЕТ СН'!$G$23</f>
        <v>1453.4767821299999</v>
      </c>
      <c r="L54" s="36">
        <f>SUMIFS(СВЦЭМ!$D$34:$D$777,СВЦЭМ!$A$34:$A$777,$A54,СВЦЭМ!$B$34:$B$777,L$47)+'СЕТ СН'!$G$11+СВЦЭМ!$D$10+'СЕТ СН'!$G$6-'СЕТ СН'!$G$23</f>
        <v>1324.2440219099999</v>
      </c>
      <c r="M54" s="36">
        <f>SUMIFS(СВЦЭМ!$D$34:$D$777,СВЦЭМ!$A$34:$A$777,$A54,СВЦЭМ!$B$34:$B$777,M$47)+'СЕТ СН'!$G$11+СВЦЭМ!$D$10+'СЕТ СН'!$G$6-'СЕТ СН'!$G$23</f>
        <v>1228.3102397299999</v>
      </c>
      <c r="N54" s="36">
        <f>SUMIFS(СВЦЭМ!$D$34:$D$777,СВЦЭМ!$A$34:$A$777,$A54,СВЦЭМ!$B$34:$B$777,N$47)+'СЕТ СН'!$G$11+СВЦЭМ!$D$10+'СЕТ СН'!$G$6-'СЕТ СН'!$G$23</f>
        <v>1096.86799062</v>
      </c>
      <c r="O54" s="36">
        <f>SUMIFS(СВЦЭМ!$D$34:$D$777,СВЦЭМ!$A$34:$A$777,$A54,СВЦЭМ!$B$34:$B$777,O$47)+'СЕТ СН'!$G$11+СВЦЭМ!$D$10+'СЕТ СН'!$G$6-'СЕТ СН'!$G$23</f>
        <v>1022.8533121799999</v>
      </c>
      <c r="P54" s="36">
        <f>SUMIFS(СВЦЭМ!$D$34:$D$777,СВЦЭМ!$A$34:$A$777,$A54,СВЦЭМ!$B$34:$B$777,P$47)+'СЕТ СН'!$G$11+СВЦЭМ!$D$10+'СЕТ СН'!$G$6-'СЕТ СН'!$G$23</f>
        <v>1014.0298577599999</v>
      </c>
      <c r="Q54" s="36">
        <f>SUMIFS(СВЦЭМ!$D$34:$D$777,СВЦЭМ!$A$34:$A$777,$A54,СВЦЭМ!$B$34:$B$777,Q$47)+'СЕТ СН'!$G$11+СВЦЭМ!$D$10+'СЕТ СН'!$G$6-'СЕТ СН'!$G$23</f>
        <v>977.69554980999987</v>
      </c>
      <c r="R54" s="36">
        <f>SUMIFS(СВЦЭМ!$D$34:$D$777,СВЦЭМ!$A$34:$A$777,$A54,СВЦЭМ!$B$34:$B$777,R$47)+'СЕТ СН'!$G$11+СВЦЭМ!$D$10+'СЕТ СН'!$G$6-'СЕТ СН'!$G$23</f>
        <v>1005.3109361899999</v>
      </c>
      <c r="S54" s="36">
        <f>SUMIFS(СВЦЭМ!$D$34:$D$777,СВЦЭМ!$A$34:$A$777,$A54,СВЦЭМ!$B$34:$B$777,S$47)+'СЕТ СН'!$G$11+СВЦЭМ!$D$10+'СЕТ СН'!$G$6-'СЕТ СН'!$G$23</f>
        <v>1018.2897645799999</v>
      </c>
      <c r="T54" s="36">
        <f>SUMIFS(СВЦЭМ!$D$34:$D$777,СВЦЭМ!$A$34:$A$777,$A54,СВЦЭМ!$B$34:$B$777,T$47)+'СЕТ СН'!$G$11+СВЦЭМ!$D$10+'СЕТ СН'!$G$6-'СЕТ СН'!$G$23</f>
        <v>1009.2483156799999</v>
      </c>
      <c r="U54" s="36">
        <f>SUMIFS(СВЦЭМ!$D$34:$D$777,СВЦЭМ!$A$34:$A$777,$A54,СВЦЭМ!$B$34:$B$777,U$47)+'СЕТ СН'!$G$11+СВЦЭМ!$D$10+'СЕТ СН'!$G$6-'СЕТ СН'!$G$23</f>
        <v>1019.56406393</v>
      </c>
      <c r="V54" s="36">
        <f>SUMIFS(СВЦЭМ!$D$34:$D$777,СВЦЭМ!$A$34:$A$777,$A54,СВЦЭМ!$B$34:$B$777,V$47)+'СЕТ СН'!$G$11+СВЦЭМ!$D$10+'СЕТ СН'!$G$6-'СЕТ СН'!$G$23</f>
        <v>1010.2423052699999</v>
      </c>
      <c r="W54" s="36">
        <f>SUMIFS(СВЦЭМ!$D$34:$D$777,СВЦЭМ!$A$34:$A$777,$A54,СВЦЭМ!$B$34:$B$777,W$47)+'СЕТ СН'!$G$11+СВЦЭМ!$D$10+'СЕТ СН'!$G$6-'СЕТ СН'!$G$23</f>
        <v>1043.2309590699999</v>
      </c>
      <c r="X54" s="36">
        <f>SUMIFS(СВЦЭМ!$D$34:$D$777,СВЦЭМ!$A$34:$A$777,$A54,СВЦЭМ!$B$34:$B$777,X$47)+'СЕТ СН'!$G$11+СВЦЭМ!$D$10+'СЕТ СН'!$G$6-'СЕТ СН'!$G$23</f>
        <v>1031.5861658899998</v>
      </c>
      <c r="Y54" s="36">
        <f>SUMIFS(СВЦЭМ!$D$34:$D$777,СВЦЭМ!$A$34:$A$777,$A54,СВЦЭМ!$B$34:$B$777,Y$47)+'СЕТ СН'!$G$11+СВЦЭМ!$D$10+'СЕТ СН'!$G$6-'СЕТ СН'!$G$23</f>
        <v>1085.7751685999999</v>
      </c>
    </row>
    <row r="55" spans="1:25" ht="15.75" x14ac:dyDescent="0.2">
      <c r="A55" s="35">
        <f t="shared" si="1"/>
        <v>43351</v>
      </c>
      <c r="B55" s="36">
        <f>SUMIFS(СВЦЭМ!$D$34:$D$777,СВЦЭМ!$A$34:$A$777,$A55,СВЦЭМ!$B$34:$B$777,B$47)+'СЕТ СН'!$G$11+СВЦЭМ!$D$10+'СЕТ СН'!$G$6-'СЕТ СН'!$G$23</f>
        <v>1287.7769429</v>
      </c>
      <c r="C55" s="36">
        <f>SUMIFS(СВЦЭМ!$D$34:$D$777,СВЦЭМ!$A$34:$A$777,$A55,СВЦЭМ!$B$34:$B$777,C$47)+'СЕТ СН'!$G$11+СВЦЭМ!$D$10+'СЕТ СН'!$G$6-'СЕТ СН'!$G$23</f>
        <v>1463.27393686</v>
      </c>
      <c r="D55" s="36">
        <f>SUMIFS(СВЦЭМ!$D$34:$D$777,СВЦЭМ!$A$34:$A$777,$A55,СВЦЭМ!$B$34:$B$777,D$47)+'СЕТ СН'!$G$11+СВЦЭМ!$D$10+'СЕТ СН'!$G$6-'СЕТ СН'!$G$23</f>
        <v>1576.53189559</v>
      </c>
      <c r="E55" s="36">
        <f>SUMIFS(СВЦЭМ!$D$34:$D$777,СВЦЭМ!$A$34:$A$777,$A55,СВЦЭМ!$B$34:$B$777,E$47)+'СЕТ СН'!$G$11+СВЦЭМ!$D$10+'СЕТ СН'!$G$6-'СЕТ СН'!$G$23</f>
        <v>1625.5771266000002</v>
      </c>
      <c r="F55" s="36">
        <f>SUMIFS(СВЦЭМ!$D$34:$D$777,СВЦЭМ!$A$34:$A$777,$A55,СВЦЭМ!$B$34:$B$777,F$47)+'СЕТ СН'!$G$11+СВЦЭМ!$D$10+'СЕТ СН'!$G$6-'СЕТ СН'!$G$23</f>
        <v>1583.1223250800001</v>
      </c>
      <c r="G55" s="36">
        <f>SUMIFS(СВЦЭМ!$D$34:$D$777,СВЦЭМ!$A$34:$A$777,$A55,СВЦЭМ!$B$34:$B$777,G$47)+'СЕТ СН'!$G$11+СВЦЭМ!$D$10+'СЕТ СН'!$G$6-'СЕТ СН'!$G$23</f>
        <v>1587.6266443500001</v>
      </c>
      <c r="H55" s="36">
        <f>SUMIFS(СВЦЭМ!$D$34:$D$777,СВЦЭМ!$A$34:$A$777,$A55,СВЦЭМ!$B$34:$B$777,H$47)+'СЕТ СН'!$G$11+СВЦЭМ!$D$10+'СЕТ СН'!$G$6-'СЕТ СН'!$G$23</f>
        <v>1587.1138615100001</v>
      </c>
      <c r="I55" s="36">
        <f>SUMIFS(СВЦЭМ!$D$34:$D$777,СВЦЭМ!$A$34:$A$777,$A55,СВЦЭМ!$B$34:$B$777,I$47)+'СЕТ СН'!$G$11+СВЦЭМ!$D$10+'СЕТ СН'!$G$6-'СЕТ СН'!$G$23</f>
        <v>1595.9636695700001</v>
      </c>
      <c r="J55" s="36">
        <f>SUMIFS(СВЦЭМ!$D$34:$D$777,СВЦЭМ!$A$34:$A$777,$A55,СВЦЭМ!$B$34:$B$777,J$47)+'СЕТ СН'!$G$11+СВЦЭМ!$D$10+'СЕТ СН'!$G$6-'СЕТ СН'!$G$23</f>
        <v>1528.1092826500001</v>
      </c>
      <c r="K55" s="36">
        <f>SUMIFS(СВЦЭМ!$D$34:$D$777,СВЦЭМ!$A$34:$A$777,$A55,СВЦЭМ!$B$34:$B$777,K$47)+'СЕТ СН'!$G$11+СВЦЭМ!$D$10+'СЕТ СН'!$G$6-'СЕТ СН'!$G$23</f>
        <v>1452.16973132</v>
      </c>
      <c r="L55" s="36">
        <f>SUMIFS(СВЦЭМ!$D$34:$D$777,СВЦЭМ!$A$34:$A$777,$A55,СВЦЭМ!$B$34:$B$777,L$47)+'СЕТ СН'!$G$11+СВЦЭМ!$D$10+'СЕТ СН'!$G$6-'СЕТ СН'!$G$23</f>
        <v>1347.8482196699999</v>
      </c>
      <c r="M55" s="36">
        <f>SUMIFS(СВЦЭМ!$D$34:$D$777,СВЦЭМ!$A$34:$A$777,$A55,СВЦЭМ!$B$34:$B$777,M$47)+'СЕТ СН'!$G$11+СВЦЭМ!$D$10+'СЕТ СН'!$G$6-'СЕТ СН'!$G$23</f>
        <v>1265.7545403299998</v>
      </c>
      <c r="N55" s="36">
        <f>SUMIFS(СВЦЭМ!$D$34:$D$777,СВЦЭМ!$A$34:$A$777,$A55,СВЦЭМ!$B$34:$B$777,N$47)+'СЕТ СН'!$G$11+СВЦЭМ!$D$10+'СЕТ СН'!$G$6-'СЕТ СН'!$G$23</f>
        <v>1142.5193638599999</v>
      </c>
      <c r="O55" s="36">
        <f>SUMIFS(СВЦЭМ!$D$34:$D$777,СВЦЭМ!$A$34:$A$777,$A55,СВЦЭМ!$B$34:$B$777,O$47)+'СЕТ СН'!$G$11+СВЦЭМ!$D$10+'СЕТ СН'!$G$6-'СЕТ СН'!$G$23</f>
        <v>1060.6510856999998</v>
      </c>
      <c r="P55" s="36">
        <f>SUMIFS(СВЦЭМ!$D$34:$D$777,СВЦЭМ!$A$34:$A$777,$A55,СВЦЭМ!$B$34:$B$777,P$47)+'СЕТ СН'!$G$11+СВЦЭМ!$D$10+'СЕТ СН'!$G$6-'СЕТ СН'!$G$23</f>
        <v>1043.4768585899999</v>
      </c>
      <c r="Q55" s="36">
        <f>SUMIFS(СВЦЭМ!$D$34:$D$777,СВЦЭМ!$A$34:$A$777,$A55,СВЦЭМ!$B$34:$B$777,Q$47)+'СЕТ СН'!$G$11+СВЦЭМ!$D$10+'СЕТ СН'!$G$6-'СЕТ СН'!$G$23</f>
        <v>1053.73947032</v>
      </c>
      <c r="R55" s="36">
        <f>SUMIFS(СВЦЭМ!$D$34:$D$777,СВЦЭМ!$A$34:$A$777,$A55,СВЦЭМ!$B$34:$B$777,R$47)+'СЕТ СН'!$G$11+СВЦЭМ!$D$10+'СЕТ СН'!$G$6-'СЕТ СН'!$G$23</f>
        <v>1045.64308119</v>
      </c>
      <c r="S55" s="36">
        <f>SUMIFS(СВЦЭМ!$D$34:$D$777,СВЦЭМ!$A$34:$A$777,$A55,СВЦЭМ!$B$34:$B$777,S$47)+'СЕТ СН'!$G$11+СВЦЭМ!$D$10+'СЕТ СН'!$G$6-'СЕТ СН'!$G$23</f>
        <v>1037.6691763899998</v>
      </c>
      <c r="T55" s="36">
        <f>SUMIFS(СВЦЭМ!$D$34:$D$777,СВЦЭМ!$A$34:$A$777,$A55,СВЦЭМ!$B$34:$B$777,T$47)+'СЕТ СН'!$G$11+СВЦЭМ!$D$10+'СЕТ СН'!$G$6-'СЕТ СН'!$G$23</f>
        <v>1031.36948693</v>
      </c>
      <c r="U55" s="36">
        <f>SUMIFS(СВЦЭМ!$D$34:$D$777,СВЦЭМ!$A$34:$A$777,$A55,СВЦЭМ!$B$34:$B$777,U$47)+'СЕТ СН'!$G$11+СВЦЭМ!$D$10+'СЕТ СН'!$G$6-'СЕТ СН'!$G$23</f>
        <v>1050.3113259299998</v>
      </c>
      <c r="V55" s="36">
        <f>SUMIFS(СВЦЭМ!$D$34:$D$777,СВЦЭМ!$A$34:$A$777,$A55,СВЦЭМ!$B$34:$B$777,V$47)+'СЕТ СН'!$G$11+СВЦЭМ!$D$10+'СЕТ СН'!$G$6-'СЕТ СН'!$G$23</f>
        <v>1054.5594416599999</v>
      </c>
      <c r="W55" s="36">
        <f>SUMIFS(СВЦЭМ!$D$34:$D$777,СВЦЭМ!$A$34:$A$777,$A55,СВЦЭМ!$B$34:$B$777,W$47)+'СЕТ СН'!$G$11+СВЦЭМ!$D$10+'СЕТ СН'!$G$6-'СЕТ СН'!$G$23</f>
        <v>1050.84604911</v>
      </c>
      <c r="X55" s="36">
        <f>SUMIFS(СВЦЭМ!$D$34:$D$777,СВЦЭМ!$A$34:$A$777,$A55,СВЦЭМ!$B$34:$B$777,X$47)+'СЕТ СН'!$G$11+СВЦЭМ!$D$10+'СЕТ СН'!$G$6-'СЕТ СН'!$G$23</f>
        <v>1063.22742522</v>
      </c>
      <c r="Y55" s="36">
        <f>SUMIFS(СВЦЭМ!$D$34:$D$777,СВЦЭМ!$A$34:$A$777,$A55,СВЦЭМ!$B$34:$B$777,Y$47)+'СЕТ СН'!$G$11+СВЦЭМ!$D$10+'СЕТ СН'!$G$6-'СЕТ СН'!$G$23</f>
        <v>1145.5050810400001</v>
      </c>
    </row>
    <row r="56" spans="1:25" ht="15.75" x14ac:dyDescent="0.2">
      <c r="A56" s="35">
        <f t="shared" si="1"/>
        <v>43352</v>
      </c>
      <c r="B56" s="36">
        <f>SUMIFS(СВЦЭМ!$D$34:$D$777,СВЦЭМ!$A$34:$A$777,$A56,СВЦЭМ!$B$34:$B$777,B$47)+'СЕТ СН'!$G$11+СВЦЭМ!$D$10+'СЕТ СН'!$G$6-'СЕТ СН'!$G$23</f>
        <v>1243.46201518</v>
      </c>
      <c r="C56" s="36">
        <f>SUMIFS(СВЦЭМ!$D$34:$D$777,СВЦЭМ!$A$34:$A$777,$A56,СВЦЭМ!$B$34:$B$777,C$47)+'СЕТ СН'!$G$11+СВЦЭМ!$D$10+'СЕТ СН'!$G$6-'СЕТ СН'!$G$23</f>
        <v>1395.84321789</v>
      </c>
      <c r="D56" s="36">
        <f>SUMIFS(СВЦЭМ!$D$34:$D$777,СВЦЭМ!$A$34:$A$777,$A56,СВЦЭМ!$B$34:$B$777,D$47)+'СЕТ СН'!$G$11+СВЦЭМ!$D$10+'СЕТ СН'!$G$6-'СЕТ СН'!$G$23</f>
        <v>1577.0914776899999</v>
      </c>
      <c r="E56" s="36">
        <f>SUMIFS(СВЦЭМ!$D$34:$D$777,СВЦЭМ!$A$34:$A$777,$A56,СВЦЭМ!$B$34:$B$777,E$47)+'СЕТ СН'!$G$11+СВЦЭМ!$D$10+'СЕТ СН'!$G$6-'СЕТ СН'!$G$23</f>
        <v>1610.6564990899997</v>
      </c>
      <c r="F56" s="36">
        <f>SUMIFS(СВЦЭМ!$D$34:$D$777,СВЦЭМ!$A$34:$A$777,$A56,СВЦЭМ!$B$34:$B$777,F$47)+'СЕТ СН'!$G$11+СВЦЭМ!$D$10+'СЕТ СН'!$G$6-'СЕТ СН'!$G$23</f>
        <v>1607.3335860100001</v>
      </c>
      <c r="G56" s="36">
        <f>SUMIFS(СВЦЭМ!$D$34:$D$777,СВЦЭМ!$A$34:$A$777,$A56,СВЦЭМ!$B$34:$B$777,G$47)+'СЕТ СН'!$G$11+СВЦЭМ!$D$10+'СЕТ СН'!$G$6-'СЕТ СН'!$G$23</f>
        <v>1601.39713742</v>
      </c>
      <c r="H56" s="36">
        <f>SUMIFS(СВЦЭМ!$D$34:$D$777,СВЦЭМ!$A$34:$A$777,$A56,СВЦЭМ!$B$34:$B$777,H$47)+'СЕТ СН'!$G$11+СВЦЭМ!$D$10+'СЕТ СН'!$G$6-'СЕТ СН'!$G$23</f>
        <v>1610.3474129300002</v>
      </c>
      <c r="I56" s="36">
        <f>SUMIFS(СВЦЭМ!$D$34:$D$777,СВЦЭМ!$A$34:$A$777,$A56,СВЦЭМ!$B$34:$B$777,I$47)+'СЕТ СН'!$G$11+СВЦЭМ!$D$10+'СЕТ СН'!$G$6-'СЕТ СН'!$G$23</f>
        <v>1592.57590108</v>
      </c>
      <c r="J56" s="36">
        <f>SUMIFS(СВЦЭМ!$D$34:$D$777,СВЦЭМ!$A$34:$A$777,$A56,СВЦЭМ!$B$34:$B$777,J$47)+'СЕТ СН'!$G$11+СВЦЭМ!$D$10+'СЕТ СН'!$G$6-'СЕТ СН'!$G$23</f>
        <v>1533.6155816400001</v>
      </c>
      <c r="K56" s="36">
        <f>SUMIFS(СВЦЭМ!$D$34:$D$777,СВЦЭМ!$A$34:$A$777,$A56,СВЦЭМ!$B$34:$B$777,K$47)+'СЕТ СН'!$G$11+СВЦЭМ!$D$10+'СЕТ СН'!$G$6-'СЕТ СН'!$G$23</f>
        <v>1468.91664264</v>
      </c>
      <c r="L56" s="36">
        <f>SUMIFS(СВЦЭМ!$D$34:$D$777,СВЦЭМ!$A$34:$A$777,$A56,СВЦЭМ!$B$34:$B$777,L$47)+'СЕТ СН'!$G$11+СВЦЭМ!$D$10+'СЕТ СН'!$G$6-'СЕТ СН'!$G$23</f>
        <v>1349.91614686</v>
      </c>
      <c r="M56" s="36">
        <f>SUMIFS(СВЦЭМ!$D$34:$D$777,СВЦЭМ!$A$34:$A$777,$A56,СВЦЭМ!$B$34:$B$777,M$47)+'СЕТ СН'!$G$11+СВЦЭМ!$D$10+'СЕТ СН'!$G$6-'СЕТ СН'!$G$23</f>
        <v>1214.54917148</v>
      </c>
      <c r="N56" s="36">
        <f>SUMIFS(СВЦЭМ!$D$34:$D$777,СВЦЭМ!$A$34:$A$777,$A56,СВЦЭМ!$B$34:$B$777,N$47)+'СЕТ СН'!$G$11+СВЦЭМ!$D$10+'СЕТ СН'!$G$6-'СЕТ СН'!$G$23</f>
        <v>1146.77801843</v>
      </c>
      <c r="O56" s="36">
        <f>SUMIFS(СВЦЭМ!$D$34:$D$777,СВЦЭМ!$A$34:$A$777,$A56,СВЦЭМ!$B$34:$B$777,O$47)+'СЕТ СН'!$G$11+СВЦЭМ!$D$10+'СЕТ СН'!$G$6-'СЕТ СН'!$G$23</f>
        <v>1061.9320791499999</v>
      </c>
      <c r="P56" s="36">
        <f>SUMIFS(СВЦЭМ!$D$34:$D$777,СВЦЭМ!$A$34:$A$777,$A56,СВЦЭМ!$B$34:$B$777,P$47)+'СЕТ СН'!$G$11+СВЦЭМ!$D$10+'СЕТ СН'!$G$6-'СЕТ СН'!$G$23</f>
        <v>1062.06344967</v>
      </c>
      <c r="Q56" s="36">
        <f>SUMIFS(СВЦЭМ!$D$34:$D$777,СВЦЭМ!$A$34:$A$777,$A56,СВЦЭМ!$B$34:$B$777,Q$47)+'СЕТ СН'!$G$11+СВЦЭМ!$D$10+'СЕТ СН'!$G$6-'СЕТ СН'!$G$23</f>
        <v>1064.62135997</v>
      </c>
      <c r="R56" s="36">
        <f>SUMIFS(СВЦЭМ!$D$34:$D$777,СВЦЭМ!$A$34:$A$777,$A56,СВЦЭМ!$B$34:$B$777,R$47)+'СЕТ СН'!$G$11+СВЦЭМ!$D$10+'СЕТ СН'!$G$6-'СЕТ СН'!$G$23</f>
        <v>1064.34840786</v>
      </c>
      <c r="S56" s="36">
        <f>SUMIFS(СВЦЭМ!$D$34:$D$777,СВЦЭМ!$A$34:$A$777,$A56,СВЦЭМ!$B$34:$B$777,S$47)+'СЕТ СН'!$G$11+СВЦЭМ!$D$10+'СЕТ СН'!$G$6-'СЕТ СН'!$G$23</f>
        <v>1059.74128701</v>
      </c>
      <c r="T56" s="36">
        <f>SUMIFS(СВЦЭМ!$D$34:$D$777,СВЦЭМ!$A$34:$A$777,$A56,СВЦЭМ!$B$34:$B$777,T$47)+'СЕТ СН'!$G$11+СВЦЭМ!$D$10+'СЕТ СН'!$G$6-'СЕТ СН'!$G$23</f>
        <v>1052.6763937599999</v>
      </c>
      <c r="U56" s="36">
        <f>SUMIFS(СВЦЭМ!$D$34:$D$777,СВЦЭМ!$A$34:$A$777,$A56,СВЦЭМ!$B$34:$B$777,U$47)+'СЕТ СН'!$G$11+СВЦЭМ!$D$10+'СЕТ СН'!$G$6-'СЕТ СН'!$G$23</f>
        <v>1036.99022522</v>
      </c>
      <c r="V56" s="36">
        <f>SUMIFS(СВЦЭМ!$D$34:$D$777,СВЦЭМ!$A$34:$A$777,$A56,СВЦЭМ!$B$34:$B$777,V$47)+'СЕТ СН'!$G$11+СВЦЭМ!$D$10+'СЕТ СН'!$G$6-'СЕТ СН'!$G$23</f>
        <v>1028.4658300399999</v>
      </c>
      <c r="W56" s="36">
        <f>SUMIFS(СВЦЭМ!$D$34:$D$777,СВЦЭМ!$A$34:$A$777,$A56,СВЦЭМ!$B$34:$B$777,W$47)+'СЕТ СН'!$G$11+СВЦЭМ!$D$10+'СЕТ СН'!$G$6-'СЕТ СН'!$G$23</f>
        <v>1022.89989565</v>
      </c>
      <c r="X56" s="36">
        <f>SUMIFS(СВЦЭМ!$D$34:$D$777,СВЦЭМ!$A$34:$A$777,$A56,СВЦЭМ!$B$34:$B$777,X$47)+'СЕТ СН'!$G$11+СВЦЭМ!$D$10+'СЕТ СН'!$G$6-'СЕТ СН'!$G$23</f>
        <v>1052.8961246599999</v>
      </c>
      <c r="Y56" s="36">
        <f>SUMIFS(СВЦЭМ!$D$34:$D$777,СВЦЭМ!$A$34:$A$777,$A56,СВЦЭМ!$B$34:$B$777,Y$47)+'СЕТ СН'!$G$11+СВЦЭМ!$D$10+'СЕТ СН'!$G$6-'СЕТ СН'!$G$23</f>
        <v>1153.2829901299999</v>
      </c>
    </row>
    <row r="57" spans="1:25" ht="15.75" x14ac:dyDescent="0.2">
      <c r="A57" s="35">
        <f t="shared" si="1"/>
        <v>43353</v>
      </c>
      <c r="B57" s="36">
        <f>SUMIFS(СВЦЭМ!$D$34:$D$777,СВЦЭМ!$A$34:$A$777,$A57,СВЦЭМ!$B$34:$B$777,B$47)+'СЕТ СН'!$G$11+СВЦЭМ!$D$10+'СЕТ СН'!$G$6-'СЕТ СН'!$G$23</f>
        <v>1170.93045992</v>
      </c>
      <c r="C57" s="36">
        <f>SUMIFS(СВЦЭМ!$D$34:$D$777,СВЦЭМ!$A$34:$A$777,$A57,СВЦЭМ!$B$34:$B$777,C$47)+'СЕТ СН'!$G$11+СВЦЭМ!$D$10+'СЕТ СН'!$G$6-'СЕТ СН'!$G$23</f>
        <v>1335.36252902</v>
      </c>
      <c r="D57" s="36">
        <f>SUMIFS(СВЦЭМ!$D$34:$D$777,СВЦЭМ!$A$34:$A$777,$A57,СВЦЭМ!$B$34:$B$777,D$47)+'СЕТ СН'!$G$11+СВЦЭМ!$D$10+'СЕТ СН'!$G$6-'СЕТ СН'!$G$23</f>
        <v>1444.74199959</v>
      </c>
      <c r="E57" s="36">
        <f>SUMIFS(СВЦЭМ!$D$34:$D$777,СВЦЭМ!$A$34:$A$777,$A57,СВЦЭМ!$B$34:$B$777,E$47)+'СЕТ СН'!$G$11+СВЦЭМ!$D$10+'СЕТ СН'!$G$6-'СЕТ СН'!$G$23</f>
        <v>1547.99072826</v>
      </c>
      <c r="F57" s="36">
        <f>SUMIFS(СВЦЭМ!$D$34:$D$777,СВЦЭМ!$A$34:$A$777,$A57,СВЦЭМ!$B$34:$B$777,F$47)+'СЕТ СН'!$G$11+СВЦЭМ!$D$10+'СЕТ СН'!$G$6-'СЕТ СН'!$G$23</f>
        <v>1549.9197420800001</v>
      </c>
      <c r="G57" s="36">
        <f>SUMIFS(СВЦЭМ!$D$34:$D$777,СВЦЭМ!$A$34:$A$777,$A57,СВЦЭМ!$B$34:$B$777,G$47)+'СЕТ СН'!$G$11+СВЦЭМ!$D$10+'СЕТ СН'!$G$6-'СЕТ СН'!$G$23</f>
        <v>1525.89179033</v>
      </c>
      <c r="H57" s="36">
        <f>SUMIFS(СВЦЭМ!$D$34:$D$777,СВЦЭМ!$A$34:$A$777,$A57,СВЦЭМ!$B$34:$B$777,H$47)+'СЕТ СН'!$G$11+СВЦЭМ!$D$10+'СЕТ СН'!$G$6-'СЕТ СН'!$G$23</f>
        <v>1470.6833256800001</v>
      </c>
      <c r="I57" s="36">
        <f>SUMIFS(СВЦЭМ!$D$34:$D$777,СВЦЭМ!$A$34:$A$777,$A57,СВЦЭМ!$B$34:$B$777,I$47)+'СЕТ СН'!$G$11+СВЦЭМ!$D$10+'СЕТ СН'!$G$6-'СЕТ СН'!$G$23</f>
        <v>1400.45853435</v>
      </c>
      <c r="J57" s="36">
        <f>SUMIFS(СВЦЭМ!$D$34:$D$777,СВЦЭМ!$A$34:$A$777,$A57,СВЦЭМ!$B$34:$B$777,J$47)+'СЕТ СН'!$G$11+СВЦЭМ!$D$10+'СЕТ СН'!$G$6-'СЕТ СН'!$G$23</f>
        <v>1348.7021551</v>
      </c>
      <c r="K57" s="36">
        <f>SUMIFS(СВЦЭМ!$D$34:$D$777,СВЦЭМ!$A$34:$A$777,$A57,СВЦЭМ!$B$34:$B$777,K$47)+'СЕТ СН'!$G$11+СВЦЭМ!$D$10+'СЕТ СН'!$G$6-'СЕТ СН'!$G$23</f>
        <v>1298.1763736399998</v>
      </c>
      <c r="L57" s="36">
        <f>SUMIFS(СВЦЭМ!$D$34:$D$777,СВЦЭМ!$A$34:$A$777,$A57,СВЦЭМ!$B$34:$B$777,L$47)+'СЕТ СН'!$G$11+СВЦЭМ!$D$10+'СЕТ СН'!$G$6-'СЕТ СН'!$G$23</f>
        <v>1204.6698180799999</v>
      </c>
      <c r="M57" s="36">
        <f>SUMIFS(СВЦЭМ!$D$34:$D$777,СВЦЭМ!$A$34:$A$777,$A57,СВЦЭМ!$B$34:$B$777,M$47)+'СЕТ СН'!$G$11+СВЦЭМ!$D$10+'СЕТ СН'!$G$6-'СЕТ СН'!$G$23</f>
        <v>1134.88410669</v>
      </c>
      <c r="N57" s="36">
        <f>SUMIFS(СВЦЭМ!$D$34:$D$777,СВЦЭМ!$A$34:$A$777,$A57,СВЦЭМ!$B$34:$B$777,N$47)+'СЕТ СН'!$G$11+СВЦЭМ!$D$10+'СЕТ СН'!$G$6-'СЕТ СН'!$G$23</f>
        <v>1081.1877808499999</v>
      </c>
      <c r="O57" s="36">
        <f>SUMIFS(СВЦЭМ!$D$34:$D$777,СВЦЭМ!$A$34:$A$777,$A57,СВЦЭМ!$B$34:$B$777,O$47)+'СЕТ СН'!$G$11+СВЦЭМ!$D$10+'СЕТ СН'!$G$6-'СЕТ СН'!$G$23</f>
        <v>983.46478630999991</v>
      </c>
      <c r="P57" s="36">
        <f>SUMIFS(СВЦЭМ!$D$34:$D$777,СВЦЭМ!$A$34:$A$777,$A57,СВЦЭМ!$B$34:$B$777,P$47)+'СЕТ СН'!$G$11+СВЦЭМ!$D$10+'СЕТ СН'!$G$6-'СЕТ СН'!$G$23</f>
        <v>951.40536414999997</v>
      </c>
      <c r="Q57" s="36">
        <f>SUMIFS(СВЦЭМ!$D$34:$D$777,СВЦЭМ!$A$34:$A$777,$A57,СВЦЭМ!$B$34:$B$777,Q$47)+'СЕТ СН'!$G$11+СВЦЭМ!$D$10+'СЕТ СН'!$G$6-'СЕТ СН'!$G$23</f>
        <v>953.20869345999995</v>
      </c>
      <c r="R57" s="36">
        <f>SUMIFS(СВЦЭМ!$D$34:$D$777,СВЦЭМ!$A$34:$A$777,$A57,СВЦЭМ!$B$34:$B$777,R$47)+'СЕТ СН'!$G$11+СВЦЭМ!$D$10+'СЕТ СН'!$G$6-'СЕТ СН'!$G$23</f>
        <v>943.9616457699999</v>
      </c>
      <c r="S57" s="36">
        <f>SUMIFS(СВЦЭМ!$D$34:$D$777,СВЦЭМ!$A$34:$A$777,$A57,СВЦЭМ!$B$34:$B$777,S$47)+'СЕТ СН'!$G$11+СВЦЭМ!$D$10+'СЕТ СН'!$G$6-'СЕТ СН'!$G$23</f>
        <v>952.1981363299999</v>
      </c>
      <c r="T57" s="36">
        <f>SUMIFS(СВЦЭМ!$D$34:$D$777,СВЦЭМ!$A$34:$A$777,$A57,СВЦЭМ!$B$34:$B$777,T$47)+'СЕТ СН'!$G$11+СВЦЭМ!$D$10+'СЕТ СН'!$G$6-'СЕТ СН'!$G$23</f>
        <v>955.34260456999982</v>
      </c>
      <c r="U57" s="36">
        <f>SUMIFS(СВЦЭМ!$D$34:$D$777,СВЦЭМ!$A$34:$A$777,$A57,СВЦЭМ!$B$34:$B$777,U$47)+'СЕТ СН'!$G$11+СВЦЭМ!$D$10+'СЕТ СН'!$G$6-'СЕТ СН'!$G$23</f>
        <v>928.29746499999987</v>
      </c>
      <c r="V57" s="36">
        <f>SUMIFS(СВЦЭМ!$D$34:$D$777,СВЦЭМ!$A$34:$A$777,$A57,СВЦЭМ!$B$34:$B$777,V$47)+'СЕТ СН'!$G$11+СВЦЭМ!$D$10+'СЕТ СН'!$G$6-'СЕТ СН'!$G$23</f>
        <v>956.91091368999992</v>
      </c>
      <c r="W57" s="36">
        <f>SUMIFS(СВЦЭМ!$D$34:$D$777,СВЦЭМ!$A$34:$A$777,$A57,СВЦЭМ!$B$34:$B$777,W$47)+'СЕТ СН'!$G$11+СВЦЭМ!$D$10+'СЕТ СН'!$G$6-'СЕТ СН'!$G$23</f>
        <v>945.03611705000003</v>
      </c>
      <c r="X57" s="36">
        <f>SUMIFS(СВЦЭМ!$D$34:$D$777,СВЦЭМ!$A$34:$A$777,$A57,СВЦЭМ!$B$34:$B$777,X$47)+'СЕТ СН'!$G$11+СВЦЭМ!$D$10+'СЕТ СН'!$G$6-'СЕТ СН'!$G$23</f>
        <v>916.01304463999986</v>
      </c>
      <c r="Y57" s="36">
        <f>SUMIFS(СВЦЭМ!$D$34:$D$777,СВЦЭМ!$A$34:$A$777,$A57,СВЦЭМ!$B$34:$B$777,Y$47)+'СЕТ СН'!$G$11+СВЦЭМ!$D$10+'СЕТ СН'!$G$6-'СЕТ СН'!$G$23</f>
        <v>1013.60415582</v>
      </c>
    </row>
    <row r="58" spans="1:25" ht="15.75" x14ac:dyDescent="0.2">
      <c r="A58" s="35">
        <f t="shared" si="1"/>
        <v>43354</v>
      </c>
      <c r="B58" s="36">
        <f>SUMIFS(СВЦЭМ!$D$34:$D$777,СВЦЭМ!$A$34:$A$777,$A58,СВЦЭМ!$B$34:$B$777,B$47)+'СЕТ СН'!$G$11+СВЦЭМ!$D$10+'СЕТ СН'!$G$6-'СЕТ СН'!$G$23</f>
        <v>1196.2816218199998</v>
      </c>
      <c r="C58" s="36">
        <f>SUMIFS(СВЦЭМ!$D$34:$D$777,СВЦЭМ!$A$34:$A$777,$A58,СВЦЭМ!$B$34:$B$777,C$47)+'СЕТ СН'!$G$11+СВЦЭМ!$D$10+'СЕТ СН'!$G$6-'СЕТ СН'!$G$23</f>
        <v>1363.5206030499999</v>
      </c>
      <c r="D58" s="36">
        <f>SUMIFS(СВЦЭМ!$D$34:$D$777,СВЦЭМ!$A$34:$A$777,$A58,СВЦЭМ!$B$34:$B$777,D$47)+'СЕТ СН'!$G$11+СВЦЭМ!$D$10+'СЕТ СН'!$G$6-'СЕТ СН'!$G$23</f>
        <v>1487.37896363</v>
      </c>
      <c r="E58" s="36">
        <f>SUMIFS(СВЦЭМ!$D$34:$D$777,СВЦЭМ!$A$34:$A$777,$A58,СВЦЭМ!$B$34:$B$777,E$47)+'СЕТ СН'!$G$11+СВЦЭМ!$D$10+'СЕТ СН'!$G$6-'СЕТ СН'!$G$23</f>
        <v>1564.6967223700001</v>
      </c>
      <c r="F58" s="36">
        <f>SUMIFS(СВЦЭМ!$D$34:$D$777,СВЦЭМ!$A$34:$A$777,$A58,СВЦЭМ!$B$34:$B$777,F$47)+'СЕТ СН'!$G$11+СВЦЭМ!$D$10+'СЕТ СН'!$G$6-'СЕТ СН'!$G$23</f>
        <v>1564.58884564</v>
      </c>
      <c r="G58" s="36">
        <f>SUMIFS(СВЦЭМ!$D$34:$D$777,СВЦЭМ!$A$34:$A$777,$A58,СВЦЭМ!$B$34:$B$777,G$47)+'СЕТ СН'!$G$11+СВЦЭМ!$D$10+'СЕТ СН'!$G$6-'СЕТ СН'!$G$23</f>
        <v>1555.3595151699999</v>
      </c>
      <c r="H58" s="36">
        <f>SUMIFS(СВЦЭМ!$D$34:$D$777,СВЦЭМ!$A$34:$A$777,$A58,СВЦЭМ!$B$34:$B$777,H$47)+'СЕТ СН'!$G$11+СВЦЭМ!$D$10+'СЕТ СН'!$G$6-'СЕТ СН'!$G$23</f>
        <v>1482.3367707999998</v>
      </c>
      <c r="I58" s="36">
        <f>SUMIFS(СВЦЭМ!$D$34:$D$777,СВЦЭМ!$A$34:$A$777,$A58,СВЦЭМ!$B$34:$B$777,I$47)+'СЕТ СН'!$G$11+СВЦЭМ!$D$10+'СЕТ СН'!$G$6-'СЕТ СН'!$G$23</f>
        <v>1417.71905158</v>
      </c>
      <c r="J58" s="36">
        <f>SUMIFS(СВЦЭМ!$D$34:$D$777,СВЦЭМ!$A$34:$A$777,$A58,СВЦЭМ!$B$34:$B$777,J$47)+'СЕТ СН'!$G$11+СВЦЭМ!$D$10+'СЕТ СН'!$G$6-'СЕТ СН'!$G$23</f>
        <v>1392.3619781999998</v>
      </c>
      <c r="K58" s="36">
        <f>SUMIFS(СВЦЭМ!$D$34:$D$777,СВЦЭМ!$A$34:$A$777,$A58,СВЦЭМ!$B$34:$B$777,K$47)+'СЕТ СН'!$G$11+СВЦЭМ!$D$10+'СЕТ СН'!$G$6-'СЕТ СН'!$G$23</f>
        <v>1374.0521064899999</v>
      </c>
      <c r="L58" s="36">
        <f>SUMIFS(СВЦЭМ!$D$34:$D$777,СВЦЭМ!$A$34:$A$777,$A58,СВЦЭМ!$B$34:$B$777,L$47)+'СЕТ СН'!$G$11+СВЦЭМ!$D$10+'СЕТ СН'!$G$6-'СЕТ СН'!$G$23</f>
        <v>1256.4022371999999</v>
      </c>
      <c r="M58" s="36">
        <f>SUMIFS(СВЦЭМ!$D$34:$D$777,СВЦЭМ!$A$34:$A$777,$A58,СВЦЭМ!$B$34:$B$777,M$47)+'СЕТ СН'!$G$11+СВЦЭМ!$D$10+'СЕТ СН'!$G$6-'СЕТ СН'!$G$23</f>
        <v>1166.7903450199999</v>
      </c>
      <c r="N58" s="36">
        <f>SUMIFS(СВЦЭМ!$D$34:$D$777,СВЦЭМ!$A$34:$A$777,$A58,СВЦЭМ!$B$34:$B$777,N$47)+'СЕТ СН'!$G$11+СВЦЭМ!$D$10+'СЕТ СН'!$G$6-'СЕТ СН'!$G$23</f>
        <v>1073.57212353</v>
      </c>
      <c r="O58" s="36">
        <f>SUMIFS(СВЦЭМ!$D$34:$D$777,СВЦЭМ!$A$34:$A$777,$A58,СВЦЭМ!$B$34:$B$777,O$47)+'СЕТ СН'!$G$11+СВЦЭМ!$D$10+'СЕТ СН'!$G$6-'СЕТ СН'!$G$23</f>
        <v>979.25715410999987</v>
      </c>
      <c r="P58" s="36">
        <f>SUMIFS(СВЦЭМ!$D$34:$D$777,СВЦЭМ!$A$34:$A$777,$A58,СВЦЭМ!$B$34:$B$777,P$47)+'СЕТ СН'!$G$11+СВЦЭМ!$D$10+'СЕТ СН'!$G$6-'СЕТ СН'!$G$23</f>
        <v>983.80867584999987</v>
      </c>
      <c r="Q58" s="36">
        <f>SUMIFS(СВЦЭМ!$D$34:$D$777,СВЦЭМ!$A$34:$A$777,$A58,СВЦЭМ!$B$34:$B$777,Q$47)+'СЕТ СН'!$G$11+СВЦЭМ!$D$10+'СЕТ СН'!$G$6-'СЕТ СН'!$G$23</f>
        <v>985.20187962999989</v>
      </c>
      <c r="R58" s="36">
        <f>SUMIFS(СВЦЭМ!$D$34:$D$777,СВЦЭМ!$A$34:$A$777,$A58,СВЦЭМ!$B$34:$B$777,R$47)+'СЕТ СН'!$G$11+СВЦЭМ!$D$10+'СЕТ СН'!$G$6-'СЕТ СН'!$G$23</f>
        <v>989.17173957999989</v>
      </c>
      <c r="S58" s="36">
        <f>SUMIFS(СВЦЭМ!$D$34:$D$777,СВЦЭМ!$A$34:$A$777,$A58,СВЦЭМ!$B$34:$B$777,S$47)+'СЕТ СН'!$G$11+СВЦЭМ!$D$10+'СЕТ СН'!$G$6-'СЕТ СН'!$G$23</f>
        <v>1008.81392415</v>
      </c>
      <c r="T58" s="36">
        <f>SUMIFS(СВЦЭМ!$D$34:$D$777,СВЦЭМ!$A$34:$A$777,$A58,СВЦЭМ!$B$34:$B$777,T$47)+'СЕТ СН'!$G$11+СВЦЭМ!$D$10+'СЕТ СН'!$G$6-'СЕТ СН'!$G$23</f>
        <v>1012.8773365899999</v>
      </c>
      <c r="U58" s="36">
        <f>SUMIFS(СВЦЭМ!$D$34:$D$777,СВЦЭМ!$A$34:$A$777,$A58,СВЦЭМ!$B$34:$B$777,U$47)+'СЕТ СН'!$G$11+СВЦЭМ!$D$10+'СЕТ СН'!$G$6-'СЕТ СН'!$G$23</f>
        <v>1036.69197891</v>
      </c>
      <c r="V58" s="36">
        <f>SUMIFS(СВЦЭМ!$D$34:$D$777,СВЦЭМ!$A$34:$A$777,$A58,СВЦЭМ!$B$34:$B$777,V$47)+'СЕТ СН'!$G$11+СВЦЭМ!$D$10+'СЕТ СН'!$G$6-'СЕТ СН'!$G$23</f>
        <v>1054.55927064</v>
      </c>
      <c r="W58" s="36">
        <f>SUMIFS(СВЦЭМ!$D$34:$D$777,СВЦЭМ!$A$34:$A$777,$A58,СВЦЭМ!$B$34:$B$777,W$47)+'СЕТ СН'!$G$11+СВЦЭМ!$D$10+'СЕТ СН'!$G$6-'СЕТ СН'!$G$23</f>
        <v>1059.0688598199999</v>
      </c>
      <c r="X58" s="36">
        <f>SUMIFS(СВЦЭМ!$D$34:$D$777,СВЦЭМ!$A$34:$A$777,$A58,СВЦЭМ!$B$34:$B$777,X$47)+'СЕТ СН'!$G$11+СВЦЭМ!$D$10+'СЕТ СН'!$G$6-'СЕТ СН'!$G$23</f>
        <v>989.31684572999984</v>
      </c>
      <c r="Y58" s="36">
        <f>SUMIFS(СВЦЭМ!$D$34:$D$777,СВЦЭМ!$A$34:$A$777,$A58,СВЦЭМ!$B$34:$B$777,Y$47)+'СЕТ СН'!$G$11+СВЦЭМ!$D$10+'СЕТ СН'!$G$6-'СЕТ СН'!$G$23</f>
        <v>1056.2308936899999</v>
      </c>
    </row>
    <row r="59" spans="1:25" ht="15.75" x14ac:dyDescent="0.2">
      <c r="A59" s="35">
        <f t="shared" si="1"/>
        <v>43355</v>
      </c>
      <c r="B59" s="36">
        <f>SUMIFS(СВЦЭМ!$D$34:$D$777,СВЦЭМ!$A$34:$A$777,$A59,СВЦЭМ!$B$34:$B$777,B$47)+'СЕТ СН'!$G$11+СВЦЭМ!$D$10+'СЕТ СН'!$G$6-'СЕТ СН'!$G$23</f>
        <v>1233.0897407499999</v>
      </c>
      <c r="C59" s="36">
        <f>SUMIFS(СВЦЭМ!$D$34:$D$777,СВЦЭМ!$A$34:$A$777,$A59,СВЦЭМ!$B$34:$B$777,C$47)+'СЕТ СН'!$G$11+СВЦЭМ!$D$10+'СЕТ СН'!$G$6-'СЕТ СН'!$G$23</f>
        <v>1403.61174192</v>
      </c>
      <c r="D59" s="36">
        <f>SUMIFS(СВЦЭМ!$D$34:$D$777,СВЦЭМ!$A$34:$A$777,$A59,СВЦЭМ!$B$34:$B$777,D$47)+'СЕТ СН'!$G$11+СВЦЭМ!$D$10+'СЕТ СН'!$G$6-'СЕТ СН'!$G$23</f>
        <v>1506.3054926499999</v>
      </c>
      <c r="E59" s="36">
        <f>SUMIFS(СВЦЭМ!$D$34:$D$777,СВЦЭМ!$A$34:$A$777,$A59,СВЦЭМ!$B$34:$B$777,E$47)+'СЕТ СН'!$G$11+СВЦЭМ!$D$10+'СЕТ СН'!$G$6-'СЕТ СН'!$G$23</f>
        <v>1588.86147777</v>
      </c>
      <c r="F59" s="36">
        <f>SUMIFS(СВЦЭМ!$D$34:$D$777,СВЦЭМ!$A$34:$A$777,$A59,СВЦЭМ!$B$34:$B$777,F$47)+'СЕТ СН'!$G$11+СВЦЭМ!$D$10+'СЕТ СН'!$G$6-'СЕТ СН'!$G$23</f>
        <v>1583.85321204</v>
      </c>
      <c r="G59" s="36">
        <f>SUMIFS(СВЦЭМ!$D$34:$D$777,СВЦЭМ!$A$34:$A$777,$A59,СВЦЭМ!$B$34:$B$777,G$47)+'СЕТ СН'!$G$11+СВЦЭМ!$D$10+'СЕТ СН'!$G$6-'СЕТ СН'!$G$23</f>
        <v>1557.1168224200001</v>
      </c>
      <c r="H59" s="36">
        <f>SUMIFS(СВЦЭМ!$D$34:$D$777,СВЦЭМ!$A$34:$A$777,$A59,СВЦЭМ!$B$34:$B$777,H$47)+'СЕТ СН'!$G$11+СВЦЭМ!$D$10+'СЕТ СН'!$G$6-'СЕТ СН'!$G$23</f>
        <v>1484.40019573</v>
      </c>
      <c r="I59" s="36">
        <f>SUMIFS(СВЦЭМ!$D$34:$D$777,СВЦЭМ!$A$34:$A$777,$A59,СВЦЭМ!$B$34:$B$777,I$47)+'СЕТ СН'!$G$11+СВЦЭМ!$D$10+'СЕТ СН'!$G$6-'СЕТ СН'!$G$23</f>
        <v>1437.2147146899999</v>
      </c>
      <c r="J59" s="36">
        <f>SUMIFS(СВЦЭМ!$D$34:$D$777,СВЦЭМ!$A$34:$A$777,$A59,СВЦЭМ!$B$34:$B$777,J$47)+'СЕТ СН'!$G$11+СВЦЭМ!$D$10+'СЕТ СН'!$G$6-'СЕТ СН'!$G$23</f>
        <v>1398.98372356</v>
      </c>
      <c r="K59" s="36">
        <f>SUMIFS(СВЦЭМ!$D$34:$D$777,СВЦЭМ!$A$34:$A$777,$A59,СВЦЭМ!$B$34:$B$777,K$47)+'СЕТ СН'!$G$11+СВЦЭМ!$D$10+'СЕТ СН'!$G$6-'СЕТ СН'!$G$23</f>
        <v>1368.55169288</v>
      </c>
      <c r="L59" s="36">
        <f>SUMIFS(СВЦЭМ!$D$34:$D$777,СВЦЭМ!$A$34:$A$777,$A59,СВЦЭМ!$B$34:$B$777,L$47)+'СЕТ СН'!$G$11+СВЦЭМ!$D$10+'СЕТ СН'!$G$6-'СЕТ СН'!$G$23</f>
        <v>1286.26462188</v>
      </c>
      <c r="M59" s="36">
        <f>SUMIFS(СВЦЭМ!$D$34:$D$777,СВЦЭМ!$A$34:$A$777,$A59,СВЦЭМ!$B$34:$B$777,M$47)+'СЕТ СН'!$G$11+СВЦЭМ!$D$10+'СЕТ СН'!$G$6-'СЕТ СН'!$G$23</f>
        <v>1210.39016348</v>
      </c>
      <c r="N59" s="36">
        <f>SUMIFS(СВЦЭМ!$D$34:$D$777,СВЦЭМ!$A$34:$A$777,$A59,СВЦЭМ!$B$34:$B$777,N$47)+'СЕТ СН'!$G$11+СВЦЭМ!$D$10+'СЕТ СН'!$G$6-'СЕТ СН'!$G$23</f>
        <v>1124.68333175</v>
      </c>
      <c r="O59" s="36">
        <f>SUMIFS(СВЦЭМ!$D$34:$D$777,СВЦЭМ!$A$34:$A$777,$A59,СВЦЭМ!$B$34:$B$777,O$47)+'СЕТ СН'!$G$11+СВЦЭМ!$D$10+'СЕТ СН'!$G$6-'СЕТ СН'!$G$23</f>
        <v>1041.42128598</v>
      </c>
      <c r="P59" s="36">
        <f>SUMIFS(СВЦЭМ!$D$34:$D$777,СВЦЭМ!$A$34:$A$777,$A59,СВЦЭМ!$B$34:$B$777,P$47)+'СЕТ СН'!$G$11+СВЦЭМ!$D$10+'СЕТ СН'!$G$6-'СЕТ СН'!$G$23</f>
        <v>1026.88784412</v>
      </c>
      <c r="Q59" s="36">
        <f>SUMIFS(СВЦЭМ!$D$34:$D$777,СВЦЭМ!$A$34:$A$777,$A59,СВЦЭМ!$B$34:$B$777,Q$47)+'СЕТ СН'!$G$11+СВЦЭМ!$D$10+'СЕТ СН'!$G$6-'СЕТ СН'!$G$23</f>
        <v>1043.8443429499998</v>
      </c>
      <c r="R59" s="36">
        <f>SUMIFS(СВЦЭМ!$D$34:$D$777,СВЦЭМ!$A$34:$A$777,$A59,СВЦЭМ!$B$34:$B$777,R$47)+'СЕТ СН'!$G$11+СВЦЭМ!$D$10+'СЕТ СН'!$G$6-'СЕТ СН'!$G$23</f>
        <v>1036.8460632599999</v>
      </c>
      <c r="S59" s="36">
        <f>SUMIFS(СВЦЭМ!$D$34:$D$777,СВЦЭМ!$A$34:$A$777,$A59,СВЦЭМ!$B$34:$B$777,S$47)+'СЕТ СН'!$G$11+СВЦЭМ!$D$10+'СЕТ СН'!$G$6-'СЕТ СН'!$G$23</f>
        <v>1030.45213036</v>
      </c>
      <c r="T59" s="36">
        <f>SUMIFS(СВЦЭМ!$D$34:$D$777,СВЦЭМ!$A$34:$A$777,$A59,СВЦЭМ!$B$34:$B$777,T$47)+'СЕТ СН'!$G$11+СВЦЭМ!$D$10+'СЕТ СН'!$G$6-'СЕТ СН'!$G$23</f>
        <v>1026.1963701</v>
      </c>
      <c r="U59" s="36">
        <f>SUMIFS(СВЦЭМ!$D$34:$D$777,СВЦЭМ!$A$34:$A$777,$A59,СВЦЭМ!$B$34:$B$777,U$47)+'СЕТ СН'!$G$11+СВЦЭМ!$D$10+'СЕТ СН'!$G$6-'СЕТ СН'!$G$23</f>
        <v>1037.1236666899999</v>
      </c>
      <c r="V59" s="36">
        <f>SUMIFS(СВЦЭМ!$D$34:$D$777,СВЦЭМ!$A$34:$A$777,$A59,СВЦЭМ!$B$34:$B$777,V$47)+'СЕТ СН'!$G$11+СВЦЭМ!$D$10+'СЕТ СН'!$G$6-'СЕТ СН'!$G$23</f>
        <v>1041.24091374</v>
      </c>
      <c r="W59" s="36">
        <f>SUMIFS(СВЦЭМ!$D$34:$D$777,СВЦЭМ!$A$34:$A$777,$A59,СВЦЭМ!$B$34:$B$777,W$47)+'СЕТ СН'!$G$11+СВЦЭМ!$D$10+'СЕТ СН'!$G$6-'СЕТ СН'!$G$23</f>
        <v>1053.7204907599998</v>
      </c>
      <c r="X59" s="36">
        <f>SUMIFS(СВЦЭМ!$D$34:$D$777,СВЦЭМ!$A$34:$A$777,$A59,СВЦЭМ!$B$34:$B$777,X$47)+'СЕТ СН'!$G$11+СВЦЭМ!$D$10+'СЕТ СН'!$G$6-'СЕТ СН'!$G$23</f>
        <v>1030.6891556799999</v>
      </c>
      <c r="Y59" s="36">
        <f>SUMIFS(СВЦЭМ!$D$34:$D$777,СВЦЭМ!$A$34:$A$777,$A59,СВЦЭМ!$B$34:$B$777,Y$47)+'СЕТ СН'!$G$11+СВЦЭМ!$D$10+'СЕТ СН'!$G$6-'СЕТ СН'!$G$23</f>
        <v>1086.1454996799998</v>
      </c>
    </row>
    <row r="60" spans="1:25" ht="15.75" x14ac:dyDescent="0.2">
      <c r="A60" s="35">
        <f t="shared" si="1"/>
        <v>43356</v>
      </c>
      <c r="B60" s="36">
        <f>SUMIFS(СВЦЭМ!$D$34:$D$777,СВЦЭМ!$A$34:$A$777,$A60,СВЦЭМ!$B$34:$B$777,B$47)+'СЕТ СН'!$G$11+СВЦЭМ!$D$10+'СЕТ СН'!$G$6-'СЕТ СН'!$G$23</f>
        <v>1344.72963433</v>
      </c>
      <c r="C60" s="36">
        <f>SUMIFS(СВЦЭМ!$D$34:$D$777,СВЦЭМ!$A$34:$A$777,$A60,СВЦЭМ!$B$34:$B$777,C$47)+'СЕТ СН'!$G$11+СВЦЭМ!$D$10+'СЕТ СН'!$G$6-'СЕТ СН'!$G$23</f>
        <v>1507.9825980999999</v>
      </c>
      <c r="D60" s="36">
        <f>SUMIFS(СВЦЭМ!$D$34:$D$777,СВЦЭМ!$A$34:$A$777,$A60,СВЦЭМ!$B$34:$B$777,D$47)+'СЕТ СН'!$G$11+СВЦЭМ!$D$10+'СЕТ СН'!$G$6-'СЕТ СН'!$G$23</f>
        <v>1602.89884975</v>
      </c>
      <c r="E60" s="36">
        <f>SUMIFS(СВЦЭМ!$D$34:$D$777,СВЦЭМ!$A$34:$A$777,$A60,СВЦЭМ!$B$34:$B$777,E$47)+'СЕТ СН'!$G$11+СВЦЭМ!$D$10+'СЕТ СН'!$G$6-'СЕТ СН'!$G$23</f>
        <v>1638.0455932899999</v>
      </c>
      <c r="F60" s="36">
        <f>SUMIFS(СВЦЭМ!$D$34:$D$777,СВЦЭМ!$A$34:$A$777,$A60,СВЦЭМ!$B$34:$B$777,F$47)+'СЕТ СН'!$G$11+СВЦЭМ!$D$10+'СЕТ СН'!$G$6-'СЕТ СН'!$G$23</f>
        <v>1634.29545379</v>
      </c>
      <c r="G60" s="36">
        <f>SUMIFS(СВЦЭМ!$D$34:$D$777,СВЦЭМ!$A$34:$A$777,$A60,СВЦЭМ!$B$34:$B$777,G$47)+'СЕТ СН'!$G$11+СВЦЭМ!$D$10+'СЕТ СН'!$G$6-'СЕТ СН'!$G$23</f>
        <v>1611.85085931</v>
      </c>
      <c r="H60" s="36">
        <f>SUMIFS(СВЦЭМ!$D$34:$D$777,СВЦЭМ!$A$34:$A$777,$A60,СВЦЭМ!$B$34:$B$777,H$47)+'СЕТ СН'!$G$11+СВЦЭМ!$D$10+'СЕТ СН'!$G$6-'СЕТ СН'!$G$23</f>
        <v>1575.97512828</v>
      </c>
      <c r="I60" s="36">
        <f>SUMIFS(СВЦЭМ!$D$34:$D$777,СВЦЭМ!$A$34:$A$777,$A60,СВЦЭМ!$B$34:$B$777,I$47)+'СЕТ СН'!$G$11+СВЦЭМ!$D$10+'СЕТ СН'!$G$6-'СЕТ СН'!$G$23</f>
        <v>1501.4458025699998</v>
      </c>
      <c r="J60" s="36">
        <f>SUMIFS(СВЦЭМ!$D$34:$D$777,СВЦЭМ!$A$34:$A$777,$A60,СВЦЭМ!$B$34:$B$777,J$47)+'СЕТ СН'!$G$11+СВЦЭМ!$D$10+'СЕТ СН'!$G$6-'СЕТ СН'!$G$23</f>
        <v>1468.99128122</v>
      </c>
      <c r="K60" s="36">
        <f>SUMIFS(СВЦЭМ!$D$34:$D$777,СВЦЭМ!$A$34:$A$777,$A60,СВЦЭМ!$B$34:$B$777,K$47)+'СЕТ СН'!$G$11+СВЦЭМ!$D$10+'СЕТ СН'!$G$6-'СЕТ СН'!$G$23</f>
        <v>1449.5820606299999</v>
      </c>
      <c r="L60" s="36">
        <f>SUMIFS(СВЦЭМ!$D$34:$D$777,СВЦЭМ!$A$34:$A$777,$A60,СВЦЭМ!$B$34:$B$777,L$47)+'СЕТ СН'!$G$11+СВЦЭМ!$D$10+'СЕТ СН'!$G$6-'СЕТ СН'!$G$23</f>
        <v>1373.9390826199999</v>
      </c>
      <c r="M60" s="36">
        <f>SUMIFS(СВЦЭМ!$D$34:$D$777,СВЦЭМ!$A$34:$A$777,$A60,СВЦЭМ!$B$34:$B$777,M$47)+'СЕТ СН'!$G$11+СВЦЭМ!$D$10+'СЕТ СН'!$G$6-'СЕТ СН'!$G$23</f>
        <v>1292.84918582</v>
      </c>
      <c r="N60" s="36">
        <f>SUMIFS(СВЦЭМ!$D$34:$D$777,СВЦЭМ!$A$34:$A$777,$A60,СВЦЭМ!$B$34:$B$777,N$47)+'СЕТ СН'!$G$11+СВЦЭМ!$D$10+'СЕТ СН'!$G$6-'СЕТ СН'!$G$23</f>
        <v>1178.07958734</v>
      </c>
      <c r="O60" s="36">
        <f>SUMIFS(СВЦЭМ!$D$34:$D$777,СВЦЭМ!$A$34:$A$777,$A60,СВЦЭМ!$B$34:$B$777,O$47)+'СЕТ СН'!$G$11+СВЦЭМ!$D$10+'СЕТ СН'!$G$6-'СЕТ СН'!$G$23</f>
        <v>1083.10571387</v>
      </c>
      <c r="P60" s="36">
        <f>SUMIFS(СВЦЭМ!$D$34:$D$777,СВЦЭМ!$A$34:$A$777,$A60,СВЦЭМ!$B$34:$B$777,P$47)+'СЕТ СН'!$G$11+СВЦЭМ!$D$10+'СЕТ СН'!$G$6-'СЕТ СН'!$G$23</f>
        <v>1081.71486964</v>
      </c>
      <c r="Q60" s="36">
        <f>SUMIFS(СВЦЭМ!$D$34:$D$777,СВЦЭМ!$A$34:$A$777,$A60,СВЦЭМ!$B$34:$B$777,Q$47)+'СЕТ СН'!$G$11+СВЦЭМ!$D$10+'СЕТ СН'!$G$6-'СЕТ СН'!$G$23</f>
        <v>1083.50460359</v>
      </c>
      <c r="R60" s="36">
        <f>SUMIFS(СВЦЭМ!$D$34:$D$777,СВЦЭМ!$A$34:$A$777,$A60,СВЦЭМ!$B$34:$B$777,R$47)+'СЕТ СН'!$G$11+СВЦЭМ!$D$10+'СЕТ СН'!$G$6-'СЕТ СН'!$G$23</f>
        <v>1095.28853187</v>
      </c>
      <c r="S60" s="36">
        <f>SUMIFS(СВЦЭМ!$D$34:$D$777,СВЦЭМ!$A$34:$A$777,$A60,СВЦЭМ!$B$34:$B$777,S$47)+'СЕТ СН'!$G$11+СВЦЭМ!$D$10+'СЕТ СН'!$G$6-'СЕТ СН'!$G$23</f>
        <v>1105.41016057</v>
      </c>
      <c r="T60" s="36">
        <f>SUMIFS(СВЦЭМ!$D$34:$D$777,СВЦЭМ!$A$34:$A$777,$A60,СВЦЭМ!$B$34:$B$777,T$47)+'СЕТ СН'!$G$11+СВЦЭМ!$D$10+'СЕТ СН'!$G$6-'СЕТ СН'!$G$23</f>
        <v>1090.5557417099999</v>
      </c>
      <c r="U60" s="36">
        <f>SUMIFS(СВЦЭМ!$D$34:$D$777,СВЦЭМ!$A$34:$A$777,$A60,СВЦЭМ!$B$34:$B$777,U$47)+'СЕТ СН'!$G$11+СВЦЭМ!$D$10+'СЕТ СН'!$G$6-'СЕТ СН'!$G$23</f>
        <v>1078.4032795999999</v>
      </c>
      <c r="V60" s="36">
        <f>SUMIFS(СВЦЭМ!$D$34:$D$777,СВЦЭМ!$A$34:$A$777,$A60,СВЦЭМ!$B$34:$B$777,V$47)+'СЕТ СН'!$G$11+СВЦЭМ!$D$10+'СЕТ СН'!$G$6-'СЕТ СН'!$G$23</f>
        <v>1057.83991416</v>
      </c>
      <c r="W60" s="36">
        <f>SUMIFS(СВЦЭМ!$D$34:$D$777,СВЦЭМ!$A$34:$A$777,$A60,СВЦЭМ!$B$34:$B$777,W$47)+'СЕТ СН'!$G$11+СВЦЭМ!$D$10+'СЕТ СН'!$G$6-'СЕТ СН'!$G$23</f>
        <v>1067.69043822</v>
      </c>
      <c r="X60" s="36">
        <f>SUMIFS(СВЦЭМ!$D$34:$D$777,СВЦЭМ!$A$34:$A$777,$A60,СВЦЭМ!$B$34:$B$777,X$47)+'СЕТ СН'!$G$11+СВЦЭМ!$D$10+'СЕТ СН'!$G$6-'СЕТ СН'!$G$23</f>
        <v>1104.4875965899998</v>
      </c>
      <c r="Y60" s="36">
        <f>SUMIFS(СВЦЭМ!$D$34:$D$777,СВЦЭМ!$A$34:$A$777,$A60,СВЦЭМ!$B$34:$B$777,Y$47)+'СЕТ СН'!$G$11+СВЦЭМ!$D$10+'СЕТ СН'!$G$6-'СЕТ СН'!$G$23</f>
        <v>1191.2275446799999</v>
      </c>
    </row>
    <row r="61" spans="1:25" ht="15.75" x14ac:dyDescent="0.2">
      <c r="A61" s="35">
        <f t="shared" si="1"/>
        <v>43357</v>
      </c>
      <c r="B61" s="36">
        <f>SUMIFS(СВЦЭМ!$D$34:$D$777,СВЦЭМ!$A$34:$A$777,$A61,СВЦЭМ!$B$34:$B$777,B$47)+'СЕТ СН'!$G$11+СВЦЭМ!$D$10+'СЕТ СН'!$G$6-'СЕТ СН'!$G$23</f>
        <v>1347.56129476</v>
      </c>
      <c r="C61" s="36">
        <f>SUMIFS(СВЦЭМ!$D$34:$D$777,СВЦЭМ!$A$34:$A$777,$A61,СВЦЭМ!$B$34:$B$777,C$47)+'СЕТ СН'!$G$11+СВЦЭМ!$D$10+'СЕТ СН'!$G$6-'СЕТ СН'!$G$23</f>
        <v>1511.69599275</v>
      </c>
      <c r="D61" s="36">
        <f>SUMIFS(СВЦЭМ!$D$34:$D$777,СВЦЭМ!$A$34:$A$777,$A61,СВЦЭМ!$B$34:$B$777,D$47)+'СЕТ СН'!$G$11+СВЦЭМ!$D$10+'СЕТ СН'!$G$6-'СЕТ СН'!$G$23</f>
        <v>1553.6098999400001</v>
      </c>
      <c r="E61" s="36">
        <f>SUMIFS(СВЦЭМ!$D$34:$D$777,СВЦЭМ!$A$34:$A$777,$A61,СВЦЭМ!$B$34:$B$777,E$47)+'СЕТ СН'!$G$11+СВЦЭМ!$D$10+'СЕТ СН'!$G$6-'СЕТ СН'!$G$23</f>
        <v>1587.42211578</v>
      </c>
      <c r="F61" s="36">
        <f>SUMIFS(СВЦЭМ!$D$34:$D$777,СВЦЭМ!$A$34:$A$777,$A61,СВЦЭМ!$B$34:$B$777,F$47)+'СЕТ СН'!$G$11+СВЦЭМ!$D$10+'СЕТ СН'!$G$6-'СЕТ СН'!$G$23</f>
        <v>1579.9991721399999</v>
      </c>
      <c r="G61" s="36">
        <f>SUMIFS(СВЦЭМ!$D$34:$D$777,СВЦЭМ!$A$34:$A$777,$A61,СВЦЭМ!$B$34:$B$777,G$47)+'СЕТ СН'!$G$11+СВЦЭМ!$D$10+'СЕТ СН'!$G$6-'СЕТ СН'!$G$23</f>
        <v>1559.4391578299999</v>
      </c>
      <c r="H61" s="36">
        <f>SUMIFS(СВЦЭМ!$D$34:$D$777,СВЦЭМ!$A$34:$A$777,$A61,СВЦЭМ!$B$34:$B$777,H$47)+'СЕТ СН'!$G$11+СВЦЭМ!$D$10+'СЕТ СН'!$G$6-'СЕТ СН'!$G$23</f>
        <v>1561.18239608</v>
      </c>
      <c r="I61" s="36">
        <f>SUMIFS(СВЦЭМ!$D$34:$D$777,СВЦЭМ!$A$34:$A$777,$A61,СВЦЭМ!$B$34:$B$777,I$47)+'СЕТ СН'!$G$11+СВЦЭМ!$D$10+'СЕТ СН'!$G$6-'СЕТ СН'!$G$23</f>
        <v>1495.0122632999999</v>
      </c>
      <c r="J61" s="36">
        <f>SUMIFS(СВЦЭМ!$D$34:$D$777,СВЦЭМ!$A$34:$A$777,$A61,СВЦЭМ!$B$34:$B$777,J$47)+'СЕТ СН'!$G$11+СВЦЭМ!$D$10+'СЕТ СН'!$G$6-'СЕТ СН'!$G$23</f>
        <v>1456.9197545899999</v>
      </c>
      <c r="K61" s="36">
        <f>SUMIFS(СВЦЭМ!$D$34:$D$777,СВЦЭМ!$A$34:$A$777,$A61,СВЦЭМ!$B$34:$B$777,K$47)+'СЕТ СН'!$G$11+СВЦЭМ!$D$10+'СЕТ СН'!$G$6-'СЕТ СН'!$G$23</f>
        <v>1461.8239286399998</v>
      </c>
      <c r="L61" s="36">
        <f>SUMIFS(СВЦЭМ!$D$34:$D$777,СВЦЭМ!$A$34:$A$777,$A61,СВЦЭМ!$B$34:$B$777,L$47)+'СЕТ СН'!$G$11+СВЦЭМ!$D$10+'СЕТ СН'!$G$6-'СЕТ СН'!$G$23</f>
        <v>1376.4074769399999</v>
      </c>
      <c r="M61" s="36">
        <f>SUMIFS(СВЦЭМ!$D$34:$D$777,СВЦЭМ!$A$34:$A$777,$A61,СВЦЭМ!$B$34:$B$777,M$47)+'СЕТ СН'!$G$11+СВЦЭМ!$D$10+'СЕТ СН'!$G$6-'СЕТ СН'!$G$23</f>
        <v>1307.1033488</v>
      </c>
      <c r="N61" s="36">
        <f>SUMIFS(СВЦЭМ!$D$34:$D$777,СВЦЭМ!$A$34:$A$777,$A61,СВЦЭМ!$B$34:$B$777,N$47)+'СЕТ СН'!$G$11+СВЦЭМ!$D$10+'СЕТ СН'!$G$6-'СЕТ СН'!$G$23</f>
        <v>1177.60120018</v>
      </c>
      <c r="O61" s="36">
        <f>SUMIFS(СВЦЭМ!$D$34:$D$777,СВЦЭМ!$A$34:$A$777,$A61,СВЦЭМ!$B$34:$B$777,O$47)+'СЕТ СН'!$G$11+СВЦЭМ!$D$10+'СЕТ СН'!$G$6-'СЕТ СН'!$G$23</f>
        <v>1087.03305443</v>
      </c>
      <c r="P61" s="36">
        <f>SUMIFS(СВЦЭМ!$D$34:$D$777,СВЦЭМ!$A$34:$A$777,$A61,СВЦЭМ!$B$34:$B$777,P$47)+'СЕТ СН'!$G$11+СВЦЭМ!$D$10+'СЕТ СН'!$G$6-'СЕТ СН'!$G$23</f>
        <v>1087.1711883099999</v>
      </c>
      <c r="Q61" s="36">
        <f>SUMIFS(СВЦЭМ!$D$34:$D$777,СВЦЭМ!$A$34:$A$777,$A61,СВЦЭМ!$B$34:$B$777,Q$47)+'СЕТ СН'!$G$11+СВЦЭМ!$D$10+'СЕТ СН'!$G$6-'СЕТ СН'!$G$23</f>
        <v>1097.3853840100001</v>
      </c>
      <c r="R61" s="36">
        <f>SUMIFS(СВЦЭМ!$D$34:$D$777,СВЦЭМ!$A$34:$A$777,$A61,СВЦЭМ!$B$34:$B$777,R$47)+'СЕТ СН'!$G$11+СВЦЭМ!$D$10+'СЕТ СН'!$G$6-'СЕТ СН'!$G$23</f>
        <v>1089.4572765599999</v>
      </c>
      <c r="S61" s="36">
        <f>SUMIFS(СВЦЭМ!$D$34:$D$777,СВЦЭМ!$A$34:$A$777,$A61,СВЦЭМ!$B$34:$B$777,S$47)+'СЕТ СН'!$G$11+СВЦЭМ!$D$10+'СЕТ СН'!$G$6-'СЕТ СН'!$G$23</f>
        <v>1108.4601834699999</v>
      </c>
      <c r="T61" s="36">
        <f>SUMIFS(СВЦЭМ!$D$34:$D$777,СВЦЭМ!$A$34:$A$777,$A61,СВЦЭМ!$B$34:$B$777,T$47)+'СЕТ СН'!$G$11+СВЦЭМ!$D$10+'СЕТ СН'!$G$6-'СЕТ СН'!$G$23</f>
        <v>1109.0501751299998</v>
      </c>
      <c r="U61" s="36">
        <f>SUMIFS(СВЦЭМ!$D$34:$D$777,СВЦЭМ!$A$34:$A$777,$A61,СВЦЭМ!$B$34:$B$777,U$47)+'СЕТ СН'!$G$11+СВЦЭМ!$D$10+'СЕТ СН'!$G$6-'СЕТ СН'!$G$23</f>
        <v>1094.5298569699999</v>
      </c>
      <c r="V61" s="36">
        <f>SUMIFS(СВЦЭМ!$D$34:$D$777,СВЦЭМ!$A$34:$A$777,$A61,СВЦЭМ!$B$34:$B$777,V$47)+'СЕТ СН'!$G$11+СВЦЭМ!$D$10+'СЕТ СН'!$G$6-'СЕТ СН'!$G$23</f>
        <v>1069.7825420499998</v>
      </c>
      <c r="W61" s="36">
        <f>SUMIFS(СВЦЭМ!$D$34:$D$777,СВЦЭМ!$A$34:$A$777,$A61,СВЦЭМ!$B$34:$B$777,W$47)+'СЕТ СН'!$G$11+СВЦЭМ!$D$10+'СЕТ СН'!$G$6-'СЕТ СН'!$G$23</f>
        <v>1020.3956020999999</v>
      </c>
      <c r="X61" s="36">
        <f>SUMIFS(СВЦЭМ!$D$34:$D$777,СВЦЭМ!$A$34:$A$777,$A61,СВЦЭМ!$B$34:$B$777,X$47)+'СЕТ СН'!$G$11+СВЦЭМ!$D$10+'СЕТ СН'!$G$6-'СЕТ СН'!$G$23</f>
        <v>1065.67510386</v>
      </c>
      <c r="Y61" s="36">
        <f>SUMIFS(СВЦЭМ!$D$34:$D$777,СВЦЭМ!$A$34:$A$777,$A61,СВЦЭМ!$B$34:$B$777,Y$47)+'СЕТ СН'!$G$11+СВЦЭМ!$D$10+'СЕТ СН'!$G$6-'СЕТ СН'!$G$23</f>
        <v>1170.3185579199999</v>
      </c>
    </row>
    <row r="62" spans="1:25" ht="15.75" x14ac:dyDescent="0.2">
      <c r="A62" s="35">
        <f t="shared" si="1"/>
        <v>43358</v>
      </c>
      <c r="B62" s="36">
        <f>SUMIFS(СВЦЭМ!$D$34:$D$777,СВЦЭМ!$A$34:$A$777,$A62,СВЦЭМ!$B$34:$B$777,B$47)+'СЕТ СН'!$G$11+СВЦЭМ!$D$10+'СЕТ СН'!$G$6-'СЕТ СН'!$G$23</f>
        <v>1343.6207909999998</v>
      </c>
      <c r="C62" s="36">
        <f>SUMIFS(СВЦЭМ!$D$34:$D$777,СВЦЭМ!$A$34:$A$777,$A62,СВЦЭМ!$B$34:$B$777,C$47)+'СЕТ СН'!$G$11+СВЦЭМ!$D$10+'СЕТ СН'!$G$6-'СЕТ СН'!$G$23</f>
        <v>1412.9852508699998</v>
      </c>
      <c r="D62" s="36">
        <f>SUMIFS(СВЦЭМ!$D$34:$D$777,СВЦЭМ!$A$34:$A$777,$A62,СВЦЭМ!$B$34:$B$777,D$47)+'СЕТ СН'!$G$11+СВЦЭМ!$D$10+'СЕТ СН'!$G$6-'СЕТ СН'!$G$23</f>
        <v>1513.1675489700001</v>
      </c>
      <c r="E62" s="36">
        <f>SUMIFS(СВЦЭМ!$D$34:$D$777,СВЦЭМ!$A$34:$A$777,$A62,СВЦЭМ!$B$34:$B$777,E$47)+'СЕТ СН'!$G$11+СВЦЭМ!$D$10+'СЕТ СН'!$G$6-'СЕТ СН'!$G$23</f>
        <v>1609.2406939699999</v>
      </c>
      <c r="F62" s="36">
        <f>SUMIFS(СВЦЭМ!$D$34:$D$777,СВЦЭМ!$A$34:$A$777,$A62,СВЦЭМ!$B$34:$B$777,F$47)+'СЕТ СН'!$G$11+СВЦЭМ!$D$10+'СЕТ СН'!$G$6-'СЕТ СН'!$G$23</f>
        <v>1597.6854121700001</v>
      </c>
      <c r="G62" s="36">
        <f>SUMIFS(СВЦЭМ!$D$34:$D$777,СВЦЭМ!$A$34:$A$777,$A62,СВЦЭМ!$B$34:$B$777,G$47)+'СЕТ СН'!$G$11+СВЦЭМ!$D$10+'СЕТ СН'!$G$6-'СЕТ СН'!$G$23</f>
        <v>1578.8502917000001</v>
      </c>
      <c r="H62" s="36">
        <f>SUMIFS(СВЦЭМ!$D$34:$D$777,СВЦЭМ!$A$34:$A$777,$A62,СВЦЭМ!$B$34:$B$777,H$47)+'СЕТ СН'!$G$11+СВЦЭМ!$D$10+'СЕТ СН'!$G$6-'СЕТ СН'!$G$23</f>
        <v>1585.0540915399999</v>
      </c>
      <c r="I62" s="36">
        <f>SUMIFS(СВЦЭМ!$D$34:$D$777,СВЦЭМ!$A$34:$A$777,$A62,СВЦЭМ!$B$34:$B$777,I$47)+'СЕТ СН'!$G$11+СВЦЭМ!$D$10+'СЕТ СН'!$G$6-'СЕТ СН'!$G$23</f>
        <v>1508.97330201</v>
      </c>
      <c r="J62" s="36">
        <f>SUMIFS(СВЦЭМ!$D$34:$D$777,СВЦЭМ!$A$34:$A$777,$A62,СВЦЭМ!$B$34:$B$777,J$47)+'СЕТ СН'!$G$11+СВЦЭМ!$D$10+'СЕТ СН'!$G$6-'СЕТ СН'!$G$23</f>
        <v>1463.6868299299999</v>
      </c>
      <c r="K62" s="36">
        <f>SUMIFS(СВЦЭМ!$D$34:$D$777,СВЦЭМ!$A$34:$A$777,$A62,СВЦЭМ!$B$34:$B$777,K$47)+'СЕТ СН'!$G$11+СВЦЭМ!$D$10+'СЕТ СН'!$G$6-'СЕТ СН'!$G$23</f>
        <v>1430.2755957499999</v>
      </c>
      <c r="L62" s="36">
        <f>SUMIFS(СВЦЭМ!$D$34:$D$777,СВЦЭМ!$A$34:$A$777,$A62,СВЦЭМ!$B$34:$B$777,L$47)+'СЕТ СН'!$G$11+СВЦЭМ!$D$10+'СЕТ СН'!$G$6-'СЕТ СН'!$G$23</f>
        <v>1355.3748781899999</v>
      </c>
      <c r="M62" s="36">
        <f>SUMIFS(СВЦЭМ!$D$34:$D$777,СВЦЭМ!$A$34:$A$777,$A62,СВЦЭМ!$B$34:$B$777,M$47)+'СЕТ СН'!$G$11+СВЦЭМ!$D$10+'СЕТ СН'!$G$6-'СЕТ СН'!$G$23</f>
        <v>1280.67464692</v>
      </c>
      <c r="N62" s="36">
        <f>SUMIFS(СВЦЭМ!$D$34:$D$777,СВЦЭМ!$A$34:$A$777,$A62,СВЦЭМ!$B$34:$B$777,N$47)+'СЕТ СН'!$G$11+СВЦЭМ!$D$10+'СЕТ СН'!$G$6-'СЕТ СН'!$G$23</f>
        <v>1173.8312105099999</v>
      </c>
      <c r="O62" s="36">
        <f>SUMIFS(СВЦЭМ!$D$34:$D$777,СВЦЭМ!$A$34:$A$777,$A62,СВЦЭМ!$B$34:$B$777,O$47)+'СЕТ СН'!$G$11+СВЦЭМ!$D$10+'СЕТ СН'!$G$6-'СЕТ СН'!$G$23</f>
        <v>1087.65504618</v>
      </c>
      <c r="P62" s="36">
        <f>SUMIFS(СВЦЭМ!$D$34:$D$777,СВЦЭМ!$A$34:$A$777,$A62,СВЦЭМ!$B$34:$B$777,P$47)+'СЕТ СН'!$G$11+СВЦЭМ!$D$10+'СЕТ СН'!$G$6-'СЕТ СН'!$G$23</f>
        <v>1092.59875504</v>
      </c>
      <c r="Q62" s="36">
        <f>SUMIFS(СВЦЭМ!$D$34:$D$777,СВЦЭМ!$A$34:$A$777,$A62,СВЦЭМ!$B$34:$B$777,Q$47)+'СЕТ СН'!$G$11+СВЦЭМ!$D$10+'СЕТ СН'!$G$6-'СЕТ СН'!$G$23</f>
        <v>1088.9387059199998</v>
      </c>
      <c r="R62" s="36">
        <f>SUMIFS(СВЦЭМ!$D$34:$D$777,СВЦЭМ!$A$34:$A$777,$A62,СВЦЭМ!$B$34:$B$777,R$47)+'СЕТ СН'!$G$11+СВЦЭМ!$D$10+'СЕТ СН'!$G$6-'СЕТ СН'!$G$23</f>
        <v>1078.3396923099999</v>
      </c>
      <c r="S62" s="36">
        <f>SUMIFS(СВЦЭМ!$D$34:$D$777,СВЦЭМ!$A$34:$A$777,$A62,СВЦЭМ!$B$34:$B$777,S$47)+'СЕТ СН'!$G$11+СВЦЭМ!$D$10+'СЕТ СН'!$G$6-'СЕТ СН'!$G$23</f>
        <v>1077.5807949299999</v>
      </c>
      <c r="T62" s="36">
        <f>SUMIFS(СВЦЭМ!$D$34:$D$777,СВЦЭМ!$A$34:$A$777,$A62,СВЦЭМ!$B$34:$B$777,T$47)+'СЕТ СН'!$G$11+СВЦЭМ!$D$10+'СЕТ СН'!$G$6-'СЕТ СН'!$G$23</f>
        <v>1085.43612594</v>
      </c>
      <c r="U62" s="36">
        <f>SUMIFS(СВЦЭМ!$D$34:$D$777,СВЦЭМ!$A$34:$A$777,$A62,СВЦЭМ!$B$34:$B$777,U$47)+'СЕТ СН'!$G$11+СВЦЭМ!$D$10+'СЕТ СН'!$G$6-'СЕТ СН'!$G$23</f>
        <v>1072.8469949999999</v>
      </c>
      <c r="V62" s="36">
        <f>SUMIFS(СВЦЭМ!$D$34:$D$777,СВЦЭМ!$A$34:$A$777,$A62,СВЦЭМ!$B$34:$B$777,V$47)+'СЕТ СН'!$G$11+СВЦЭМ!$D$10+'СЕТ СН'!$G$6-'СЕТ СН'!$G$23</f>
        <v>1052.74517629</v>
      </c>
      <c r="W62" s="36">
        <f>SUMIFS(СВЦЭМ!$D$34:$D$777,СВЦЭМ!$A$34:$A$777,$A62,СВЦЭМ!$B$34:$B$777,W$47)+'СЕТ СН'!$G$11+СВЦЭМ!$D$10+'СЕТ СН'!$G$6-'СЕТ СН'!$G$23</f>
        <v>1061.90823168</v>
      </c>
      <c r="X62" s="36">
        <f>SUMIFS(СВЦЭМ!$D$34:$D$777,СВЦЭМ!$A$34:$A$777,$A62,СВЦЭМ!$B$34:$B$777,X$47)+'СЕТ СН'!$G$11+СВЦЭМ!$D$10+'СЕТ СН'!$G$6-'СЕТ СН'!$G$23</f>
        <v>1096.8350872799999</v>
      </c>
      <c r="Y62" s="36">
        <f>SUMIFS(СВЦЭМ!$D$34:$D$777,СВЦЭМ!$A$34:$A$777,$A62,СВЦЭМ!$B$34:$B$777,Y$47)+'СЕТ СН'!$G$11+СВЦЭМ!$D$10+'СЕТ СН'!$G$6-'СЕТ СН'!$G$23</f>
        <v>1213.3140626499999</v>
      </c>
    </row>
    <row r="63" spans="1:25" ht="15.75" x14ac:dyDescent="0.2">
      <c r="A63" s="35">
        <f t="shared" si="1"/>
        <v>43359</v>
      </c>
      <c r="B63" s="36">
        <f>SUMIFS(СВЦЭМ!$D$34:$D$777,СВЦЭМ!$A$34:$A$777,$A63,СВЦЭМ!$B$34:$B$777,B$47)+'СЕТ СН'!$G$11+СВЦЭМ!$D$10+'СЕТ СН'!$G$6-'СЕТ СН'!$G$23</f>
        <v>1358.20552406</v>
      </c>
      <c r="C63" s="36">
        <f>SUMIFS(СВЦЭМ!$D$34:$D$777,СВЦЭМ!$A$34:$A$777,$A63,СВЦЭМ!$B$34:$B$777,C$47)+'СЕТ СН'!$G$11+СВЦЭМ!$D$10+'СЕТ СН'!$G$6-'СЕТ СН'!$G$23</f>
        <v>1438.7414602599999</v>
      </c>
      <c r="D63" s="36">
        <f>SUMIFS(СВЦЭМ!$D$34:$D$777,СВЦЭМ!$A$34:$A$777,$A63,СВЦЭМ!$B$34:$B$777,D$47)+'СЕТ СН'!$G$11+СВЦЭМ!$D$10+'СЕТ СН'!$G$6-'СЕТ СН'!$G$23</f>
        <v>1524.05798104</v>
      </c>
      <c r="E63" s="36">
        <f>SUMIFS(СВЦЭМ!$D$34:$D$777,СВЦЭМ!$A$34:$A$777,$A63,СВЦЭМ!$B$34:$B$777,E$47)+'СЕТ СН'!$G$11+СВЦЭМ!$D$10+'СЕТ СН'!$G$6-'СЕТ СН'!$G$23</f>
        <v>1610.68118336</v>
      </c>
      <c r="F63" s="36">
        <f>SUMIFS(СВЦЭМ!$D$34:$D$777,СВЦЭМ!$A$34:$A$777,$A63,СВЦЭМ!$B$34:$B$777,F$47)+'СЕТ СН'!$G$11+СВЦЭМ!$D$10+'СЕТ СН'!$G$6-'СЕТ СН'!$G$23</f>
        <v>1589.52260707</v>
      </c>
      <c r="G63" s="36">
        <f>SUMIFS(СВЦЭМ!$D$34:$D$777,СВЦЭМ!$A$34:$A$777,$A63,СВЦЭМ!$B$34:$B$777,G$47)+'СЕТ СН'!$G$11+СВЦЭМ!$D$10+'СЕТ СН'!$G$6-'СЕТ СН'!$G$23</f>
        <v>1593.21643264</v>
      </c>
      <c r="H63" s="36">
        <f>SUMIFS(СВЦЭМ!$D$34:$D$777,СВЦЭМ!$A$34:$A$777,$A63,СВЦЭМ!$B$34:$B$777,H$47)+'СЕТ СН'!$G$11+СВЦЭМ!$D$10+'СЕТ СН'!$G$6-'СЕТ СН'!$G$23</f>
        <v>1569.8600564799999</v>
      </c>
      <c r="I63" s="36">
        <f>SUMIFS(СВЦЭМ!$D$34:$D$777,СВЦЭМ!$A$34:$A$777,$A63,СВЦЭМ!$B$34:$B$777,I$47)+'СЕТ СН'!$G$11+СВЦЭМ!$D$10+'СЕТ СН'!$G$6-'СЕТ СН'!$G$23</f>
        <v>1489.23031818</v>
      </c>
      <c r="J63" s="36">
        <f>SUMIFS(СВЦЭМ!$D$34:$D$777,СВЦЭМ!$A$34:$A$777,$A63,СВЦЭМ!$B$34:$B$777,J$47)+'СЕТ СН'!$G$11+СВЦЭМ!$D$10+'СЕТ СН'!$G$6-'СЕТ СН'!$G$23</f>
        <v>1465.26629523</v>
      </c>
      <c r="K63" s="36">
        <f>SUMIFS(СВЦЭМ!$D$34:$D$777,СВЦЭМ!$A$34:$A$777,$A63,СВЦЭМ!$B$34:$B$777,K$47)+'СЕТ СН'!$G$11+СВЦЭМ!$D$10+'СЕТ СН'!$G$6-'СЕТ СН'!$G$23</f>
        <v>1434.64967574</v>
      </c>
      <c r="L63" s="36">
        <f>SUMIFS(СВЦЭМ!$D$34:$D$777,СВЦЭМ!$A$34:$A$777,$A63,СВЦЭМ!$B$34:$B$777,L$47)+'СЕТ СН'!$G$11+СВЦЭМ!$D$10+'СЕТ СН'!$G$6-'СЕТ СН'!$G$23</f>
        <v>1342.05321755</v>
      </c>
      <c r="M63" s="36">
        <f>SUMIFS(СВЦЭМ!$D$34:$D$777,СВЦЭМ!$A$34:$A$777,$A63,СВЦЭМ!$B$34:$B$777,M$47)+'СЕТ СН'!$G$11+СВЦЭМ!$D$10+'СЕТ СН'!$G$6-'СЕТ СН'!$G$23</f>
        <v>1281.3863208299999</v>
      </c>
      <c r="N63" s="36">
        <f>SUMIFS(СВЦЭМ!$D$34:$D$777,СВЦЭМ!$A$34:$A$777,$A63,СВЦЭМ!$B$34:$B$777,N$47)+'СЕТ СН'!$G$11+СВЦЭМ!$D$10+'СЕТ СН'!$G$6-'СЕТ СН'!$G$23</f>
        <v>1185.0891944099999</v>
      </c>
      <c r="O63" s="36">
        <f>SUMIFS(СВЦЭМ!$D$34:$D$777,СВЦЭМ!$A$34:$A$777,$A63,СВЦЭМ!$B$34:$B$777,O$47)+'СЕТ СН'!$G$11+СВЦЭМ!$D$10+'СЕТ СН'!$G$6-'СЕТ СН'!$G$23</f>
        <v>1094.55466611</v>
      </c>
      <c r="P63" s="36">
        <f>SUMIFS(СВЦЭМ!$D$34:$D$777,СВЦЭМ!$A$34:$A$777,$A63,СВЦЭМ!$B$34:$B$777,P$47)+'СЕТ СН'!$G$11+СВЦЭМ!$D$10+'СЕТ СН'!$G$6-'СЕТ СН'!$G$23</f>
        <v>1099.7865296299999</v>
      </c>
      <c r="Q63" s="36">
        <f>SUMIFS(СВЦЭМ!$D$34:$D$777,СВЦЭМ!$A$34:$A$777,$A63,СВЦЭМ!$B$34:$B$777,Q$47)+'СЕТ СН'!$G$11+СВЦЭМ!$D$10+'СЕТ СН'!$G$6-'СЕТ СН'!$G$23</f>
        <v>1103.25016237</v>
      </c>
      <c r="R63" s="36">
        <f>SUMIFS(СВЦЭМ!$D$34:$D$777,СВЦЭМ!$A$34:$A$777,$A63,СВЦЭМ!$B$34:$B$777,R$47)+'СЕТ СН'!$G$11+СВЦЭМ!$D$10+'СЕТ СН'!$G$6-'СЕТ СН'!$G$23</f>
        <v>1086.6644891799999</v>
      </c>
      <c r="S63" s="36">
        <f>SUMIFS(СВЦЭМ!$D$34:$D$777,СВЦЭМ!$A$34:$A$777,$A63,СВЦЭМ!$B$34:$B$777,S$47)+'СЕТ СН'!$G$11+СВЦЭМ!$D$10+'СЕТ СН'!$G$6-'СЕТ СН'!$G$23</f>
        <v>1079.86293327</v>
      </c>
      <c r="T63" s="36">
        <f>SUMIFS(СВЦЭМ!$D$34:$D$777,СВЦЭМ!$A$34:$A$777,$A63,СВЦЭМ!$B$34:$B$777,T$47)+'СЕТ СН'!$G$11+СВЦЭМ!$D$10+'СЕТ СН'!$G$6-'СЕТ СН'!$G$23</f>
        <v>1083.8900329199998</v>
      </c>
      <c r="U63" s="36">
        <f>SUMIFS(СВЦЭМ!$D$34:$D$777,СВЦЭМ!$A$34:$A$777,$A63,СВЦЭМ!$B$34:$B$777,U$47)+'СЕТ СН'!$G$11+СВЦЭМ!$D$10+'СЕТ СН'!$G$6-'СЕТ СН'!$G$23</f>
        <v>1047.76877752</v>
      </c>
      <c r="V63" s="36">
        <f>SUMIFS(СВЦЭМ!$D$34:$D$777,СВЦЭМ!$A$34:$A$777,$A63,СВЦЭМ!$B$34:$B$777,V$47)+'СЕТ СН'!$G$11+СВЦЭМ!$D$10+'СЕТ СН'!$G$6-'СЕТ СН'!$G$23</f>
        <v>1024.2942134899999</v>
      </c>
      <c r="W63" s="36">
        <f>SUMIFS(СВЦЭМ!$D$34:$D$777,СВЦЭМ!$A$34:$A$777,$A63,СВЦЭМ!$B$34:$B$777,W$47)+'СЕТ СН'!$G$11+СВЦЭМ!$D$10+'СЕТ СН'!$G$6-'СЕТ СН'!$G$23</f>
        <v>1028.6132501</v>
      </c>
      <c r="X63" s="36">
        <f>SUMIFS(СВЦЭМ!$D$34:$D$777,СВЦЭМ!$A$34:$A$777,$A63,СВЦЭМ!$B$34:$B$777,X$47)+'СЕТ СН'!$G$11+СВЦЭМ!$D$10+'СЕТ СН'!$G$6-'СЕТ СН'!$G$23</f>
        <v>1067.19867752</v>
      </c>
      <c r="Y63" s="36">
        <f>SUMIFS(СВЦЭМ!$D$34:$D$777,СВЦЭМ!$A$34:$A$777,$A63,СВЦЭМ!$B$34:$B$777,Y$47)+'СЕТ СН'!$G$11+СВЦЭМ!$D$10+'СЕТ СН'!$G$6-'СЕТ СН'!$G$23</f>
        <v>1176.40475582</v>
      </c>
    </row>
    <row r="64" spans="1:25" ht="15.75" x14ac:dyDescent="0.2">
      <c r="A64" s="35">
        <f t="shared" si="1"/>
        <v>43360</v>
      </c>
      <c r="B64" s="36">
        <f>SUMIFS(СВЦЭМ!$D$34:$D$777,СВЦЭМ!$A$34:$A$777,$A64,СВЦЭМ!$B$34:$B$777,B$47)+'СЕТ СН'!$G$11+СВЦЭМ!$D$10+'СЕТ СН'!$G$6-'СЕТ СН'!$G$23</f>
        <v>1345.3405834799999</v>
      </c>
      <c r="C64" s="36">
        <f>SUMIFS(СВЦЭМ!$D$34:$D$777,СВЦЭМ!$A$34:$A$777,$A64,СВЦЭМ!$B$34:$B$777,C$47)+'СЕТ СН'!$G$11+СВЦЭМ!$D$10+'СЕТ СН'!$G$6-'СЕТ СН'!$G$23</f>
        <v>1430.9778393300001</v>
      </c>
      <c r="D64" s="36">
        <f>SUMIFS(СВЦЭМ!$D$34:$D$777,СВЦЭМ!$A$34:$A$777,$A64,СВЦЭМ!$B$34:$B$777,D$47)+'СЕТ СН'!$G$11+СВЦЭМ!$D$10+'СЕТ СН'!$G$6-'СЕТ СН'!$G$23</f>
        <v>1539.86985076</v>
      </c>
      <c r="E64" s="36">
        <f>SUMIFS(СВЦЭМ!$D$34:$D$777,СВЦЭМ!$A$34:$A$777,$A64,СВЦЭМ!$B$34:$B$777,E$47)+'СЕТ СН'!$G$11+СВЦЭМ!$D$10+'СЕТ СН'!$G$6-'СЕТ СН'!$G$23</f>
        <v>1587.79669483</v>
      </c>
      <c r="F64" s="36">
        <f>SUMIFS(СВЦЭМ!$D$34:$D$777,СВЦЭМ!$A$34:$A$777,$A64,СВЦЭМ!$B$34:$B$777,F$47)+'СЕТ СН'!$G$11+СВЦЭМ!$D$10+'СЕТ СН'!$G$6-'СЕТ СН'!$G$23</f>
        <v>1568.8277023799999</v>
      </c>
      <c r="G64" s="36">
        <f>SUMIFS(СВЦЭМ!$D$34:$D$777,СВЦЭМ!$A$34:$A$777,$A64,СВЦЭМ!$B$34:$B$777,G$47)+'СЕТ СН'!$G$11+СВЦЭМ!$D$10+'СЕТ СН'!$G$6-'СЕТ СН'!$G$23</f>
        <v>1585.5452382000001</v>
      </c>
      <c r="H64" s="36">
        <f>SUMIFS(СВЦЭМ!$D$34:$D$777,СВЦЭМ!$A$34:$A$777,$A64,СВЦЭМ!$B$34:$B$777,H$47)+'СЕТ СН'!$G$11+СВЦЭМ!$D$10+'СЕТ СН'!$G$6-'СЕТ СН'!$G$23</f>
        <v>1594.9024605699999</v>
      </c>
      <c r="I64" s="36">
        <f>SUMIFS(СВЦЭМ!$D$34:$D$777,СВЦЭМ!$A$34:$A$777,$A64,СВЦЭМ!$B$34:$B$777,I$47)+'СЕТ СН'!$G$11+СВЦЭМ!$D$10+'СЕТ СН'!$G$6-'СЕТ СН'!$G$23</f>
        <v>1535.9150224499999</v>
      </c>
      <c r="J64" s="36">
        <f>SUMIFS(СВЦЭМ!$D$34:$D$777,СВЦЭМ!$A$34:$A$777,$A64,СВЦЭМ!$B$34:$B$777,J$47)+'СЕТ СН'!$G$11+СВЦЭМ!$D$10+'СЕТ СН'!$G$6-'СЕТ СН'!$G$23</f>
        <v>1496.60605108</v>
      </c>
      <c r="K64" s="36">
        <f>SUMIFS(СВЦЭМ!$D$34:$D$777,СВЦЭМ!$A$34:$A$777,$A64,СВЦЭМ!$B$34:$B$777,K$47)+'СЕТ СН'!$G$11+СВЦЭМ!$D$10+'СЕТ СН'!$G$6-'СЕТ СН'!$G$23</f>
        <v>1455.6180840299999</v>
      </c>
      <c r="L64" s="36">
        <f>SUMIFS(СВЦЭМ!$D$34:$D$777,СВЦЭМ!$A$34:$A$777,$A64,СВЦЭМ!$B$34:$B$777,L$47)+'СЕТ СН'!$G$11+СВЦЭМ!$D$10+'СЕТ СН'!$G$6-'СЕТ СН'!$G$23</f>
        <v>1379.2479123599999</v>
      </c>
      <c r="M64" s="36">
        <f>SUMIFS(СВЦЭМ!$D$34:$D$777,СВЦЭМ!$A$34:$A$777,$A64,СВЦЭМ!$B$34:$B$777,M$47)+'СЕТ СН'!$G$11+СВЦЭМ!$D$10+'СЕТ СН'!$G$6-'СЕТ СН'!$G$23</f>
        <v>1316.9003246299999</v>
      </c>
      <c r="N64" s="36">
        <f>SUMIFS(СВЦЭМ!$D$34:$D$777,СВЦЭМ!$A$34:$A$777,$A64,СВЦЭМ!$B$34:$B$777,N$47)+'СЕТ СН'!$G$11+СВЦЭМ!$D$10+'СЕТ СН'!$G$6-'СЕТ СН'!$G$23</f>
        <v>1196.75113824</v>
      </c>
      <c r="O64" s="36">
        <f>SUMIFS(СВЦЭМ!$D$34:$D$777,СВЦЭМ!$A$34:$A$777,$A64,СВЦЭМ!$B$34:$B$777,O$47)+'СЕТ СН'!$G$11+СВЦЭМ!$D$10+'СЕТ СН'!$G$6-'СЕТ СН'!$G$23</f>
        <v>1112.48049655</v>
      </c>
      <c r="P64" s="36">
        <f>SUMIFS(СВЦЭМ!$D$34:$D$777,СВЦЭМ!$A$34:$A$777,$A64,СВЦЭМ!$B$34:$B$777,P$47)+'СЕТ СН'!$G$11+СВЦЭМ!$D$10+'СЕТ СН'!$G$6-'СЕТ СН'!$G$23</f>
        <v>1103.52940878</v>
      </c>
      <c r="Q64" s="36">
        <f>SUMIFS(СВЦЭМ!$D$34:$D$777,СВЦЭМ!$A$34:$A$777,$A64,СВЦЭМ!$B$34:$B$777,Q$47)+'СЕТ СН'!$G$11+СВЦЭМ!$D$10+'СЕТ СН'!$G$6-'СЕТ СН'!$G$23</f>
        <v>1106.37900522</v>
      </c>
      <c r="R64" s="36">
        <f>SUMIFS(СВЦЭМ!$D$34:$D$777,СВЦЭМ!$A$34:$A$777,$A64,СВЦЭМ!$B$34:$B$777,R$47)+'СЕТ СН'!$G$11+СВЦЭМ!$D$10+'СЕТ СН'!$G$6-'СЕТ СН'!$G$23</f>
        <v>1099.59956278</v>
      </c>
      <c r="S64" s="36">
        <f>SUMIFS(СВЦЭМ!$D$34:$D$777,СВЦЭМ!$A$34:$A$777,$A64,СВЦЭМ!$B$34:$B$777,S$47)+'СЕТ СН'!$G$11+СВЦЭМ!$D$10+'СЕТ СН'!$G$6-'СЕТ СН'!$G$23</f>
        <v>1098.5437501899999</v>
      </c>
      <c r="T64" s="36">
        <f>SUMIFS(СВЦЭМ!$D$34:$D$777,СВЦЭМ!$A$34:$A$777,$A64,СВЦЭМ!$B$34:$B$777,T$47)+'СЕТ СН'!$G$11+СВЦЭМ!$D$10+'СЕТ СН'!$G$6-'СЕТ СН'!$G$23</f>
        <v>1093.10021551</v>
      </c>
      <c r="U64" s="36">
        <f>SUMIFS(СВЦЭМ!$D$34:$D$777,СВЦЭМ!$A$34:$A$777,$A64,СВЦЭМ!$B$34:$B$777,U$47)+'СЕТ СН'!$G$11+СВЦЭМ!$D$10+'СЕТ СН'!$G$6-'СЕТ СН'!$G$23</f>
        <v>1075.4601615499998</v>
      </c>
      <c r="V64" s="36">
        <f>SUMIFS(СВЦЭМ!$D$34:$D$777,СВЦЭМ!$A$34:$A$777,$A64,СВЦЭМ!$B$34:$B$777,V$47)+'СЕТ СН'!$G$11+СВЦЭМ!$D$10+'СЕТ СН'!$G$6-'СЕТ СН'!$G$23</f>
        <v>1036.23026648</v>
      </c>
      <c r="W64" s="36">
        <f>SUMIFS(СВЦЭМ!$D$34:$D$777,СВЦЭМ!$A$34:$A$777,$A64,СВЦЭМ!$B$34:$B$777,W$47)+'СЕТ СН'!$G$11+СВЦЭМ!$D$10+'СЕТ СН'!$G$6-'СЕТ СН'!$G$23</f>
        <v>1049.3588127799999</v>
      </c>
      <c r="X64" s="36">
        <f>SUMIFS(СВЦЭМ!$D$34:$D$777,СВЦЭМ!$A$34:$A$777,$A64,СВЦЭМ!$B$34:$B$777,X$47)+'СЕТ СН'!$G$11+СВЦЭМ!$D$10+'СЕТ СН'!$G$6-'СЕТ СН'!$G$23</f>
        <v>1080.3248741</v>
      </c>
      <c r="Y64" s="36">
        <f>SUMIFS(СВЦЭМ!$D$34:$D$777,СВЦЭМ!$A$34:$A$777,$A64,СВЦЭМ!$B$34:$B$777,Y$47)+'СЕТ СН'!$G$11+СВЦЭМ!$D$10+'СЕТ СН'!$G$6-'СЕТ СН'!$G$23</f>
        <v>1174.8281798</v>
      </c>
    </row>
    <row r="65" spans="1:26" ht="15.75" x14ac:dyDescent="0.2">
      <c r="A65" s="35">
        <f t="shared" si="1"/>
        <v>43361</v>
      </c>
      <c r="B65" s="36">
        <f>SUMIFS(СВЦЭМ!$D$34:$D$777,СВЦЭМ!$A$34:$A$777,$A65,СВЦЭМ!$B$34:$B$777,B$47)+'СЕТ СН'!$G$11+СВЦЭМ!$D$10+'СЕТ СН'!$G$6-'СЕТ СН'!$G$23</f>
        <v>1355.5926571699999</v>
      </c>
      <c r="C65" s="36">
        <f>SUMIFS(СВЦЭМ!$D$34:$D$777,СВЦЭМ!$A$34:$A$777,$A65,СВЦЭМ!$B$34:$B$777,C$47)+'СЕТ СН'!$G$11+СВЦЭМ!$D$10+'СЕТ СН'!$G$6-'СЕТ СН'!$G$23</f>
        <v>1501.23293418</v>
      </c>
      <c r="D65" s="36">
        <f>SUMIFS(СВЦЭМ!$D$34:$D$777,СВЦЭМ!$A$34:$A$777,$A65,СВЦЭМ!$B$34:$B$777,D$47)+'СЕТ СН'!$G$11+СВЦЭМ!$D$10+'СЕТ СН'!$G$6-'СЕТ СН'!$G$23</f>
        <v>1560.53715938</v>
      </c>
      <c r="E65" s="36">
        <f>SUMIFS(СВЦЭМ!$D$34:$D$777,СВЦЭМ!$A$34:$A$777,$A65,СВЦЭМ!$B$34:$B$777,E$47)+'СЕТ СН'!$G$11+СВЦЭМ!$D$10+'СЕТ СН'!$G$6-'СЕТ СН'!$G$23</f>
        <v>1617.6090526500002</v>
      </c>
      <c r="F65" s="36">
        <f>SUMIFS(СВЦЭМ!$D$34:$D$777,СВЦЭМ!$A$34:$A$777,$A65,СВЦЭМ!$B$34:$B$777,F$47)+'СЕТ СН'!$G$11+СВЦЭМ!$D$10+'СЕТ СН'!$G$6-'СЕТ СН'!$G$23</f>
        <v>1616.5495310900001</v>
      </c>
      <c r="G65" s="36">
        <f>SUMIFS(СВЦЭМ!$D$34:$D$777,СВЦЭМ!$A$34:$A$777,$A65,СВЦЭМ!$B$34:$B$777,G$47)+'СЕТ СН'!$G$11+СВЦЭМ!$D$10+'СЕТ СН'!$G$6-'СЕТ СН'!$G$23</f>
        <v>1615.0496313499998</v>
      </c>
      <c r="H65" s="36">
        <f>SUMIFS(СВЦЭМ!$D$34:$D$777,СВЦЭМ!$A$34:$A$777,$A65,СВЦЭМ!$B$34:$B$777,H$47)+'СЕТ СН'!$G$11+СВЦЭМ!$D$10+'СЕТ СН'!$G$6-'СЕТ СН'!$G$23</f>
        <v>1605.8412222799998</v>
      </c>
      <c r="I65" s="36">
        <f>SUMIFS(СВЦЭМ!$D$34:$D$777,СВЦЭМ!$A$34:$A$777,$A65,СВЦЭМ!$B$34:$B$777,I$47)+'СЕТ СН'!$G$11+СВЦЭМ!$D$10+'СЕТ СН'!$G$6-'СЕТ СН'!$G$23</f>
        <v>1494.44601152</v>
      </c>
      <c r="J65" s="36">
        <f>SUMIFS(СВЦЭМ!$D$34:$D$777,СВЦЭМ!$A$34:$A$777,$A65,СВЦЭМ!$B$34:$B$777,J$47)+'СЕТ СН'!$G$11+СВЦЭМ!$D$10+'СЕТ СН'!$G$6-'СЕТ СН'!$G$23</f>
        <v>1418.19147413</v>
      </c>
      <c r="K65" s="36">
        <f>SUMIFS(СВЦЭМ!$D$34:$D$777,СВЦЭМ!$A$34:$A$777,$A65,СВЦЭМ!$B$34:$B$777,K$47)+'СЕТ СН'!$G$11+СВЦЭМ!$D$10+'СЕТ СН'!$G$6-'СЕТ СН'!$G$23</f>
        <v>1419.97013085</v>
      </c>
      <c r="L65" s="36">
        <f>SUMIFS(СВЦЭМ!$D$34:$D$777,СВЦЭМ!$A$34:$A$777,$A65,СВЦЭМ!$B$34:$B$777,L$47)+'СЕТ СН'!$G$11+СВЦЭМ!$D$10+'СЕТ СН'!$G$6-'СЕТ СН'!$G$23</f>
        <v>1362.7037828299999</v>
      </c>
      <c r="M65" s="36">
        <f>SUMIFS(СВЦЭМ!$D$34:$D$777,СВЦЭМ!$A$34:$A$777,$A65,СВЦЭМ!$B$34:$B$777,M$47)+'СЕТ СН'!$G$11+СВЦЭМ!$D$10+'СЕТ СН'!$G$6-'СЕТ СН'!$G$23</f>
        <v>1278.9981407</v>
      </c>
      <c r="N65" s="36">
        <f>SUMIFS(СВЦЭМ!$D$34:$D$777,СВЦЭМ!$A$34:$A$777,$A65,СВЦЭМ!$B$34:$B$777,N$47)+'СЕТ СН'!$G$11+СВЦЭМ!$D$10+'СЕТ СН'!$G$6-'СЕТ СН'!$G$23</f>
        <v>1172.7271147699998</v>
      </c>
      <c r="O65" s="36">
        <f>SUMIFS(СВЦЭМ!$D$34:$D$777,СВЦЭМ!$A$34:$A$777,$A65,СВЦЭМ!$B$34:$B$777,O$47)+'СЕТ СН'!$G$11+СВЦЭМ!$D$10+'СЕТ СН'!$G$6-'СЕТ СН'!$G$23</f>
        <v>1068.3983171899999</v>
      </c>
      <c r="P65" s="36">
        <f>SUMIFS(СВЦЭМ!$D$34:$D$777,СВЦЭМ!$A$34:$A$777,$A65,СВЦЭМ!$B$34:$B$777,P$47)+'СЕТ СН'!$G$11+СВЦЭМ!$D$10+'СЕТ СН'!$G$6-'СЕТ СН'!$G$23</f>
        <v>1079.27649868</v>
      </c>
      <c r="Q65" s="36">
        <f>SUMIFS(СВЦЭМ!$D$34:$D$777,СВЦЭМ!$A$34:$A$777,$A65,СВЦЭМ!$B$34:$B$777,Q$47)+'СЕТ СН'!$G$11+СВЦЭМ!$D$10+'СЕТ СН'!$G$6-'СЕТ СН'!$G$23</f>
        <v>1087.94608171</v>
      </c>
      <c r="R65" s="36">
        <f>SUMIFS(СВЦЭМ!$D$34:$D$777,СВЦЭМ!$A$34:$A$777,$A65,СВЦЭМ!$B$34:$B$777,R$47)+'СЕТ СН'!$G$11+СВЦЭМ!$D$10+'СЕТ СН'!$G$6-'СЕТ СН'!$G$23</f>
        <v>1107.47419231</v>
      </c>
      <c r="S65" s="36">
        <f>SUMIFS(СВЦЭМ!$D$34:$D$777,СВЦЭМ!$A$34:$A$777,$A65,СВЦЭМ!$B$34:$B$777,S$47)+'СЕТ СН'!$G$11+СВЦЭМ!$D$10+'СЕТ СН'!$G$6-'СЕТ СН'!$G$23</f>
        <v>1130.07432225</v>
      </c>
      <c r="T65" s="36">
        <f>SUMIFS(СВЦЭМ!$D$34:$D$777,СВЦЭМ!$A$34:$A$777,$A65,СВЦЭМ!$B$34:$B$777,T$47)+'СЕТ СН'!$G$11+СВЦЭМ!$D$10+'СЕТ СН'!$G$6-'СЕТ СН'!$G$23</f>
        <v>1133.6791921499998</v>
      </c>
      <c r="U65" s="36">
        <f>SUMIFS(СВЦЭМ!$D$34:$D$777,СВЦЭМ!$A$34:$A$777,$A65,СВЦЭМ!$B$34:$B$777,U$47)+'СЕТ СН'!$G$11+СВЦЭМ!$D$10+'СЕТ СН'!$G$6-'СЕТ СН'!$G$23</f>
        <v>1129.9547848899999</v>
      </c>
      <c r="V65" s="36">
        <f>SUMIFS(СВЦЭМ!$D$34:$D$777,СВЦЭМ!$A$34:$A$777,$A65,СВЦЭМ!$B$34:$B$777,V$47)+'СЕТ СН'!$G$11+СВЦЭМ!$D$10+'СЕТ СН'!$G$6-'СЕТ СН'!$G$23</f>
        <v>1128.57859801</v>
      </c>
      <c r="W65" s="36">
        <f>SUMIFS(СВЦЭМ!$D$34:$D$777,СВЦЭМ!$A$34:$A$777,$A65,СВЦЭМ!$B$34:$B$777,W$47)+'СЕТ СН'!$G$11+СВЦЭМ!$D$10+'СЕТ СН'!$G$6-'СЕТ СН'!$G$23</f>
        <v>1132.21568419</v>
      </c>
      <c r="X65" s="36">
        <f>SUMIFS(СВЦЭМ!$D$34:$D$777,СВЦЭМ!$A$34:$A$777,$A65,СВЦЭМ!$B$34:$B$777,X$47)+'СЕТ СН'!$G$11+СВЦЭМ!$D$10+'СЕТ СН'!$G$6-'СЕТ СН'!$G$23</f>
        <v>1095.4451637499999</v>
      </c>
      <c r="Y65" s="36">
        <f>SUMIFS(СВЦЭМ!$D$34:$D$777,СВЦЭМ!$A$34:$A$777,$A65,СВЦЭМ!$B$34:$B$777,Y$47)+'СЕТ СН'!$G$11+СВЦЭМ!$D$10+'СЕТ СН'!$G$6-'СЕТ СН'!$G$23</f>
        <v>1192.51951624</v>
      </c>
    </row>
    <row r="66" spans="1:26" ht="15.75" x14ac:dyDescent="0.2">
      <c r="A66" s="35">
        <f t="shared" si="1"/>
        <v>43362</v>
      </c>
      <c r="B66" s="36">
        <f>SUMIFS(СВЦЭМ!$D$34:$D$777,СВЦЭМ!$A$34:$A$777,$A66,СВЦЭМ!$B$34:$B$777,B$47)+'СЕТ СН'!$G$11+СВЦЭМ!$D$10+'СЕТ СН'!$G$6-'СЕТ СН'!$G$23</f>
        <v>1252.3202597899999</v>
      </c>
      <c r="C66" s="36">
        <f>SUMIFS(СВЦЭМ!$D$34:$D$777,СВЦЭМ!$A$34:$A$777,$A66,СВЦЭМ!$B$34:$B$777,C$47)+'СЕТ СН'!$G$11+СВЦЭМ!$D$10+'СЕТ СН'!$G$6-'СЕТ СН'!$G$23</f>
        <v>1410.1302666699999</v>
      </c>
      <c r="D66" s="36">
        <f>SUMIFS(СВЦЭМ!$D$34:$D$777,СВЦЭМ!$A$34:$A$777,$A66,СВЦЭМ!$B$34:$B$777,D$47)+'СЕТ СН'!$G$11+СВЦЭМ!$D$10+'СЕТ СН'!$G$6-'СЕТ СН'!$G$23</f>
        <v>1524.0089336599999</v>
      </c>
      <c r="E66" s="36">
        <f>SUMIFS(СВЦЭМ!$D$34:$D$777,СВЦЭМ!$A$34:$A$777,$A66,СВЦЭМ!$B$34:$B$777,E$47)+'СЕТ СН'!$G$11+СВЦЭМ!$D$10+'СЕТ СН'!$G$6-'СЕТ СН'!$G$23</f>
        <v>1597.1770918499999</v>
      </c>
      <c r="F66" s="36">
        <f>SUMIFS(СВЦЭМ!$D$34:$D$777,СВЦЭМ!$A$34:$A$777,$A66,СВЦЭМ!$B$34:$B$777,F$47)+'СЕТ СН'!$G$11+СВЦЭМ!$D$10+'СЕТ СН'!$G$6-'СЕТ СН'!$G$23</f>
        <v>1593.4464616600001</v>
      </c>
      <c r="G66" s="36">
        <f>SUMIFS(СВЦЭМ!$D$34:$D$777,СВЦЭМ!$A$34:$A$777,$A66,СВЦЭМ!$B$34:$B$777,G$47)+'СЕТ СН'!$G$11+СВЦЭМ!$D$10+'СЕТ СН'!$G$6-'СЕТ СН'!$G$23</f>
        <v>1611.48558714</v>
      </c>
      <c r="H66" s="36">
        <f>SUMIFS(СВЦЭМ!$D$34:$D$777,СВЦЭМ!$A$34:$A$777,$A66,СВЦЭМ!$B$34:$B$777,H$47)+'СЕТ СН'!$G$11+СВЦЭМ!$D$10+'СЕТ СН'!$G$6-'СЕТ СН'!$G$23</f>
        <v>1556.22327677</v>
      </c>
      <c r="I66" s="36">
        <f>SUMIFS(СВЦЭМ!$D$34:$D$777,СВЦЭМ!$A$34:$A$777,$A66,СВЦЭМ!$B$34:$B$777,I$47)+'СЕТ СН'!$G$11+СВЦЭМ!$D$10+'СЕТ СН'!$G$6-'СЕТ СН'!$G$23</f>
        <v>1444.3180888499999</v>
      </c>
      <c r="J66" s="36">
        <f>SUMIFS(СВЦЭМ!$D$34:$D$777,СВЦЭМ!$A$34:$A$777,$A66,СВЦЭМ!$B$34:$B$777,J$47)+'СЕТ СН'!$G$11+СВЦЭМ!$D$10+'СЕТ СН'!$G$6-'СЕТ СН'!$G$23</f>
        <v>1451.9332601399999</v>
      </c>
      <c r="K66" s="36">
        <f>SUMIFS(СВЦЭМ!$D$34:$D$777,СВЦЭМ!$A$34:$A$777,$A66,СВЦЭМ!$B$34:$B$777,K$47)+'СЕТ СН'!$G$11+СВЦЭМ!$D$10+'СЕТ СН'!$G$6-'СЕТ СН'!$G$23</f>
        <v>1422.66928852</v>
      </c>
      <c r="L66" s="36">
        <f>SUMIFS(СВЦЭМ!$D$34:$D$777,СВЦЭМ!$A$34:$A$777,$A66,СВЦЭМ!$B$34:$B$777,L$47)+'СЕТ СН'!$G$11+СВЦЭМ!$D$10+'СЕТ СН'!$G$6-'СЕТ СН'!$G$23</f>
        <v>1344.2872587099998</v>
      </c>
      <c r="M66" s="36">
        <f>SUMIFS(СВЦЭМ!$D$34:$D$777,СВЦЭМ!$A$34:$A$777,$A66,СВЦЭМ!$B$34:$B$777,M$47)+'СЕТ СН'!$G$11+СВЦЭМ!$D$10+'СЕТ СН'!$G$6-'СЕТ СН'!$G$23</f>
        <v>1276.25716293</v>
      </c>
      <c r="N66" s="36">
        <f>SUMIFS(СВЦЭМ!$D$34:$D$777,СВЦЭМ!$A$34:$A$777,$A66,СВЦЭМ!$B$34:$B$777,N$47)+'СЕТ СН'!$G$11+СВЦЭМ!$D$10+'СЕТ СН'!$G$6-'СЕТ СН'!$G$23</f>
        <v>1190.0237574399998</v>
      </c>
      <c r="O66" s="36">
        <f>SUMIFS(СВЦЭМ!$D$34:$D$777,СВЦЭМ!$A$34:$A$777,$A66,СВЦЭМ!$B$34:$B$777,O$47)+'СЕТ СН'!$G$11+СВЦЭМ!$D$10+'СЕТ СН'!$G$6-'СЕТ СН'!$G$23</f>
        <v>1132.60044023</v>
      </c>
      <c r="P66" s="36">
        <f>SUMIFS(СВЦЭМ!$D$34:$D$777,СВЦЭМ!$A$34:$A$777,$A66,СВЦЭМ!$B$34:$B$777,P$47)+'СЕТ СН'!$G$11+СВЦЭМ!$D$10+'СЕТ СН'!$G$6-'СЕТ СН'!$G$23</f>
        <v>1132.90726352</v>
      </c>
      <c r="Q66" s="36">
        <f>SUMIFS(СВЦЭМ!$D$34:$D$777,СВЦЭМ!$A$34:$A$777,$A66,СВЦЭМ!$B$34:$B$777,Q$47)+'СЕТ СН'!$G$11+СВЦЭМ!$D$10+'СЕТ СН'!$G$6-'СЕТ СН'!$G$23</f>
        <v>1132.10302856</v>
      </c>
      <c r="R66" s="36">
        <f>SUMIFS(СВЦЭМ!$D$34:$D$777,СВЦЭМ!$A$34:$A$777,$A66,СВЦЭМ!$B$34:$B$777,R$47)+'СЕТ СН'!$G$11+СВЦЭМ!$D$10+'СЕТ СН'!$G$6-'СЕТ СН'!$G$23</f>
        <v>1132.24046415</v>
      </c>
      <c r="S66" s="36">
        <f>SUMIFS(СВЦЭМ!$D$34:$D$777,СВЦЭМ!$A$34:$A$777,$A66,СВЦЭМ!$B$34:$B$777,S$47)+'СЕТ СН'!$G$11+СВЦЭМ!$D$10+'СЕТ СН'!$G$6-'СЕТ СН'!$G$23</f>
        <v>1131.2796711399999</v>
      </c>
      <c r="T66" s="36">
        <f>SUMIFS(СВЦЭМ!$D$34:$D$777,СВЦЭМ!$A$34:$A$777,$A66,СВЦЭМ!$B$34:$B$777,T$47)+'СЕТ СН'!$G$11+СВЦЭМ!$D$10+'СЕТ СН'!$G$6-'СЕТ СН'!$G$23</f>
        <v>1102.3039817899999</v>
      </c>
      <c r="U66" s="36">
        <f>SUMIFS(СВЦЭМ!$D$34:$D$777,СВЦЭМ!$A$34:$A$777,$A66,СВЦЭМ!$B$34:$B$777,U$47)+'СЕТ СН'!$G$11+СВЦЭМ!$D$10+'СЕТ СН'!$G$6-'СЕТ СН'!$G$23</f>
        <v>1126.92448575</v>
      </c>
      <c r="V66" s="36">
        <f>SUMIFS(СВЦЭМ!$D$34:$D$777,СВЦЭМ!$A$34:$A$777,$A66,СВЦЭМ!$B$34:$B$777,V$47)+'СЕТ СН'!$G$11+СВЦЭМ!$D$10+'СЕТ СН'!$G$6-'СЕТ СН'!$G$23</f>
        <v>1141.0667077000001</v>
      </c>
      <c r="W66" s="36">
        <f>SUMIFS(СВЦЭМ!$D$34:$D$777,СВЦЭМ!$A$34:$A$777,$A66,СВЦЭМ!$B$34:$B$777,W$47)+'СЕТ СН'!$G$11+СВЦЭМ!$D$10+'СЕТ СН'!$G$6-'СЕТ СН'!$G$23</f>
        <v>1129.87056188</v>
      </c>
      <c r="X66" s="36">
        <f>SUMIFS(СВЦЭМ!$D$34:$D$777,СВЦЭМ!$A$34:$A$777,$A66,СВЦЭМ!$B$34:$B$777,X$47)+'СЕТ СН'!$G$11+СВЦЭМ!$D$10+'СЕТ СН'!$G$6-'СЕТ СН'!$G$23</f>
        <v>1060.7403443199998</v>
      </c>
      <c r="Y66" s="36">
        <f>SUMIFS(СВЦЭМ!$D$34:$D$777,СВЦЭМ!$A$34:$A$777,$A66,СВЦЭМ!$B$34:$B$777,Y$47)+'СЕТ СН'!$G$11+СВЦЭМ!$D$10+'СЕТ СН'!$G$6-'СЕТ СН'!$G$23</f>
        <v>1098.31050237</v>
      </c>
    </row>
    <row r="67" spans="1:26" ht="15.75" x14ac:dyDescent="0.2">
      <c r="A67" s="35">
        <f t="shared" si="1"/>
        <v>43363</v>
      </c>
      <c r="B67" s="36">
        <f>SUMIFS(СВЦЭМ!$D$34:$D$777,СВЦЭМ!$A$34:$A$777,$A67,СВЦЭМ!$B$34:$B$777,B$47)+'СЕТ СН'!$G$11+СВЦЭМ!$D$10+'СЕТ СН'!$G$6-'СЕТ СН'!$G$23</f>
        <v>1375.73865449</v>
      </c>
      <c r="C67" s="36">
        <f>SUMIFS(СВЦЭМ!$D$34:$D$777,СВЦЭМ!$A$34:$A$777,$A67,СВЦЭМ!$B$34:$B$777,C$47)+'СЕТ СН'!$G$11+СВЦЭМ!$D$10+'СЕТ СН'!$G$6-'СЕТ СН'!$G$23</f>
        <v>1531.55761252</v>
      </c>
      <c r="D67" s="36">
        <f>SUMIFS(СВЦЭМ!$D$34:$D$777,СВЦЭМ!$A$34:$A$777,$A67,СВЦЭМ!$B$34:$B$777,D$47)+'СЕТ СН'!$G$11+СВЦЭМ!$D$10+'СЕТ СН'!$G$6-'СЕТ СН'!$G$23</f>
        <v>1534.88087922</v>
      </c>
      <c r="E67" s="36">
        <f>SUMIFS(СВЦЭМ!$D$34:$D$777,СВЦЭМ!$A$34:$A$777,$A67,СВЦЭМ!$B$34:$B$777,E$47)+'СЕТ СН'!$G$11+СВЦЭМ!$D$10+'СЕТ СН'!$G$6-'СЕТ СН'!$G$23</f>
        <v>1589.4410292800001</v>
      </c>
      <c r="F67" s="36">
        <f>SUMIFS(СВЦЭМ!$D$34:$D$777,СВЦЭМ!$A$34:$A$777,$A67,СВЦЭМ!$B$34:$B$777,F$47)+'СЕТ СН'!$G$11+СВЦЭМ!$D$10+'СЕТ СН'!$G$6-'СЕТ СН'!$G$23</f>
        <v>1587.2645190799999</v>
      </c>
      <c r="G67" s="36">
        <f>SUMIFS(СВЦЭМ!$D$34:$D$777,СВЦЭМ!$A$34:$A$777,$A67,СВЦЭМ!$B$34:$B$777,G$47)+'СЕТ СН'!$G$11+СВЦЭМ!$D$10+'СЕТ СН'!$G$6-'СЕТ СН'!$G$23</f>
        <v>1591.54699809</v>
      </c>
      <c r="H67" s="36">
        <f>SUMIFS(СВЦЭМ!$D$34:$D$777,СВЦЭМ!$A$34:$A$777,$A67,СВЦЭМ!$B$34:$B$777,H$47)+'СЕТ СН'!$G$11+СВЦЭМ!$D$10+'СЕТ СН'!$G$6-'СЕТ СН'!$G$23</f>
        <v>1586.8964518600001</v>
      </c>
      <c r="I67" s="36">
        <f>SUMIFS(СВЦЭМ!$D$34:$D$777,СВЦЭМ!$A$34:$A$777,$A67,СВЦЭМ!$B$34:$B$777,I$47)+'СЕТ СН'!$G$11+СВЦЭМ!$D$10+'СЕТ СН'!$G$6-'СЕТ СН'!$G$23</f>
        <v>1527.08416827</v>
      </c>
      <c r="J67" s="36">
        <f>SUMIFS(СВЦЭМ!$D$34:$D$777,СВЦЭМ!$A$34:$A$777,$A67,СВЦЭМ!$B$34:$B$777,J$47)+'СЕТ СН'!$G$11+СВЦЭМ!$D$10+'СЕТ СН'!$G$6-'СЕТ СН'!$G$23</f>
        <v>1464.92866933</v>
      </c>
      <c r="K67" s="36">
        <f>SUMIFS(СВЦЭМ!$D$34:$D$777,СВЦЭМ!$A$34:$A$777,$A67,СВЦЭМ!$B$34:$B$777,K$47)+'СЕТ СН'!$G$11+СВЦЭМ!$D$10+'СЕТ СН'!$G$6-'СЕТ СН'!$G$23</f>
        <v>1419.49860281</v>
      </c>
      <c r="L67" s="36">
        <f>SUMIFS(СВЦЭМ!$D$34:$D$777,СВЦЭМ!$A$34:$A$777,$A67,СВЦЭМ!$B$34:$B$777,L$47)+'СЕТ СН'!$G$11+СВЦЭМ!$D$10+'СЕТ СН'!$G$6-'СЕТ СН'!$G$23</f>
        <v>1315.12117223</v>
      </c>
      <c r="M67" s="36">
        <f>SUMIFS(СВЦЭМ!$D$34:$D$777,СВЦЭМ!$A$34:$A$777,$A67,СВЦЭМ!$B$34:$B$777,M$47)+'СЕТ СН'!$G$11+СВЦЭМ!$D$10+'СЕТ СН'!$G$6-'СЕТ СН'!$G$23</f>
        <v>1239.8863612799998</v>
      </c>
      <c r="N67" s="36">
        <f>SUMIFS(СВЦЭМ!$D$34:$D$777,СВЦЭМ!$A$34:$A$777,$A67,СВЦЭМ!$B$34:$B$777,N$47)+'СЕТ СН'!$G$11+СВЦЭМ!$D$10+'СЕТ СН'!$G$6-'СЕТ СН'!$G$23</f>
        <v>1155.9324737499999</v>
      </c>
      <c r="O67" s="36">
        <f>SUMIFS(СВЦЭМ!$D$34:$D$777,СВЦЭМ!$A$34:$A$777,$A67,СВЦЭМ!$B$34:$B$777,O$47)+'СЕТ СН'!$G$11+СВЦЭМ!$D$10+'СЕТ СН'!$G$6-'СЕТ СН'!$G$23</f>
        <v>1096.8231604099999</v>
      </c>
      <c r="P67" s="36">
        <f>SUMIFS(СВЦЭМ!$D$34:$D$777,СВЦЭМ!$A$34:$A$777,$A67,СВЦЭМ!$B$34:$B$777,P$47)+'СЕТ СН'!$G$11+СВЦЭМ!$D$10+'СЕТ СН'!$G$6-'СЕТ СН'!$G$23</f>
        <v>1082.78498046</v>
      </c>
      <c r="Q67" s="36">
        <f>SUMIFS(СВЦЭМ!$D$34:$D$777,СВЦЭМ!$A$34:$A$777,$A67,СВЦЭМ!$B$34:$B$777,Q$47)+'СЕТ СН'!$G$11+СВЦЭМ!$D$10+'СЕТ СН'!$G$6-'СЕТ СН'!$G$23</f>
        <v>1090.2209100299999</v>
      </c>
      <c r="R67" s="36">
        <f>SUMIFS(СВЦЭМ!$D$34:$D$777,СВЦЭМ!$A$34:$A$777,$A67,СВЦЭМ!$B$34:$B$777,R$47)+'СЕТ СН'!$G$11+СВЦЭМ!$D$10+'СЕТ СН'!$G$6-'СЕТ СН'!$G$23</f>
        <v>1080.6275939099999</v>
      </c>
      <c r="S67" s="36">
        <f>SUMIFS(СВЦЭМ!$D$34:$D$777,СВЦЭМ!$A$34:$A$777,$A67,СВЦЭМ!$B$34:$B$777,S$47)+'СЕТ СН'!$G$11+СВЦЭМ!$D$10+'СЕТ СН'!$G$6-'СЕТ СН'!$G$23</f>
        <v>1084.24929615</v>
      </c>
      <c r="T67" s="36">
        <f>SUMIFS(СВЦЭМ!$D$34:$D$777,СВЦЭМ!$A$34:$A$777,$A67,СВЦЭМ!$B$34:$B$777,T$47)+'СЕТ СН'!$G$11+СВЦЭМ!$D$10+'СЕТ СН'!$G$6-'СЕТ СН'!$G$23</f>
        <v>1098.9566455299998</v>
      </c>
      <c r="U67" s="36">
        <f>SUMIFS(СВЦЭМ!$D$34:$D$777,СВЦЭМ!$A$34:$A$777,$A67,СВЦЭМ!$B$34:$B$777,U$47)+'СЕТ СН'!$G$11+СВЦЭМ!$D$10+'СЕТ СН'!$G$6-'СЕТ СН'!$G$23</f>
        <v>1125.34491703</v>
      </c>
      <c r="V67" s="36">
        <f>SUMIFS(СВЦЭМ!$D$34:$D$777,СВЦЭМ!$A$34:$A$777,$A67,СВЦЭМ!$B$34:$B$777,V$47)+'СЕТ СН'!$G$11+СВЦЭМ!$D$10+'СЕТ СН'!$G$6-'СЕТ СН'!$G$23</f>
        <v>1136.84329222</v>
      </c>
      <c r="W67" s="36">
        <f>SUMIFS(СВЦЭМ!$D$34:$D$777,СВЦЭМ!$A$34:$A$777,$A67,СВЦЭМ!$B$34:$B$777,W$47)+'СЕТ СН'!$G$11+СВЦЭМ!$D$10+'СЕТ СН'!$G$6-'СЕТ СН'!$G$23</f>
        <v>1128.15232939</v>
      </c>
      <c r="X67" s="36">
        <f>SUMIFS(СВЦЭМ!$D$34:$D$777,СВЦЭМ!$A$34:$A$777,$A67,СВЦЭМ!$B$34:$B$777,X$47)+'СЕТ СН'!$G$11+СВЦЭМ!$D$10+'СЕТ СН'!$G$6-'СЕТ СН'!$G$23</f>
        <v>1073.7791015</v>
      </c>
      <c r="Y67" s="36">
        <f>SUMIFS(СВЦЭМ!$D$34:$D$777,СВЦЭМ!$A$34:$A$777,$A67,СВЦЭМ!$B$34:$B$777,Y$47)+'СЕТ СН'!$G$11+СВЦЭМ!$D$10+'СЕТ СН'!$G$6-'СЕТ СН'!$G$23</f>
        <v>1168.9910597799999</v>
      </c>
    </row>
    <row r="68" spans="1:26" ht="15.75" x14ac:dyDescent="0.2">
      <c r="A68" s="35">
        <f t="shared" si="1"/>
        <v>43364</v>
      </c>
      <c r="B68" s="36">
        <f>SUMIFS(СВЦЭМ!$D$34:$D$777,СВЦЭМ!$A$34:$A$777,$A68,СВЦЭМ!$B$34:$B$777,B$47)+'СЕТ СН'!$G$11+СВЦЭМ!$D$10+'СЕТ СН'!$G$6-'СЕТ СН'!$G$23</f>
        <v>1161.5647168999999</v>
      </c>
      <c r="C68" s="36">
        <f>SUMIFS(СВЦЭМ!$D$34:$D$777,СВЦЭМ!$A$34:$A$777,$A68,СВЦЭМ!$B$34:$B$777,C$47)+'СЕТ СН'!$G$11+СВЦЭМ!$D$10+'СЕТ СН'!$G$6-'СЕТ СН'!$G$23</f>
        <v>1304.00691265</v>
      </c>
      <c r="D68" s="36">
        <f>SUMIFS(СВЦЭМ!$D$34:$D$777,СВЦЭМ!$A$34:$A$777,$A68,СВЦЭМ!$B$34:$B$777,D$47)+'СЕТ СН'!$G$11+СВЦЭМ!$D$10+'СЕТ СН'!$G$6-'СЕТ СН'!$G$23</f>
        <v>1408.85119123</v>
      </c>
      <c r="E68" s="36">
        <f>SUMIFS(СВЦЭМ!$D$34:$D$777,СВЦЭМ!$A$34:$A$777,$A68,СВЦЭМ!$B$34:$B$777,E$47)+'СЕТ СН'!$G$11+СВЦЭМ!$D$10+'СЕТ СН'!$G$6-'СЕТ СН'!$G$23</f>
        <v>1493.14051666</v>
      </c>
      <c r="F68" s="36">
        <f>SUMIFS(СВЦЭМ!$D$34:$D$777,СВЦЭМ!$A$34:$A$777,$A68,СВЦЭМ!$B$34:$B$777,F$47)+'СЕТ СН'!$G$11+СВЦЭМ!$D$10+'СЕТ СН'!$G$6-'СЕТ СН'!$G$23</f>
        <v>1504.2821470699998</v>
      </c>
      <c r="G68" s="36">
        <f>SUMIFS(СВЦЭМ!$D$34:$D$777,СВЦЭМ!$A$34:$A$777,$A68,СВЦЭМ!$B$34:$B$777,G$47)+'СЕТ СН'!$G$11+СВЦЭМ!$D$10+'СЕТ СН'!$G$6-'СЕТ СН'!$G$23</f>
        <v>1485.2766413299998</v>
      </c>
      <c r="H68" s="36">
        <f>SUMIFS(СВЦЭМ!$D$34:$D$777,СВЦЭМ!$A$34:$A$777,$A68,СВЦЭМ!$B$34:$B$777,H$47)+'СЕТ СН'!$G$11+СВЦЭМ!$D$10+'СЕТ СН'!$G$6-'СЕТ СН'!$G$23</f>
        <v>1448.0348812299999</v>
      </c>
      <c r="I68" s="36">
        <f>SUMIFS(СВЦЭМ!$D$34:$D$777,СВЦЭМ!$A$34:$A$777,$A68,СВЦЭМ!$B$34:$B$777,I$47)+'СЕТ СН'!$G$11+СВЦЭМ!$D$10+'СЕТ СН'!$G$6-'СЕТ СН'!$G$23</f>
        <v>1367.11327635</v>
      </c>
      <c r="J68" s="36">
        <f>SUMIFS(СВЦЭМ!$D$34:$D$777,СВЦЭМ!$A$34:$A$777,$A68,СВЦЭМ!$B$34:$B$777,J$47)+'СЕТ СН'!$G$11+СВЦЭМ!$D$10+'СЕТ СН'!$G$6-'СЕТ СН'!$G$23</f>
        <v>1311.81515227</v>
      </c>
      <c r="K68" s="36">
        <f>SUMIFS(СВЦЭМ!$D$34:$D$777,СВЦЭМ!$A$34:$A$777,$A68,СВЦЭМ!$B$34:$B$777,K$47)+'СЕТ СН'!$G$11+СВЦЭМ!$D$10+'СЕТ СН'!$G$6-'СЕТ СН'!$G$23</f>
        <v>1279.1495231399999</v>
      </c>
      <c r="L68" s="36">
        <f>SUMIFS(СВЦЭМ!$D$34:$D$777,СВЦЭМ!$A$34:$A$777,$A68,СВЦЭМ!$B$34:$B$777,L$47)+'СЕТ СН'!$G$11+СВЦЭМ!$D$10+'СЕТ СН'!$G$6-'СЕТ СН'!$G$23</f>
        <v>1189.1452688099998</v>
      </c>
      <c r="M68" s="36">
        <f>SUMIFS(СВЦЭМ!$D$34:$D$777,СВЦЭМ!$A$34:$A$777,$A68,СВЦЭМ!$B$34:$B$777,M$47)+'СЕТ СН'!$G$11+СВЦЭМ!$D$10+'СЕТ СН'!$G$6-'СЕТ СН'!$G$23</f>
        <v>1122.78087435</v>
      </c>
      <c r="N68" s="36">
        <f>SUMIFS(СВЦЭМ!$D$34:$D$777,СВЦЭМ!$A$34:$A$777,$A68,СВЦЭМ!$B$34:$B$777,N$47)+'СЕТ СН'!$G$11+СВЦЭМ!$D$10+'СЕТ СН'!$G$6-'СЕТ СН'!$G$23</f>
        <v>1012.83642508</v>
      </c>
      <c r="O68" s="36">
        <f>SUMIFS(СВЦЭМ!$D$34:$D$777,СВЦЭМ!$A$34:$A$777,$A68,СВЦЭМ!$B$34:$B$777,O$47)+'СЕТ СН'!$G$11+СВЦЭМ!$D$10+'СЕТ СН'!$G$6-'СЕТ СН'!$G$23</f>
        <v>956.04138585999999</v>
      </c>
      <c r="P68" s="36">
        <f>SUMIFS(СВЦЭМ!$D$34:$D$777,СВЦЭМ!$A$34:$A$777,$A68,СВЦЭМ!$B$34:$B$777,P$47)+'СЕТ СН'!$G$11+СВЦЭМ!$D$10+'СЕТ СН'!$G$6-'СЕТ СН'!$G$23</f>
        <v>942.27103581999995</v>
      </c>
      <c r="Q68" s="36">
        <f>SUMIFS(СВЦЭМ!$D$34:$D$777,СВЦЭМ!$A$34:$A$777,$A68,СВЦЭМ!$B$34:$B$777,Q$47)+'СЕТ СН'!$G$11+СВЦЭМ!$D$10+'СЕТ СН'!$G$6-'СЕТ СН'!$G$23</f>
        <v>947.62952489999998</v>
      </c>
      <c r="R68" s="36">
        <f>SUMIFS(СВЦЭМ!$D$34:$D$777,СВЦЭМ!$A$34:$A$777,$A68,СВЦЭМ!$B$34:$B$777,R$47)+'СЕТ СН'!$G$11+СВЦЭМ!$D$10+'СЕТ СН'!$G$6-'СЕТ СН'!$G$23</f>
        <v>949.9271335599999</v>
      </c>
      <c r="S68" s="36">
        <f>SUMIFS(СВЦЭМ!$D$34:$D$777,СВЦЭМ!$A$34:$A$777,$A68,СВЦЭМ!$B$34:$B$777,S$47)+'СЕТ СН'!$G$11+СВЦЭМ!$D$10+'СЕТ СН'!$G$6-'СЕТ СН'!$G$23</f>
        <v>953.90672175999998</v>
      </c>
      <c r="T68" s="36">
        <f>SUMIFS(СВЦЭМ!$D$34:$D$777,СВЦЭМ!$A$34:$A$777,$A68,СВЦЭМ!$B$34:$B$777,T$47)+'СЕТ СН'!$G$11+СВЦЭМ!$D$10+'СЕТ СН'!$G$6-'СЕТ СН'!$G$23</f>
        <v>963.64669267999989</v>
      </c>
      <c r="U68" s="36">
        <f>SUMIFS(СВЦЭМ!$D$34:$D$777,СВЦЭМ!$A$34:$A$777,$A68,СВЦЭМ!$B$34:$B$777,U$47)+'СЕТ СН'!$G$11+СВЦЭМ!$D$10+'СЕТ СН'!$G$6-'СЕТ СН'!$G$23</f>
        <v>995.79599198999995</v>
      </c>
      <c r="V68" s="36">
        <f>SUMIFS(СВЦЭМ!$D$34:$D$777,СВЦЭМ!$A$34:$A$777,$A68,СВЦЭМ!$B$34:$B$777,V$47)+'СЕТ СН'!$G$11+СВЦЭМ!$D$10+'СЕТ СН'!$G$6-'СЕТ СН'!$G$23</f>
        <v>1009.52496999</v>
      </c>
      <c r="W68" s="36">
        <f>SUMIFS(СВЦЭМ!$D$34:$D$777,СВЦЭМ!$A$34:$A$777,$A68,СВЦЭМ!$B$34:$B$777,W$47)+'СЕТ СН'!$G$11+СВЦЭМ!$D$10+'СЕТ СН'!$G$6-'СЕТ СН'!$G$23</f>
        <v>993.60993572999996</v>
      </c>
      <c r="X68" s="36">
        <f>SUMIFS(СВЦЭМ!$D$34:$D$777,СВЦЭМ!$A$34:$A$777,$A68,СВЦЭМ!$B$34:$B$777,X$47)+'СЕТ СН'!$G$11+СВЦЭМ!$D$10+'СЕТ СН'!$G$6-'СЕТ СН'!$G$23</f>
        <v>966.31258769999999</v>
      </c>
      <c r="Y68" s="36">
        <f>SUMIFS(СВЦЭМ!$D$34:$D$777,СВЦЭМ!$A$34:$A$777,$A68,СВЦЭМ!$B$34:$B$777,Y$47)+'СЕТ СН'!$G$11+СВЦЭМ!$D$10+'СЕТ СН'!$G$6-'СЕТ СН'!$G$23</f>
        <v>999.8084577699999</v>
      </c>
    </row>
    <row r="69" spans="1:26" ht="15.75" x14ac:dyDescent="0.2">
      <c r="A69" s="35">
        <f t="shared" si="1"/>
        <v>43365</v>
      </c>
      <c r="B69" s="36">
        <f>SUMIFS(СВЦЭМ!$D$34:$D$777,СВЦЭМ!$A$34:$A$777,$A69,СВЦЭМ!$B$34:$B$777,B$47)+'СЕТ СН'!$G$11+СВЦЭМ!$D$10+'СЕТ СН'!$G$6-'СЕТ СН'!$G$23</f>
        <v>1148.4097023699999</v>
      </c>
      <c r="C69" s="36">
        <f>SUMIFS(СВЦЭМ!$D$34:$D$777,СВЦЭМ!$A$34:$A$777,$A69,СВЦЭМ!$B$34:$B$777,C$47)+'СЕТ СН'!$G$11+СВЦЭМ!$D$10+'СЕТ СН'!$G$6-'СЕТ СН'!$G$23</f>
        <v>1283.4833469999999</v>
      </c>
      <c r="D69" s="36">
        <f>SUMIFS(СВЦЭМ!$D$34:$D$777,СВЦЭМ!$A$34:$A$777,$A69,СВЦЭМ!$B$34:$B$777,D$47)+'СЕТ СН'!$G$11+СВЦЭМ!$D$10+'СЕТ СН'!$G$6-'СЕТ СН'!$G$23</f>
        <v>1377.4168320699998</v>
      </c>
      <c r="E69" s="36">
        <f>SUMIFS(СВЦЭМ!$D$34:$D$777,СВЦЭМ!$A$34:$A$777,$A69,СВЦЭМ!$B$34:$B$777,E$47)+'СЕТ СН'!$G$11+СВЦЭМ!$D$10+'СЕТ СН'!$G$6-'СЕТ СН'!$G$23</f>
        <v>1455.3176657199999</v>
      </c>
      <c r="F69" s="36">
        <f>SUMIFS(СВЦЭМ!$D$34:$D$777,СВЦЭМ!$A$34:$A$777,$A69,СВЦЭМ!$B$34:$B$777,F$47)+'СЕТ СН'!$G$11+СВЦЭМ!$D$10+'СЕТ СН'!$G$6-'СЕТ СН'!$G$23</f>
        <v>1456.4518284599999</v>
      </c>
      <c r="G69" s="36">
        <f>SUMIFS(СВЦЭМ!$D$34:$D$777,СВЦЭМ!$A$34:$A$777,$A69,СВЦЭМ!$B$34:$B$777,G$47)+'СЕТ СН'!$G$11+СВЦЭМ!$D$10+'СЕТ СН'!$G$6-'СЕТ СН'!$G$23</f>
        <v>1449.01115955</v>
      </c>
      <c r="H69" s="36">
        <f>SUMIFS(СВЦЭМ!$D$34:$D$777,СВЦЭМ!$A$34:$A$777,$A69,СВЦЭМ!$B$34:$B$777,H$47)+'СЕТ СН'!$G$11+СВЦЭМ!$D$10+'СЕТ СН'!$G$6-'СЕТ СН'!$G$23</f>
        <v>1425.6876400599999</v>
      </c>
      <c r="I69" s="36">
        <f>SUMIFS(СВЦЭМ!$D$34:$D$777,СВЦЭМ!$A$34:$A$777,$A69,СВЦЭМ!$B$34:$B$777,I$47)+'СЕТ СН'!$G$11+СВЦЭМ!$D$10+'СЕТ СН'!$G$6-'СЕТ СН'!$G$23</f>
        <v>1361.66166479</v>
      </c>
      <c r="J69" s="36">
        <f>SUMIFS(СВЦЭМ!$D$34:$D$777,СВЦЭМ!$A$34:$A$777,$A69,СВЦЭМ!$B$34:$B$777,J$47)+'СЕТ СН'!$G$11+СВЦЭМ!$D$10+'СЕТ СН'!$G$6-'СЕТ СН'!$G$23</f>
        <v>1320.0380056399999</v>
      </c>
      <c r="K69" s="36">
        <f>SUMIFS(СВЦЭМ!$D$34:$D$777,СВЦЭМ!$A$34:$A$777,$A69,СВЦЭМ!$B$34:$B$777,K$47)+'СЕТ СН'!$G$11+СВЦЭМ!$D$10+'СЕТ СН'!$G$6-'СЕТ СН'!$G$23</f>
        <v>1275.00971966</v>
      </c>
      <c r="L69" s="36">
        <f>SUMIFS(СВЦЭМ!$D$34:$D$777,СВЦЭМ!$A$34:$A$777,$A69,СВЦЭМ!$B$34:$B$777,L$47)+'СЕТ СН'!$G$11+СВЦЭМ!$D$10+'СЕТ СН'!$G$6-'СЕТ СН'!$G$23</f>
        <v>1201.1353224899999</v>
      </c>
      <c r="M69" s="36">
        <f>SUMIFS(СВЦЭМ!$D$34:$D$777,СВЦЭМ!$A$34:$A$777,$A69,СВЦЭМ!$B$34:$B$777,M$47)+'СЕТ СН'!$G$11+СВЦЭМ!$D$10+'СЕТ СН'!$G$6-'СЕТ СН'!$G$23</f>
        <v>1101.84452984</v>
      </c>
      <c r="N69" s="36">
        <f>SUMIFS(СВЦЭМ!$D$34:$D$777,СВЦЭМ!$A$34:$A$777,$A69,СВЦЭМ!$B$34:$B$777,N$47)+'СЕТ СН'!$G$11+СВЦЭМ!$D$10+'СЕТ СН'!$G$6-'СЕТ СН'!$G$23</f>
        <v>1017.8787459</v>
      </c>
      <c r="O69" s="36">
        <f>SUMIFS(СВЦЭМ!$D$34:$D$777,СВЦЭМ!$A$34:$A$777,$A69,СВЦЭМ!$B$34:$B$777,O$47)+'СЕТ СН'!$G$11+СВЦЭМ!$D$10+'СЕТ СН'!$G$6-'СЕТ СН'!$G$23</f>
        <v>943.57006338999986</v>
      </c>
      <c r="P69" s="36">
        <f>SUMIFS(СВЦЭМ!$D$34:$D$777,СВЦЭМ!$A$34:$A$777,$A69,СВЦЭМ!$B$34:$B$777,P$47)+'СЕТ СН'!$G$11+СВЦЭМ!$D$10+'СЕТ СН'!$G$6-'СЕТ СН'!$G$23</f>
        <v>951.06709804999991</v>
      </c>
      <c r="Q69" s="36">
        <f>SUMIFS(СВЦЭМ!$D$34:$D$777,СВЦЭМ!$A$34:$A$777,$A69,СВЦЭМ!$B$34:$B$777,Q$47)+'СЕТ СН'!$G$11+СВЦЭМ!$D$10+'СЕТ СН'!$G$6-'СЕТ СН'!$G$23</f>
        <v>956.63298136000003</v>
      </c>
      <c r="R69" s="36">
        <f>SUMIFS(СВЦЭМ!$D$34:$D$777,СВЦЭМ!$A$34:$A$777,$A69,СВЦЭМ!$B$34:$B$777,R$47)+'СЕТ СН'!$G$11+СВЦЭМ!$D$10+'СЕТ СН'!$G$6-'СЕТ СН'!$G$23</f>
        <v>951.73132349999992</v>
      </c>
      <c r="S69" s="36">
        <f>SUMIFS(СВЦЭМ!$D$34:$D$777,СВЦЭМ!$A$34:$A$777,$A69,СВЦЭМ!$B$34:$B$777,S$47)+'СЕТ СН'!$G$11+СВЦЭМ!$D$10+'СЕТ СН'!$G$6-'СЕТ СН'!$G$23</f>
        <v>963.11397807000003</v>
      </c>
      <c r="T69" s="36">
        <f>SUMIFS(СВЦЭМ!$D$34:$D$777,СВЦЭМ!$A$34:$A$777,$A69,СВЦЭМ!$B$34:$B$777,T$47)+'СЕТ СН'!$G$11+СВЦЭМ!$D$10+'СЕТ СН'!$G$6-'СЕТ СН'!$G$23</f>
        <v>968.94496889999982</v>
      </c>
      <c r="U69" s="36">
        <f>SUMIFS(СВЦЭМ!$D$34:$D$777,СВЦЭМ!$A$34:$A$777,$A69,СВЦЭМ!$B$34:$B$777,U$47)+'СЕТ СН'!$G$11+СВЦЭМ!$D$10+'СЕТ СН'!$G$6-'СЕТ СН'!$G$23</f>
        <v>994.81329791000007</v>
      </c>
      <c r="V69" s="36">
        <f>SUMIFS(СВЦЭМ!$D$34:$D$777,СВЦЭМ!$A$34:$A$777,$A69,СВЦЭМ!$B$34:$B$777,V$47)+'СЕТ СН'!$G$11+СВЦЭМ!$D$10+'СЕТ СН'!$G$6-'СЕТ СН'!$G$23</f>
        <v>1001.9887156499999</v>
      </c>
      <c r="W69" s="36">
        <f>SUMIFS(СВЦЭМ!$D$34:$D$777,СВЦЭМ!$A$34:$A$777,$A69,СВЦЭМ!$B$34:$B$777,W$47)+'СЕТ СН'!$G$11+СВЦЭМ!$D$10+'СЕТ СН'!$G$6-'СЕТ СН'!$G$23</f>
        <v>975.76770971999986</v>
      </c>
      <c r="X69" s="36">
        <f>SUMIFS(СВЦЭМ!$D$34:$D$777,СВЦЭМ!$A$34:$A$777,$A69,СВЦЭМ!$B$34:$B$777,X$47)+'СЕТ СН'!$G$11+СВЦЭМ!$D$10+'СЕТ СН'!$G$6-'СЕТ СН'!$G$23</f>
        <v>938.81995474999985</v>
      </c>
      <c r="Y69" s="36">
        <f>SUMIFS(СВЦЭМ!$D$34:$D$777,СВЦЭМ!$A$34:$A$777,$A69,СВЦЭМ!$B$34:$B$777,Y$47)+'СЕТ СН'!$G$11+СВЦЭМ!$D$10+'СЕТ СН'!$G$6-'СЕТ СН'!$G$23</f>
        <v>996.29396301999986</v>
      </c>
    </row>
    <row r="70" spans="1:26" ht="15.75" x14ac:dyDescent="0.2">
      <c r="A70" s="35">
        <f t="shared" si="1"/>
        <v>43366</v>
      </c>
      <c r="B70" s="36">
        <f>SUMIFS(СВЦЭМ!$D$34:$D$777,СВЦЭМ!$A$34:$A$777,$A70,СВЦЭМ!$B$34:$B$777,B$47)+'СЕТ СН'!$G$11+СВЦЭМ!$D$10+'СЕТ СН'!$G$6-'СЕТ СН'!$G$23</f>
        <v>1150.18467188</v>
      </c>
      <c r="C70" s="36">
        <f>SUMIFS(СВЦЭМ!$D$34:$D$777,СВЦЭМ!$A$34:$A$777,$A70,СВЦЭМ!$B$34:$B$777,C$47)+'СЕТ СН'!$G$11+СВЦЭМ!$D$10+'СЕТ СН'!$G$6-'СЕТ СН'!$G$23</f>
        <v>1310.4944009999999</v>
      </c>
      <c r="D70" s="36">
        <f>SUMIFS(СВЦЭМ!$D$34:$D$777,СВЦЭМ!$A$34:$A$777,$A70,СВЦЭМ!$B$34:$B$777,D$47)+'СЕТ СН'!$G$11+СВЦЭМ!$D$10+'СЕТ СН'!$G$6-'СЕТ СН'!$G$23</f>
        <v>1432.2416289</v>
      </c>
      <c r="E70" s="36">
        <f>SUMIFS(СВЦЭМ!$D$34:$D$777,СВЦЭМ!$A$34:$A$777,$A70,СВЦЭМ!$B$34:$B$777,E$47)+'СЕТ СН'!$G$11+СВЦЭМ!$D$10+'СЕТ СН'!$G$6-'СЕТ СН'!$G$23</f>
        <v>1520.43481576</v>
      </c>
      <c r="F70" s="36">
        <f>SUMIFS(СВЦЭМ!$D$34:$D$777,СВЦЭМ!$A$34:$A$777,$A70,СВЦЭМ!$B$34:$B$777,F$47)+'СЕТ СН'!$G$11+СВЦЭМ!$D$10+'СЕТ СН'!$G$6-'СЕТ СН'!$G$23</f>
        <v>1543.4120377899999</v>
      </c>
      <c r="G70" s="36">
        <f>SUMIFS(СВЦЭМ!$D$34:$D$777,СВЦЭМ!$A$34:$A$777,$A70,СВЦЭМ!$B$34:$B$777,G$47)+'СЕТ СН'!$G$11+СВЦЭМ!$D$10+'СЕТ СН'!$G$6-'СЕТ СН'!$G$23</f>
        <v>1516.6514388799999</v>
      </c>
      <c r="H70" s="36">
        <f>SUMIFS(СВЦЭМ!$D$34:$D$777,СВЦЭМ!$A$34:$A$777,$A70,СВЦЭМ!$B$34:$B$777,H$47)+'СЕТ СН'!$G$11+СВЦЭМ!$D$10+'СЕТ СН'!$G$6-'СЕТ СН'!$G$23</f>
        <v>1501.0150885599999</v>
      </c>
      <c r="I70" s="36">
        <f>SUMIFS(СВЦЭМ!$D$34:$D$777,СВЦЭМ!$A$34:$A$777,$A70,СВЦЭМ!$B$34:$B$777,I$47)+'СЕТ СН'!$G$11+СВЦЭМ!$D$10+'СЕТ СН'!$G$6-'СЕТ СН'!$G$23</f>
        <v>1439.8075238599999</v>
      </c>
      <c r="J70" s="36">
        <f>SUMIFS(СВЦЭМ!$D$34:$D$777,СВЦЭМ!$A$34:$A$777,$A70,СВЦЭМ!$B$34:$B$777,J$47)+'СЕТ СН'!$G$11+СВЦЭМ!$D$10+'СЕТ СН'!$G$6-'СЕТ СН'!$G$23</f>
        <v>1361.3665517699999</v>
      </c>
      <c r="K70" s="36">
        <f>SUMIFS(СВЦЭМ!$D$34:$D$777,СВЦЭМ!$A$34:$A$777,$A70,СВЦЭМ!$B$34:$B$777,K$47)+'СЕТ СН'!$G$11+СВЦЭМ!$D$10+'СЕТ СН'!$G$6-'СЕТ СН'!$G$23</f>
        <v>1283.84941643</v>
      </c>
      <c r="L70" s="36">
        <f>SUMIFS(СВЦЭМ!$D$34:$D$777,СВЦЭМ!$A$34:$A$777,$A70,СВЦЭМ!$B$34:$B$777,L$47)+'СЕТ СН'!$G$11+СВЦЭМ!$D$10+'СЕТ СН'!$G$6-'СЕТ СН'!$G$23</f>
        <v>1178.09026262</v>
      </c>
      <c r="M70" s="36">
        <f>SUMIFS(СВЦЭМ!$D$34:$D$777,СВЦЭМ!$A$34:$A$777,$A70,СВЦЭМ!$B$34:$B$777,M$47)+'СЕТ СН'!$G$11+СВЦЭМ!$D$10+'СЕТ СН'!$G$6-'СЕТ СН'!$G$23</f>
        <v>1091.17510935</v>
      </c>
      <c r="N70" s="36">
        <f>SUMIFS(СВЦЭМ!$D$34:$D$777,СВЦЭМ!$A$34:$A$777,$A70,СВЦЭМ!$B$34:$B$777,N$47)+'СЕТ СН'!$G$11+СВЦЭМ!$D$10+'СЕТ СН'!$G$6-'СЕТ СН'!$G$23</f>
        <v>1009.2805518599998</v>
      </c>
      <c r="O70" s="36">
        <f>SUMIFS(СВЦЭМ!$D$34:$D$777,СВЦЭМ!$A$34:$A$777,$A70,СВЦЭМ!$B$34:$B$777,O$47)+'СЕТ СН'!$G$11+СВЦЭМ!$D$10+'СЕТ СН'!$G$6-'СЕТ СН'!$G$23</f>
        <v>964.91880966000008</v>
      </c>
      <c r="P70" s="36">
        <f>SUMIFS(СВЦЭМ!$D$34:$D$777,СВЦЭМ!$A$34:$A$777,$A70,СВЦЭМ!$B$34:$B$777,P$47)+'СЕТ СН'!$G$11+СВЦЭМ!$D$10+'СЕТ СН'!$G$6-'СЕТ СН'!$G$23</f>
        <v>954.84054296999989</v>
      </c>
      <c r="Q70" s="36">
        <f>SUMIFS(СВЦЭМ!$D$34:$D$777,СВЦЭМ!$A$34:$A$777,$A70,СВЦЭМ!$B$34:$B$777,Q$47)+'СЕТ СН'!$G$11+СВЦЭМ!$D$10+'СЕТ СН'!$G$6-'СЕТ СН'!$G$23</f>
        <v>947.73969872999987</v>
      </c>
      <c r="R70" s="36">
        <f>SUMIFS(СВЦЭМ!$D$34:$D$777,СВЦЭМ!$A$34:$A$777,$A70,СВЦЭМ!$B$34:$B$777,R$47)+'СЕТ СН'!$G$11+СВЦЭМ!$D$10+'СЕТ СН'!$G$6-'СЕТ СН'!$G$23</f>
        <v>948.41301041999986</v>
      </c>
      <c r="S70" s="36">
        <f>SUMIFS(СВЦЭМ!$D$34:$D$777,СВЦЭМ!$A$34:$A$777,$A70,СВЦЭМ!$B$34:$B$777,S$47)+'СЕТ СН'!$G$11+СВЦЭМ!$D$10+'СЕТ СН'!$G$6-'СЕТ СН'!$G$23</f>
        <v>957.82007963000001</v>
      </c>
      <c r="T70" s="36">
        <f>SUMIFS(СВЦЭМ!$D$34:$D$777,СВЦЭМ!$A$34:$A$777,$A70,СВЦЭМ!$B$34:$B$777,T$47)+'СЕТ СН'!$G$11+СВЦЭМ!$D$10+'СЕТ СН'!$G$6-'СЕТ СН'!$G$23</f>
        <v>968.44778568999982</v>
      </c>
      <c r="U70" s="36">
        <f>SUMIFS(СВЦЭМ!$D$34:$D$777,СВЦЭМ!$A$34:$A$777,$A70,СВЦЭМ!$B$34:$B$777,U$47)+'СЕТ СН'!$G$11+СВЦЭМ!$D$10+'СЕТ СН'!$G$6-'СЕТ СН'!$G$23</f>
        <v>985.40173327000002</v>
      </c>
      <c r="V70" s="36">
        <f>SUMIFS(СВЦЭМ!$D$34:$D$777,СВЦЭМ!$A$34:$A$777,$A70,СВЦЭМ!$B$34:$B$777,V$47)+'СЕТ СН'!$G$11+СВЦЭМ!$D$10+'СЕТ СН'!$G$6-'СЕТ СН'!$G$23</f>
        <v>1023.10320179</v>
      </c>
      <c r="W70" s="36">
        <f>SUMIFS(СВЦЭМ!$D$34:$D$777,СВЦЭМ!$A$34:$A$777,$A70,СВЦЭМ!$B$34:$B$777,W$47)+'СЕТ СН'!$G$11+СВЦЭМ!$D$10+'СЕТ СН'!$G$6-'СЕТ СН'!$G$23</f>
        <v>1006.8457633399998</v>
      </c>
      <c r="X70" s="36">
        <f>SUMIFS(СВЦЭМ!$D$34:$D$777,СВЦЭМ!$A$34:$A$777,$A70,СВЦЭМ!$B$34:$B$777,X$47)+'СЕТ СН'!$G$11+СВЦЭМ!$D$10+'СЕТ СН'!$G$6-'СЕТ СН'!$G$23</f>
        <v>971.98780078999994</v>
      </c>
      <c r="Y70" s="36">
        <f>SUMIFS(СВЦЭМ!$D$34:$D$777,СВЦЭМ!$A$34:$A$777,$A70,СВЦЭМ!$B$34:$B$777,Y$47)+'СЕТ СН'!$G$11+СВЦЭМ!$D$10+'СЕТ СН'!$G$6-'СЕТ СН'!$G$23</f>
        <v>1020.92620577</v>
      </c>
    </row>
    <row r="71" spans="1:26" ht="15.75" x14ac:dyDescent="0.2">
      <c r="A71" s="35">
        <f t="shared" si="1"/>
        <v>43367</v>
      </c>
      <c r="B71" s="36">
        <f>SUMIFS(СВЦЭМ!$D$34:$D$777,СВЦЭМ!$A$34:$A$777,$A71,СВЦЭМ!$B$34:$B$777,B$47)+'СЕТ СН'!$G$11+СВЦЭМ!$D$10+'СЕТ СН'!$G$6-'СЕТ СН'!$G$23</f>
        <v>1133.19248201</v>
      </c>
      <c r="C71" s="36">
        <f>SUMIFS(СВЦЭМ!$D$34:$D$777,СВЦЭМ!$A$34:$A$777,$A71,СВЦЭМ!$B$34:$B$777,C$47)+'СЕТ СН'!$G$11+СВЦЭМ!$D$10+'СЕТ СН'!$G$6-'СЕТ СН'!$G$23</f>
        <v>1299.5935555599999</v>
      </c>
      <c r="D71" s="36">
        <f>SUMIFS(СВЦЭМ!$D$34:$D$777,СВЦЭМ!$A$34:$A$777,$A71,СВЦЭМ!$B$34:$B$777,D$47)+'СЕТ СН'!$G$11+СВЦЭМ!$D$10+'СЕТ СН'!$G$6-'СЕТ СН'!$G$23</f>
        <v>1415.85226197</v>
      </c>
      <c r="E71" s="36">
        <f>SUMIFS(СВЦЭМ!$D$34:$D$777,СВЦЭМ!$A$34:$A$777,$A71,СВЦЭМ!$B$34:$B$777,E$47)+'СЕТ СН'!$G$11+СВЦЭМ!$D$10+'СЕТ СН'!$G$6-'СЕТ СН'!$G$23</f>
        <v>1497.90746547</v>
      </c>
      <c r="F71" s="36">
        <f>SUMIFS(СВЦЭМ!$D$34:$D$777,СВЦЭМ!$A$34:$A$777,$A71,СВЦЭМ!$B$34:$B$777,F$47)+'СЕТ СН'!$G$11+СВЦЭМ!$D$10+'СЕТ СН'!$G$6-'СЕТ СН'!$G$23</f>
        <v>1487.1122499000001</v>
      </c>
      <c r="G71" s="36">
        <f>SUMIFS(СВЦЭМ!$D$34:$D$777,СВЦЭМ!$A$34:$A$777,$A71,СВЦЭМ!$B$34:$B$777,G$47)+'СЕТ СН'!$G$11+СВЦЭМ!$D$10+'СЕТ СН'!$G$6-'СЕТ СН'!$G$23</f>
        <v>1460.06257278</v>
      </c>
      <c r="H71" s="36">
        <f>SUMIFS(СВЦЭМ!$D$34:$D$777,СВЦЭМ!$A$34:$A$777,$A71,СВЦЭМ!$B$34:$B$777,H$47)+'СЕТ СН'!$G$11+СВЦЭМ!$D$10+'СЕТ СН'!$G$6-'СЕТ СН'!$G$23</f>
        <v>1407.23200086</v>
      </c>
      <c r="I71" s="36">
        <f>SUMIFS(СВЦЭМ!$D$34:$D$777,СВЦЭМ!$A$34:$A$777,$A71,СВЦЭМ!$B$34:$B$777,I$47)+'СЕТ СН'!$G$11+СВЦЭМ!$D$10+'СЕТ СН'!$G$6-'СЕТ СН'!$G$23</f>
        <v>1377.06905987</v>
      </c>
      <c r="J71" s="36">
        <f>SUMIFS(СВЦЭМ!$D$34:$D$777,СВЦЭМ!$A$34:$A$777,$A71,СВЦЭМ!$B$34:$B$777,J$47)+'СЕТ СН'!$G$11+СВЦЭМ!$D$10+'СЕТ СН'!$G$6-'СЕТ СН'!$G$23</f>
        <v>1399.8000904199998</v>
      </c>
      <c r="K71" s="36">
        <f>SUMIFS(СВЦЭМ!$D$34:$D$777,СВЦЭМ!$A$34:$A$777,$A71,СВЦЭМ!$B$34:$B$777,K$47)+'СЕТ СН'!$G$11+СВЦЭМ!$D$10+'СЕТ СН'!$G$6-'СЕТ СН'!$G$23</f>
        <v>1381.1691459599999</v>
      </c>
      <c r="L71" s="36">
        <f>SUMIFS(СВЦЭМ!$D$34:$D$777,СВЦЭМ!$A$34:$A$777,$A71,СВЦЭМ!$B$34:$B$777,L$47)+'СЕТ СН'!$G$11+СВЦЭМ!$D$10+'СЕТ СН'!$G$6-'СЕТ СН'!$G$23</f>
        <v>1304.5910143599999</v>
      </c>
      <c r="M71" s="36">
        <f>SUMIFS(СВЦЭМ!$D$34:$D$777,СВЦЭМ!$A$34:$A$777,$A71,СВЦЭМ!$B$34:$B$777,M$47)+'СЕТ СН'!$G$11+СВЦЭМ!$D$10+'СЕТ СН'!$G$6-'СЕТ СН'!$G$23</f>
        <v>1219.7660622799999</v>
      </c>
      <c r="N71" s="36">
        <f>SUMIFS(СВЦЭМ!$D$34:$D$777,СВЦЭМ!$A$34:$A$777,$A71,СВЦЭМ!$B$34:$B$777,N$47)+'СЕТ СН'!$G$11+СВЦЭМ!$D$10+'СЕТ СН'!$G$6-'СЕТ СН'!$G$23</f>
        <v>1106.0943163299999</v>
      </c>
      <c r="O71" s="36">
        <f>SUMIFS(СВЦЭМ!$D$34:$D$777,СВЦЭМ!$A$34:$A$777,$A71,СВЦЭМ!$B$34:$B$777,O$47)+'СЕТ СН'!$G$11+СВЦЭМ!$D$10+'СЕТ СН'!$G$6-'СЕТ СН'!$G$23</f>
        <v>1010.0337124599998</v>
      </c>
      <c r="P71" s="36">
        <f>SUMIFS(СВЦЭМ!$D$34:$D$777,СВЦЭМ!$A$34:$A$777,$A71,СВЦЭМ!$B$34:$B$777,P$47)+'СЕТ СН'!$G$11+СВЦЭМ!$D$10+'СЕТ СН'!$G$6-'СЕТ СН'!$G$23</f>
        <v>997.64672462999988</v>
      </c>
      <c r="Q71" s="36">
        <f>SUMIFS(СВЦЭМ!$D$34:$D$777,СВЦЭМ!$A$34:$A$777,$A71,СВЦЭМ!$B$34:$B$777,Q$47)+'СЕТ СН'!$G$11+СВЦЭМ!$D$10+'СЕТ СН'!$G$6-'СЕТ СН'!$G$23</f>
        <v>994.85042612000007</v>
      </c>
      <c r="R71" s="36">
        <f>SUMIFS(СВЦЭМ!$D$34:$D$777,СВЦЭМ!$A$34:$A$777,$A71,СВЦЭМ!$B$34:$B$777,R$47)+'СЕТ СН'!$G$11+СВЦЭМ!$D$10+'СЕТ СН'!$G$6-'СЕТ СН'!$G$23</f>
        <v>993.16881240999987</v>
      </c>
      <c r="S71" s="36">
        <f>SUMIFS(СВЦЭМ!$D$34:$D$777,СВЦЭМ!$A$34:$A$777,$A71,СВЦЭМ!$B$34:$B$777,S$47)+'СЕТ СН'!$G$11+СВЦЭМ!$D$10+'СЕТ СН'!$G$6-'СЕТ СН'!$G$23</f>
        <v>1001.00405559</v>
      </c>
      <c r="T71" s="36">
        <f>SUMIFS(СВЦЭМ!$D$34:$D$777,СВЦЭМ!$A$34:$A$777,$A71,СВЦЭМ!$B$34:$B$777,T$47)+'СЕТ СН'!$G$11+СВЦЭМ!$D$10+'СЕТ СН'!$G$6-'СЕТ СН'!$G$23</f>
        <v>1011.6555357299999</v>
      </c>
      <c r="U71" s="36">
        <f>SUMIFS(СВЦЭМ!$D$34:$D$777,СВЦЭМ!$A$34:$A$777,$A71,СВЦЭМ!$B$34:$B$777,U$47)+'СЕТ СН'!$G$11+СВЦЭМ!$D$10+'СЕТ СН'!$G$6-'СЕТ СН'!$G$23</f>
        <v>1033.65225218</v>
      </c>
      <c r="V71" s="36">
        <f>SUMIFS(СВЦЭМ!$D$34:$D$777,СВЦЭМ!$A$34:$A$777,$A71,СВЦЭМ!$B$34:$B$777,V$47)+'СЕТ СН'!$G$11+СВЦЭМ!$D$10+'СЕТ СН'!$G$6-'СЕТ СН'!$G$23</f>
        <v>1039.6693222500001</v>
      </c>
      <c r="W71" s="36">
        <f>SUMIFS(СВЦЭМ!$D$34:$D$777,СВЦЭМ!$A$34:$A$777,$A71,СВЦЭМ!$B$34:$B$777,W$47)+'СЕТ СН'!$G$11+СВЦЭМ!$D$10+'СЕТ СН'!$G$6-'СЕТ СН'!$G$23</f>
        <v>1020.8916666</v>
      </c>
      <c r="X71" s="36">
        <f>SUMIFS(СВЦЭМ!$D$34:$D$777,СВЦЭМ!$A$34:$A$777,$A71,СВЦЭМ!$B$34:$B$777,X$47)+'СЕТ СН'!$G$11+СВЦЭМ!$D$10+'СЕТ СН'!$G$6-'СЕТ СН'!$G$23</f>
        <v>989.97014113</v>
      </c>
      <c r="Y71" s="36">
        <f>SUMIFS(СВЦЭМ!$D$34:$D$777,СВЦЭМ!$A$34:$A$777,$A71,СВЦЭМ!$B$34:$B$777,Y$47)+'СЕТ СН'!$G$11+СВЦЭМ!$D$10+'СЕТ СН'!$G$6-'СЕТ СН'!$G$23</f>
        <v>1027.2089594199999</v>
      </c>
    </row>
    <row r="72" spans="1:26" ht="15.75" x14ac:dyDescent="0.2">
      <c r="A72" s="35">
        <f t="shared" si="1"/>
        <v>43368</v>
      </c>
      <c r="B72" s="36">
        <f>SUMIFS(СВЦЭМ!$D$34:$D$777,СВЦЭМ!$A$34:$A$777,$A72,СВЦЭМ!$B$34:$B$777,B$47)+'СЕТ СН'!$G$11+СВЦЭМ!$D$10+'СЕТ СН'!$G$6-'СЕТ СН'!$G$23</f>
        <v>1185.49192915</v>
      </c>
      <c r="C72" s="36">
        <f>SUMIFS(СВЦЭМ!$D$34:$D$777,СВЦЭМ!$A$34:$A$777,$A72,СВЦЭМ!$B$34:$B$777,C$47)+'СЕТ СН'!$G$11+СВЦЭМ!$D$10+'СЕТ СН'!$G$6-'СЕТ СН'!$G$23</f>
        <v>1350.7333550399999</v>
      </c>
      <c r="D72" s="36">
        <f>SUMIFS(СВЦЭМ!$D$34:$D$777,СВЦЭМ!$A$34:$A$777,$A72,СВЦЭМ!$B$34:$B$777,D$47)+'СЕТ СН'!$G$11+СВЦЭМ!$D$10+'СЕТ СН'!$G$6-'СЕТ СН'!$G$23</f>
        <v>1452.6806649499999</v>
      </c>
      <c r="E72" s="36">
        <f>SUMIFS(СВЦЭМ!$D$34:$D$777,СВЦЭМ!$A$34:$A$777,$A72,СВЦЭМ!$B$34:$B$777,E$47)+'СЕТ СН'!$G$11+СВЦЭМ!$D$10+'СЕТ СН'!$G$6-'СЕТ СН'!$G$23</f>
        <v>1539.7764460999999</v>
      </c>
      <c r="F72" s="36">
        <f>SUMIFS(СВЦЭМ!$D$34:$D$777,СВЦЭМ!$A$34:$A$777,$A72,СВЦЭМ!$B$34:$B$777,F$47)+'СЕТ СН'!$G$11+СВЦЭМ!$D$10+'СЕТ СН'!$G$6-'СЕТ СН'!$G$23</f>
        <v>1537.30081249</v>
      </c>
      <c r="G72" s="36">
        <f>SUMIFS(СВЦЭМ!$D$34:$D$777,СВЦЭМ!$A$34:$A$777,$A72,СВЦЭМ!$B$34:$B$777,G$47)+'СЕТ СН'!$G$11+СВЦЭМ!$D$10+'СЕТ СН'!$G$6-'СЕТ СН'!$G$23</f>
        <v>1506.4166648599999</v>
      </c>
      <c r="H72" s="36">
        <f>SUMIFS(СВЦЭМ!$D$34:$D$777,СВЦЭМ!$A$34:$A$777,$A72,СВЦЭМ!$B$34:$B$777,H$47)+'СЕТ СН'!$G$11+СВЦЭМ!$D$10+'СЕТ СН'!$G$6-'СЕТ СН'!$G$23</f>
        <v>1427.4794574499999</v>
      </c>
      <c r="I72" s="36">
        <f>SUMIFS(СВЦЭМ!$D$34:$D$777,СВЦЭМ!$A$34:$A$777,$A72,СВЦЭМ!$B$34:$B$777,I$47)+'СЕТ СН'!$G$11+СВЦЭМ!$D$10+'СЕТ СН'!$G$6-'СЕТ СН'!$G$23</f>
        <v>1378.26787111</v>
      </c>
      <c r="J72" s="36">
        <f>SUMIFS(СВЦЭМ!$D$34:$D$777,СВЦЭМ!$A$34:$A$777,$A72,СВЦЭМ!$B$34:$B$777,J$47)+'СЕТ СН'!$G$11+СВЦЭМ!$D$10+'СЕТ СН'!$G$6-'СЕТ СН'!$G$23</f>
        <v>1379.4038176699999</v>
      </c>
      <c r="K72" s="36">
        <f>SUMIFS(СВЦЭМ!$D$34:$D$777,СВЦЭМ!$A$34:$A$777,$A72,СВЦЭМ!$B$34:$B$777,K$47)+'СЕТ СН'!$G$11+СВЦЭМ!$D$10+'СЕТ СН'!$G$6-'СЕТ СН'!$G$23</f>
        <v>1363.7106869699999</v>
      </c>
      <c r="L72" s="36">
        <f>SUMIFS(СВЦЭМ!$D$34:$D$777,СВЦЭМ!$A$34:$A$777,$A72,СВЦЭМ!$B$34:$B$777,L$47)+'СЕТ СН'!$G$11+СВЦЭМ!$D$10+'СЕТ СН'!$G$6-'СЕТ СН'!$G$23</f>
        <v>1288.2678763399999</v>
      </c>
      <c r="M72" s="36">
        <f>SUMIFS(СВЦЭМ!$D$34:$D$777,СВЦЭМ!$A$34:$A$777,$A72,СВЦЭМ!$B$34:$B$777,M$47)+'СЕТ СН'!$G$11+СВЦЭМ!$D$10+'СЕТ СН'!$G$6-'СЕТ СН'!$G$23</f>
        <v>1207.5445390699999</v>
      </c>
      <c r="N72" s="36">
        <f>SUMIFS(СВЦЭМ!$D$34:$D$777,СВЦЭМ!$A$34:$A$777,$A72,СВЦЭМ!$B$34:$B$777,N$47)+'СЕТ СН'!$G$11+СВЦЭМ!$D$10+'СЕТ СН'!$G$6-'СЕТ СН'!$G$23</f>
        <v>1107.6739631</v>
      </c>
      <c r="O72" s="36">
        <f>SUMIFS(СВЦЭМ!$D$34:$D$777,СВЦЭМ!$A$34:$A$777,$A72,СВЦЭМ!$B$34:$B$777,O$47)+'СЕТ СН'!$G$11+СВЦЭМ!$D$10+'СЕТ СН'!$G$6-'СЕТ СН'!$G$23</f>
        <v>1037.0640726899999</v>
      </c>
      <c r="P72" s="36">
        <f>SUMIFS(СВЦЭМ!$D$34:$D$777,СВЦЭМ!$A$34:$A$777,$A72,СВЦЭМ!$B$34:$B$777,P$47)+'СЕТ СН'!$G$11+СВЦЭМ!$D$10+'СЕТ СН'!$G$6-'СЕТ СН'!$G$23</f>
        <v>1029.0322853299999</v>
      </c>
      <c r="Q72" s="36">
        <f>SUMIFS(СВЦЭМ!$D$34:$D$777,СВЦЭМ!$A$34:$A$777,$A72,СВЦЭМ!$B$34:$B$777,Q$47)+'СЕТ СН'!$G$11+СВЦЭМ!$D$10+'СЕТ СН'!$G$6-'СЕТ СН'!$G$23</f>
        <v>1020.88274609</v>
      </c>
      <c r="R72" s="36">
        <f>SUMIFS(СВЦЭМ!$D$34:$D$777,СВЦЭМ!$A$34:$A$777,$A72,СВЦЭМ!$B$34:$B$777,R$47)+'СЕТ СН'!$G$11+СВЦЭМ!$D$10+'СЕТ СН'!$G$6-'СЕТ СН'!$G$23</f>
        <v>1009.24951192</v>
      </c>
      <c r="S72" s="36">
        <f>SUMIFS(СВЦЭМ!$D$34:$D$777,СВЦЭМ!$A$34:$A$777,$A72,СВЦЭМ!$B$34:$B$777,S$47)+'СЕТ СН'!$G$11+СВЦЭМ!$D$10+'СЕТ СН'!$G$6-'СЕТ СН'!$G$23</f>
        <v>1015.70537059</v>
      </c>
      <c r="T72" s="36">
        <f>SUMIFS(СВЦЭМ!$D$34:$D$777,СВЦЭМ!$A$34:$A$777,$A72,СВЦЭМ!$B$34:$B$777,T$47)+'СЕТ СН'!$G$11+СВЦЭМ!$D$10+'СЕТ СН'!$G$6-'СЕТ СН'!$G$23</f>
        <v>1023.05019201</v>
      </c>
      <c r="U72" s="36">
        <f>SUMIFS(СВЦЭМ!$D$34:$D$777,СВЦЭМ!$A$34:$A$777,$A72,СВЦЭМ!$B$34:$B$777,U$47)+'СЕТ СН'!$G$11+СВЦЭМ!$D$10+'СЕТ СН'!$G$6-'СЕТ СН'!$G$23</f>
        <v>1029.1877608299999</v>
      </c>
      <c r="V72" s="36">
        <f>SUMIFS(СВЦЭМ!$D$34:$D$777,СВЦЭМ!$A$34:$A$777,$A72,СВЦЭМ!$B$34:$B$777,V$47)+'СЕТ СН'!$G$11+СВЦЭМ!$D$10+'СЕТ СН'!$G$6-'СЕТ СН'!$G$23</f>
        <v>1033.9471813299999</v>
      </c>
      <c r="W72" s="36">
        <f>SUMIFS(СВЦЭМ!$D$34:$D$777,СВЦЭМ!$A$34:$A$777,$A72,СВЦЭМ!$B$34:$B$777,W$47)+'СЕТ СН'!$G$11+СВЦЭМ!$D$10+'СЕТ СН'!$G$6-'СЕТ СН'!$G$23</f>
        <v>1029.52061843</v>
      </c>
      <c r="X72" s="36">
        <f>SUMIFS(СВЦЭМ!$D$34:$D$777,СВЦЭМ!$A$34:$A$777,$A72,СВЦЭМ!$B$34:$B$777,X$47)+'СЕТ СН'!$G$11+СВЦЭМ!$D$10+'СЕТ СН'!$G$6-'СЕТ СН'!$G$23</f>
        <v>994.38289843999996</v>
      </c>
      <c r="Y72" s="36">
        <f>SUMIFS(СВЦЭМ!$D$34:$D$777,СВЦЭМ!$A$34:$A$777,$A72,СВЦЭМ!$B$34:$B$777,Y$47)+'СЕТ СН'!$G$11+СВЦЭМ!$D$10+'СЕТ СН'!$G$6-'СЕТ СН'!$G$23</f>
        <v>1052.8743892299999</v>
      </c>
    </row>
    <row r="73" spans="1:26" ht="15.75" x14ac:dyDescent="0.2">
      <c r="A73" s="35">
        <f t="shared" si="1"/>
        <v>43369</v>
      </c>
      <c r="B73" s="36">
        <f>SUMIFS(СВЦЭМ!$D$34:$D$777,СВЦЭМ!$A$34:$A$777,$A73,СВЦЭМ!$B$34:$B$777,B$47)+'СЕТ СН'!$G$11+СВЦЭМ!$D$10+'СЕТ СН'!$G$6-'СЕТ СН'!$G$23</f>
        <v>1244.9500396399999</v>
      </c>
      <c r="C73" s="36">
        <f>SUMIFS(СВЦЭМ!$D$34:$D$777,СВЦЭМ!$A$34:$A$777,$A73,СВЦЭМ!$B$34:$B$777,C$47)+'СЕТ СН'!$G$11+СВЦЭМ!$D$10+'СЕТ СН'!$G$6-'СЕТ СН'!$G$23</f>
        <v>1421.9757638399999</v>
      </c>
      <c r="D73" s="36">
        <f>SUMIFS(СВЦЭМ!$D$34:$D$777,СВЦЭМ!$A$34:$A$777,$A73,СВЦЭМ!$B$34:$B$777,D$47)+'СЕТ СН'!$G$11+СВЦЭМ!$D$10+'СЕТ СН'!$G$6-'СЕТ СН'!$G$23</f>
        <v>1576.12987026</v>
      </c>
      <c r="E73" s="36">
        <f>SUMIFS(СВЦЭМ!$D$34:$D$777,СВЦЭМ!$A$34:$A$777,$A73,СВЦЭМ!$B$34:$B$777,E$47)+'СЕТ СН'!$G$11+СВЦЭМ!$D$10+'СЕТ СН'!$G$6-'СЕТ СН'!$G$23</f>
        <v>1683.1149542900002</v>
      </c>
      <c r="F73" s="36">
        <f>SUMIFS(СВЦЭМ!$D$34:$D$777,СВЦЭМ!$A$34:$A$777,$A73,СВЦЭМ!$B$34:$B$777,F$47)+'СЕТ СН'!$G$11+СВЦЭМ!$D$10+'СЕТ СН'!$G$6-'СЕТ СН'!$G$23</f>
        <v>1686.3852118</v>
      </c>
      <c r="G73" s="36">
        <f>SUMIFS(СВЦЭМ!$D$34:$D$777,СВЦЭМ!$A$34:$A$777,$A73,СВЦЭМ!$B$34:$B$777,G$47)+'СЕТ СН'!$G$11+СВЦЭМ!$D$10+'СЕТ СН'!$G$6-'СЕТ СН'!$G$23</f>
        <v>1660.5994480099998</v>
      </c>
      <c r="H73" s="36">
        <f>SUMIFS(СВЦЭМ!$D$34:$D$777,СВЦЭМ!$A$34:$A$777,$A73,СВЦЭМ!$B$34:$B$777,H$47)+'СЕТ СН'!$G$11+СВЦЭМ!$D$10+'СЕТ СН'!$G$6-'СЕТ СН'!$G$23</f>
        <v>1558.0009900800001</v>
      </c>
      <c r="I73" s="36">
        <f>SUMIFS(СВЦЭМ!$D$34:$D$777,СВЦЭМ!$A$34:$A$777,$A73,СВЦЭМ!$B$34:$B$777,I$47)+'СЕТ СН'!$G$11+СВЦЭМ!$D$10+'СЕТ СН'!$G$6-'СЕТ СН'!$G$23</f>
        <v>1466.85035988</v>
      </c>
      <c r="J73" s="36">
        <f>SUMIFS(СВЦЭМ!$D$34:$D$777,СВЦЭМ!$A$34:$A$777,$A73,СВЦЭМ!$B$34:$B$777,J$47)+'СЕТ СН'!$G$11+СВЦЭМ!$D$10+'СЕТ СН'!$G$6-'СЕТ СН'!$G$23</f>
        <v>1452.47088005</v>
      </c>
      <c r="K73" s="36">
        <f>SUMIFS(СВЦЭМ!$D$34:$D$777,СВЦЭМ!$A$34:$A$777,$A73,СВЦЭМ!$B$34:$B$777,K$47)+'СЕТ СН'!$G$11+СВЦЭМ!$D$10+'СЕТ СН'!$G$6-'СЕТ СН'!$G$23</f>
        <v>1436.74830554</v>
      </c>
      <c r="L73" s="36">
        <f>SUMIFS(СВЦЭМ!$D$34:$D$777,СВЦЭМ!$A$34:$A$777,$A73,СВЦЭМ!$B$34:$B$777,L$47)+'СЕТ СН'!$G$11+СВЦЭМ!$D$10+'СЕТ СН'!$G$6-'СЕТ СН'!$G$23</f>
        <v>1360.1974675399999</v>
      </c>
      <c r="M73" s="36">
        <f>SUMIFS(СВЦЭМ!$D$34:$D$777,СВЦЭМ!$A$34:$A$777,$A73,СВЦЭМ!$B$34:$B$777,M$47)+'СЕТ СН'!$G$11+СВЦЭМ!$D$10+'СЕТ СН'!$G$6-'СЕТ СН'!$G$23</f>
        <v>1291.8636896099999</v>
      </c>
      <c r="N73" s="36">
        <f>SUMIFS(СВЦЭМ!$D$34:$D$777,СВЦЭМ!$A$34:$A$777,$A73,СВЦЭМ!$B$34:$B$777,N$47)+'СЕТ СН'!$G$11+СВЦЭМ!$D$10+'СЕТ СН'!$G$6-'СЕТ СН'!$G$23</f>
        <v>1176.43245589</v>
      </c>
      <c r="O73" s="36">
        <f>SUMIFS(СВЦЭМ!$D$34:$D$777,СВЦЭМ!$A$34:$A$777,$A73,СВЦЭМ!$B$34:$B$777,O$47)+'СЕТ СН'!$G$11+СВЦЭМ!$D$10+'СЕТ СН'!$G$6-'СЕТ СН'!$G$23</f>
        <v>1077.9946133399999</v>
      </c>
      <c r="P73" s="36">
        <f>SUMIFS(СВЦЭМ!$D$34:$D$777,СВЦЭМ!$A$34:$A$777,$A73,СВЦЭМ!$B$34:$B$777,P$47)+'СЕТ СН'!$G$11+СВЦЭМ!$D$10+'СЕТ СН'!$G$6-'СЕТ СН'!$G$23</f>
        <v>1074.07672043</v>
      </c>
      <c r="Q73" s="36">
        <f>SUMIFS(СВЦЭМ!$D$34:$D$777,СВЦЭМ!$A$34:$A$777,$A73,СВЦЭМ!$B$34:$B$777,Q$47)+'СЕТ СН'!$G$11+СВЦЭМ!$D$10+'СЕТ СН'!$G$6-'СЕТ СН'!$G$23</f>
        <v>1082.88858379</v>
      </c>
      <c r="R73" s="36">
        <f>SUMIFS(СВЦЭМ!$D$34:$D$777,СВЦЭМ!$A$34:$A$777,$A73,СВЦЭМ!$B$34:$B$777,R$47)+'СЕТ СН'!$G$11+СВЦЭМ!$D$10+'СЕТ СН'!$G$6-'СЕТ СН'!$G$23</f>
        <v>1085.6383828599999</v>
      </c>
      <c r="S73" s="36">
        <f>SUMIFS(СВЦЭМ!$D$34:$D$777,СВЦЭМ!$A$34:$A$777,$A73,СВЦЭМ!$B$34:$B$777,S$47)+'СЕТ СН'!$G$11+СВЦЭМ!$D$10+'СЕТ СН'!$G$6-'СЕТ СН'!$G$23</f>
        <v>1091.5152781099998</v>
      </c>
      <c r="T73" s="36">
        <f>SUMIFS(СВЦЭМ!$D$34:$D$777,СВЦЭМ!$A$34:$A$777,$A73,СВЦЭМ!$B$34:$B$777,T$47)+'СЕТ СН'!$G$11+СВЦЭМ!$D$10+'СЕТ СН'!$G$6-'СЕТ СН'!$G$23</f>
        <v>1078.5653637599999</v>
      </c>
      <c r="U73" s="36">
        <f>SUMIFS(СВЦЭМ!$D$34:$D$777,СВЦЭМ!$A$34:$A$777,$A73,СВЦЭМ!$B$34:$B$777,U$47)+'СЕТ СН'!$G$11+СВЦЭМ!$D$10+'СЕТ СН'!$G$6-'СЕТ СН'!$G$23</f>
        <v>1099.4654928799998</v>
      </c>
      <c r="V73" s="36">
        <f>SUMIFS(СВЦЭМ!$D$34:$D$777,СВЦЭМ!$A$34:$A$777,$A73,СВЦЭМ!$B$34:$B$777,V$47)+'СЕТ СН'!$G$11+СВЦЭМ!$D$10+'СЕТ СН'!$G$6-'СЕТ СН'!$G$23</f>
        <v>1103.70432949</v>
      </c>
      <c r="W73" s="36">
        <f>SUMIFS(СВЦЭМ!$D$34:$D$777,СВЦЭМ!$A$34:$A$777,$A73,СВЦЭМ!$B$34:$B$777,W$47)+'СЕТ СН'!$G$11+СВЦЭМ!$D$10+'СЕТ СН'!$G$6-'СЕТ СН'!$G$23</f>
        <v>1089.4019191899999</v>
      </c>
      <c r="X73" s="36">
        <f>SUMIFS(СВЦЭМ!$D$34:$D$777,СВЦЭМ!$A$34:$A$777,$A73,СВЦЭМ!$B$34:$B$777,X$47)+'СЕТ СН'!$G$11+СВЦЭМ!$D$10+'СЕТ СН'!$G$6-'СЕТ СН'!$G$23</f>
        <v>1107.0170661099999</v>
      </c>
      <c r="Y73" s="36">
        <f>SUMIFS(СВЦЭМ!$D$34:$D$777,СВЦЭМ!$A$34:$A$777,$A73,СВЦЭМ!$B$34:$B$777,Y$47)+'СЕТ СН'!$G$11+СВЦЭМ!$D$10+'СЕТ СН'!$G$6-'СЕТ СН'!$G$23</f>
        <v>1150.53865885</v>
      </c>
    </row>
    <row r="74" spans="1:26" ht="15.75" x14ac:dyDescent="0.2">
      <c r="A74" s="35">
        <f t="shared" si="1"/>
        <v>43370</v>
      </c>
      <c r="B74" s="36">
        <f>SUMIFS(СВЦЭМ!$D$34:$D$777,СВЦЭМ!$A$34:$A$777,$A74,СВЦЭМ!$B$34:$B$777,B$47)+'СЕТ СН'!$G$11+СВЦЭМ!$D$10+'СЕТ СН'!$G$6-'СЕТ СН'!$G$23</f>
        <v>1259.8335798799999</v>
      </c>
      <c r="C74" s="36">
        <f>SUMIFS(СВЦЭМ!$D$34:$D$777,СВЦЭМ!$A$34:$A$777,$A74,СВЦЭМ!$B$34:$B$777,C$47)+'СЕТ СН'!$G$11+СВЦЭМ!$D$10+'СЕТ СН'!$G$6-'СЕТ СН'!$G$23</f>
        <v>1469.38057185</v>
      </c>
      <c r="D74" s="36">
        <f>SUMIFS(СВЦЭМ!$D$34:$D$777,СВЦЭМ!$A$34:$A$777,$A74,СВЦЭМ!$B$34:$B$777,D$47)+'СЕТ СН'!$G$11+СВЦЭМ!$D$10+'СЕТ СН'!$G$6-'СЕТ СН'!$G$23</f>
        <v>1584.1845832500001</v>
      </c>
      <c r="E74" s="36">
        <f>SUMIFS(СВЦЭМ!$D$34:$D$777,СВЦЭМ!$A$34:$A$777,$A74,СВЦЭМ!$B$34:$B$777,E$47)+'СЕТ СН'!$G$11+СВЦЭМ!$D$10+'СЕТ СН'!$G$6-'СЕТ СН'!$G$23</f>
        <v>1691.6010563299997</v>
      </c>
      <c r="F74" s="36">
        <f>SUMIFS(СВЦЭМ!$D$34:$D$777,СВЦЭМ!$A$34:$A$777,$A74,СВЦЭМ!$B$34:$B$777,F$47)+'СЕТ СН'!$G$11+СВЦЭМ!$D$10+'СЕТ СН'!$G$6-'СЕТ СН'!$G$23</f>
        <v>1688.7922246200001</v>
      </c>
      <c r="G74" s="36">
        <f>SUMIFS(СВЦЭМ!$D$34:$D$777,СВЦЭМ!$A$34:$A$777,$A74,СВЦЭМ!$B$34:$B$777,G$47)+'СЕТ СН'!$G$11+СВЦЭМ!$D$10+'СЕТ СН'!$G$6-'СЕТ СН'!$G$23</f>
        <v>1671.1273579199997</v>
      </c>
      <c r="H74" s="36">
        <f>SUMIFS(СВЦЭМ!$D$34:$D$777,СВЦЭМ!$A$34:$A$777,$A74,СВЦЭМ!$B$34:$B$777,H$47)+'СЕТ СН'!$G$11+СВЦЭМ!$D$10+'СЕТ СН'!$G$6-'СЕТ СН'!$G$23</f>
        <v>1576.4871564099999</v>
      </c>
      <c r="I74" s="36">
        <f>SUMIFS(СВЦЭМ!$D$34:$D$777,СВЦЭМ!$A$34:$A$777,$A74,СВЦЭМ!$B$34:$B$777,I$47)+'СЕТ СН'!$G$11+СВЦЭМ!$D$10+'СЕТ СН'!$G$6-'СЕТ СН'!$G$23</f>
        <v>1460.5058635099999</v>
      </c>
      <c r="J74" s="36">
        <f>SUMIFS(СВЦЭМ!$D$34:$D$777,СВЦЭМ!$A$34:$A$777,$A74,СВЦЭМ!$B$34:$B$777,J$47)+'СЕТ СН'!$G$11+СВЦЭМ!$D$10+'СЕТ СН'!$G$6-'СЕТ СН'!$G$23</f>
        <v>1462.20303296</v>
      </c>
      <c r="K74" s="36">
        <f>SUMIFS(СВЦЭМ!$D$34:$D$777,СВЦЭМ!$A$34:$A$777,$A74,СВЦЭМ!$B$34:$B$777,K$47)+'СЕТ СН'!$G$11+СВЦЭМ!$D$10+'СЕТ СН'!$G$6-'СЕТ СН'!$G$23</f>
        <v>1443.79817589</v>
      </c>
      <c r="L74" s="36">
        <f>SUMIFS(СВЦЭМ!$D$34:$D$777,СВЦЭМ!$A$34:$A$777,$A74,СВЦЭМ!$B$34:$B$777,L$47)+'СЕТ СН'!$G$11+СВЦЭМ!$D$10+'СЕТ СН'!$G$6-'СЕТ СН'!$G$23</f>
        <v>1365.0275311399998</v>
      </c>
      <c r="M74" s="36">
        <f>SUMIFS(СВЦЭМ!$D$34:$D$777,СВЦЭМ!$A$34:$A$777,$A74,СВЦЭМ!$B$34:$B$777,M$47)+'СЕТ СН'!$G$11+СВЦЭМ!$D$10+'СЕТ СН'!$G$6-'СЕТ СН'!$G$23</f>
        <v>1300.24072467</v>
      </c>
      <c r="N74" s="36">
        <f>SUMIFS(СВЦЭМ!$D$34:$D$777,СВЦЭМ!$A$34:$A$777,$A74,СВЦЭМ!$B$34:$B$777,N$47)+'СЕТ СН'!$G$11+СВЦЭМ!$D$10+'СЕТ СН'!$G$6-'СЕТ СН'!$G$23</f>
        <v>1189.8209742899999</v>
      </c>
      <c r="O74" s="36">
        <f>SUMIFS(СВЦЭМ!$D$34:$D$777,СВЦЭМ!$A$34:$A$777,$A74,СВЦЭМ!$B$34:$B$777,O$47)+'СЕТ СН'!$G$11+СВЦЭМ!$D$10+'СЕТ СН'!$G$6-'СЕТ СН'!$G$23</f>
        <v>1119.1754810899999</v>
      </c>
      <c r="P74" s="36">
        <f>SUMIFS(СВЦЭМ!$D$34:$D$777,СВЦЭМ!$A$34:$A$777,$A74,СВЦЭМ!$B$34:$B$777,P$47)+'СЕТ СН'!$G$11+СВЦЭМ!$D$10+'СЕТ СН'!$G$6-'СЕТ СН'!$G$23</f>
        <v>1109.00619499</v>
      </c>
      <c r="Q74" s="36">
        <f>SUMIFS(СВЦЭМ!$D$34:$D$777,СВЦЭМ!$A$34:$A$777,$A74,СВЦЭМ!$B$34:$B$777,Q$47)+'СЕТ СН'!$G$11+СВЦЭМ!$D$10+'СЕТ СН'!$G$6-'СЕТ СН'!$G$23</f>
        <v>1106.4524695799998</v>
      </c>
      <c r="R74" s="36">
        <f>SUMIFS(СВЦЭМ!$D$34:$D$777,СВЦЭМ!$A$34:$A$777,$A74,СВЦЭМ!$B$34:$B$777,R$47)+'СЕТ СН'!$G$11+СВЦЭМ!$D$10+'СЕТ СН'!$G$6-'СЕТ СН'!$G$23</f>
        <v>1103.9413806799998</v>
      </c>
      <c r="S74" s="36">
        <f>SUMIFS(СВЦЭМ!$D$34:$D$777,СВЦЭМ!$A$34:$A$777,$A74,СВЦЭМ!$B$34:$B$777,S$47)+'СЕТ СН'!$G$11+СВЦЭМ!$D$10+'СЕТ СН'!$G$6-'СЕТ СН'!$G$23</f>
        <v>1108.1135830199999</v>
      </c>
      <c r="T74" s="36">
        <f>SUMIFS(СВЦЭМ!$D$34:$D$777,СВЦЭМ!$A$34:$A$777,$A74,СВЦЭМ!$B$34:$B$777,T$47)+'СЕТ СН'!$G$11+СВЦЭМ!$D$10+'СЕТ СН'!$G$6-'СЕТ СН'!$G$23</f>
        <v>1112.33024181</v>
      </c>
      <c r="U74" s="36">
        <f>SUMIFS(СВЦЭМ!$D$34:$D$777,СВЦЭМ!$A$34:$A$777,$A74,СВЦЭМ!$B$34:$B$777,U$47)+'СЕТ СН'!$G$11+СВЦЭМ!$D$10+'СЕТ СН'!$G$6-'СЕТ СН'!$G$23</f>
        <v>1123.70563687</v>
      </c>
      <c r="V74" s="36">
        <f>SUMIFS(СВЦЭМ!$D$34:$D$777,СВЦЭМ!$A$34:$A$777,$A74,СВЦЭМ!$B$34:$B$777,V$47)+'СЕТ СН'!$G$11+СВЦЭМ!$D$10+'СЕТ СН'!$G$6-'СЕТ СН'!$G$23</f>
        <v>1120.1694336099999</v>
      </c>
      <c r="W74" s="36">
        <f>SUMIFS(СВЦЭМ!$D$34:$D$777,СВЦЭМ!$A$34:$A$777,$A74,СВЦЭМ!$B$34:$B$777,W$47)+'СЕТ СН'!$G$11+СВЦЭМ!$D$10+'СЕТ СН'!$G$6-'СЕТ СН'!$G$23</f>
        <v>1109.89446155</v>
      </c>
      <c r="X74" s="36">
        <f>SUMIFS(СВЦЭМ!$D$34:$D$777,СВЦЭМ!$A$34:$A$777,$A74,СВЦЭМ!$B$34:$B$777,X$47)+'СЕТ СН'!$G$11+СВЦЭМ!$D$10+'СЕТ СН'!$G$6-'СЕТ СН'!$G$23</f>
        <v>1115.7530023299998</v>
      </c>
      <c r="Y74" s="36">
        <f>SUMIFS(СВЦЭМ!$D$34:$D$777,СВЦЭМ!$A$34:$A$777,$A74,СВЦЭМ!$B$34:$B$777,Y$47)+'СЕТ СН'!$G$11+СВЦЭМ!$D$10+'СЕТ СН'!$G$6-'СЕТ СН'!$G$23</f>
        <v>1163.5340005199998</v>
      </c>
    </row>
    <row r="75" spans="1:26" ht="15.75" x14ac:dyDescent="0.2">
      <c r="A75" s="35">
        <f t="shared" si="1"/>
        <v>43371</v>
      </c>
      <c r="B75" s="36">
        <f>SUMIFS(СВЦЭМ!$D$34:$D$777,СВЦЭМ!$A$34:$A$777,$A75,СВЦЭМ!$B$34:$B$777,B$47)+'СЕТ СН'!$G$11+СВЦЭМ!$D$10+'СЕТ СН'!$G$6-'СЕТ СН'!$G$23</f>
        <v>1284.4510194299999</v>
      </c>
      <c r="C75" s="36">
        <f>SUMIFS(СВЦЭМ!$D$34:$D$777,СВЦЭМ!$A$34:$A$777,$A75,СВЦЭМ!$B$34:$B$777,C$47)+'СЕТ СН'!$G$11+СВЦЭМ!$D$10+'СЕТ СН'!$G$6-'СЕТ СН'!$G$23</f>
        <v>1463.8445311799999</v>
      </c>
      <c r="D75" s="36">
        <f>SUMIFS(СВЦЭМ!$D$34:$D$777,СВЦЭМ!$A$34:$A$777,$A75,СВЦЭМ!$B$34:$B$777,D$47)+'СЕТ СН'!$G$11+СВЦЭМ!$D$10+'СЕТ СН'!$G$6-'СЕТ СН'!$G$23</f>
        <v>1584.77639357</v>
      </c>
      <c r="E75" s="36">
        <f>SUMIFS(СВЦЭМ!$D$34:$D$777,СВЦЭМ!$A$34:$A$777,$A75,СВЦЭМ!$B$34:$B$777,E$47)+'СЕТ СН'!$G$11+СВЦЭМ!$D$10+'СЕТ СН'!$G$6-'СЕТ СН'!$G$23</f>
        <v>1665.55891015</v>
      </c>
      <c r="F75" s="36">
        <f>SUMIFS(СВЦЭМ!$D$34:$D$777,СВЦЭМ!$A$34:$A$777,$A75,СВЦЭМ!$B$34:$B$777,F$47)+'СЕТ СН'!$G$11+СВЦЭМ!$D$10+'СЕТ СН'!$G$6-'СЕТ СН'!$G$23</f>
        <v>1658.6791706399999</v>
      </c>
      <c r="G75" s="36">
        <f>SUMIFS(СВЦЭМ!$D$34:$D$777,СВЦЭМ!$A$34:$A$777,$A75,СВЦЭМ!$B$34:$B$777,G$47)+'СЕТ СН'!$G$11+СВЦЭМ!$D$10+'СЕТ СН'!$G$6-'СЕТ СН'!$G$23</f>
        <v>1666.2915515</v>
      </c>
      <c r="H75" s="36">
        <f>SUMIFS(СВЦЭМ!$D$34:$D$777,СВЦЭМ!$A$34:$A$777,$A75,СВЦЭМ!$B$34:$B$777,H$47)+'СЕТ СН'!$G$11+СВЦЭМ!$D$10+'СЕТ СН'!$G$6-'СЕТ СН'!$G$23</f>
        <v>1591.2230425800001</v>
      </c>
      <c r="I75" s="36">
        <f>SUMIFS(СВЦЭМ!$D$34:$D$777,СВЦЭМ!$A$34:$A$777,$A75,СВЦЭМ!$B$34:$B$777,I$47)+'СЕТ СН'!$G$11+СВЦЭМ!$D$10+'СЕТ СН'!$G$6-'СЕТ СН'!$G$23</f>
        <v>1461.2948701999999</v>
      </c>
      <c r="J75" s="36">
        <f>SUMIFS(СВЦЭМ!$D$34:$D$777,СВЦЭМ!$A$34:$A$777,$A75,СВЦЭМ!$B$34:$B$777,J$47)+'СЕТ СН'!$G$11+СВЦЭМ!$D$10+'СЕТ СН'!$G$6-'СЕТ СН'!$G$23</f>
        <v>1452.84712932</v>
      </c>
      <c r="K75" s="36">
        <f>SUMIFS(СВЦЭМ!$D$34:$D$777,СВЦЭМ!$A$34:$A$777,$A75,СВЦЭМ!$B$34:$B$777,K$47)+'СЕТ СН'!$G$11+СВЦЭМ!$D$10+'СЕТ СН'!$G$6-'СЕТ СН'!$G$23</f>
        <v>1439.53958332</v>
      </c>
      <c r="L75" s="36">
        <f>SUMIFS(СВЦЭМ!$D$34:$D$777,СВЦЭМ!$A$34:$A$777,$A75,СВЦЭМ!$B$34:$B$777,L$47)+'СЕТ СН'!$G$11+СВЦЭМ!$D$10+'СЕТ СН'!$G$6-'СЕТ СН'!$G$23</f>
        <v>1376.8593450399999</v>
      </c>
      <c r="M75" s="36">
        <f>SUMIFS(СВЦЭМ!$D$34:$D$777,СВЦЭМ!$A$34:$A$777,$A75,СВЦЭМ!$B$34:$B$777,M$47)+'СЕТ СН'!$G$11+СВЦЭМ!$D$10+'СЕТ СН'!$G$6-'СЕТ СН'!$G$23</f>
        <v>1294.63542639</v>
      </c>
      <c r="N75" s="36">
        <f>SUMIFS(СВЦЭМ!$D$34:$D$777,СВЦЭМ!$A$34:$A$777,$A75,СВЦЭМ!$B$34:$B$777,N$47)+'СЕТ СН'!$G$11+СВЦЭМ!$D$10+'СЕТ СН'!$G$6-'СЕТ СН'!$G$23</f>
        <v>1188.7278387199999</v>
      </c>
      <c r="O75" s="36">
        <f>SUMIFS(СВЦЭМ!$D$34:$D$777,СВЦЭМ!$A$34:$A$777,$A75,СВЦЭМ!$B$34:$B$777,O$47)+'СЕТ СН'!$G$11+СВЦЭМ!$D$10+'СЕТ СН'!$G$6-'СЕТ СН'!$G$23</f>
        <v>1092.1607856799999</v>
      </c>
      <c r="P75" s="36">
        <f>SUMIFS(СВЦЭМ!$D$34:$D$777,СВЦЭМ!$A$34:$A$777,$A75,СВЦЭМ!$B$34:$B$777,P$47)+'СЕТ СН'!$G$11+СВЦЭМ!$D$10+'СЕТ СН'!$G$6-'СЕТ СН'!$G$23</f>
        <v>1080.47542363</v>
      </c>
      <c r="Q75" s="36">
        <f>SUMIFS(СВЦЭМ!$D$34:$D$777,СВЦЭМ!$A$34:$A$777,$A75,СВЦЭМ!$B$34:$B$777,Q$47)+'СЕТ СН'!$G$11+СВЦЭМ!$D$10+'СЕТ СН'!$G$6-'СЕТ СН'!$G$23</f>
        <v>1089.0114322699999</v>
      </c>
      <c r="R75" s="36">
        <f>SUMIFS(СВЦЭМ!$D$34:$D$777,СВЦЭМ!$A$34:$A$777,$A75,СВЦЭМ!$B$34:$B$777,R$47)+'СЕТ СН'!$G$11+СВЦЭМ!$D$10+'СЕТ СН'!$G$6-'СЕТ СН'!$G$23</f>
        <v>1086.9664394599999</v>
      </c>
      <c r="S75" s="36">
        <f>SUMIFS(СВЦЭМ!$D$34:$D$777,СВЦЭМ!$A$34:$A$777,$A75,СВЦЭМ!$B$34:$B$777,S$47)+'СЕТ СН'!$G$11+СВЦЭМ!$D$10+'СЕТ СН'!$G$6-'СЕТ СН'!$G$23</f>
        <v>1086.37506263</v>
      </c>
      <c r="T75" s="36">
        <f>SUMIFS(СВЦЭМ!$D$34:$D$777,СВЦЭМ!$A$34:$A$777,$A75,СВЦЭМ!$B$34:$B$777,T$47)+'СЕТ СН'!$G$11+СВЦЭМ!$D$10+'СЕТ СН'!$G$6-'СЕТ СН'!$G$23</f>
        <v>1086.3639661</v>
      </c>
      <c r="U75" s="36">
        <f>SUMIFS(СВЦЭМ!$D$34:$D$777,СВЦЭМ!$A$34:$A$777,$A75,СВЦЭМ!$B$34:$B$777,U$47)+'СЕТ СН'!$G$11+СВЦЭМ!$D$10+'СЕТ СН'!$G$6-'СЕТ СН'!$G$23</f>
        <v>1109.33114346</v>
      </c>
      <c r="V75" s="36">
        <f>SUMIFS(СВЦЭМ!$D$34:$D$777,СВЦЭМ!$A$34:$A$777,$A75,СВЦЭМ!$B$34:$B$777,V$47)+'СЕТ СН'!$G$11+СВЦЭМ!$D$10+'СЕТ СН'!$G$6-'СЕТ СН'!$G$23</f>
        <v>1097.84893461</v>
      </c>
      <c r="W75" s="36">
        <f>SUMIFS(СВЦЭМ!$D$34:$D$777,СВЦЭМ!$A$34:$A$777,$A75,СВЦЭМ!$B$34:$B$777,W$47)+'СЕТ СН'!$G$11+СВЦЭМ!$D$10+'СЕТ СН'!$G$6-'СЕТ СН'!$G$23</f>
        <v>1078.74700136</v>
      </c>
      <c r="X75" s="36">
        <f>SUMIFS(СВЦЭМ!$D$34:$D$777,СВЦЭМ!$A$34:$A$777,$A75,СВЦЭМ!$B$34:$B$777,X$47)+'СЕТ СН'!$G$11+СВЦЭМ!$D$10+'СЕТ СН'!$G$6-'СЕТ СН'!$G$23</f>
        <v>1068.6001473399999</v>
      </c>
      <c r="Y75" s="36">
        <f>SUMIFS(СВЦЭМ!$D$34:$D$777,СВЦЭМ!$A$34:$A$777,$A75,СВЦЭМ!$B$34:$B$777,Y$47)+'СЕТ СН'!$G$11+СВЦЭМ!$D$10+'СЕТ СН'!$G$6-'СЕТ СН'!$G$23</f>
        <v>1151.0769834099999</v>
      </c>
    </row>
    <row r="76" spans="1:26" ht="15.75" x14ac:dyDescent="0.2">
      <c r="A76" s="35">
        <f t="shared" si="1"/>
        <v>43372</v>
      </c>
      <c r="B76" s="36">
        <f>SUMIFS(СВЦЭМ!$D$34:$D$777,СВЦЭМ!$A$34:$A$777,$A76,СВЦЭМ!$B$34:$B$777,B$47)+'СЕТ СН'!$G$11+СВЦЭМ!$D$10+'СЕТ СН'!$G$6-'СЕТ СН'!$G$23</f>
        <v>1356.3188633699999</v>
      </c>
      <c r="C76" s="36">
        <f>SUMIFS(СВЦЭМ!$D$34:$D$777,СВЦЭМ!$A$34:$A$777,$A76,СВЦЭМ!$B$34:$B$777,C$47)+'СЕТ СН'!$G$11+СВЦЭМ!$D$10+'СЕТ СН'!$G$6-'СЕТ СН'!$G$23</f>
        <v>1493.8315398899999</v>
      </c>
      <c r="D76" s="36">
        <f>SUMIFS(СВЦЭМ!$D$34:$D$777,СВЦЭМ!$A$34:$A$777,$A76,СВЦЭМ!$B$34:$B$777,D$47)+'СЕТ СН'!$G$11+СВЦЭМ!$D$10+'СЕТ СН'!$G$6-'СЕТ СН'!$G$23</f>
        <v>1574.7657250299999</v>
      </c>
      <c r="E76" s="36">
        <f>SUMIFS(СВЦЭМ!$D$34:$D$777,СВЦЭМ!$A$34:$A$777,$A76,СВЦЭМ!$B$34:$B$777,E$47)+'СЕТ СН'!$G$11+СВЦЭМ!$D$10+'СЕТ СН'!$G$6-'СЕТ СН'!$G$23</f>
        <v>1651.89208027</v>
      </c>
      <c r="F76" s="36">
        <f>SUMIFS(СВЦЭМ!$D$34:$D$777,СВЦЭМ!$A$34:$A$777,$A76,СВЦЭМ!$B$34:$B$777,F$47)+'СЕТ СН'!$G$11+СВЦЭМ!$D$10+'СЕТ СН'!$G$6-'СЕТ СН'!$G$23</f>
        <v>1654.5896919500001</v>
      </c>
      <c r="G76" s="36">
        <f>SUMIFS(СВЦЭМ!$D$34:$D$777,СВЦЭМ!$A$34:$A$777,$A76,СВЦЭМ!$B$34:$B$777,G$47)+'СЕТ СН'!$G$11+СВЦЭМ!$D$10+'СЕТ СН'!$G$6-'СЕТ СН'!$G$23</f>
        <v>1644.80410033</v>
      </c>
      <c r="H76" s="36">
        <f>SUMIFS(СВЦЭМ!$D$34:$D$777,СВЦЭМ!$A$34:$A$777,$A76,СВЦЭМ!$B$34:$B$777,H$47)+'СЕТ СН'!$G$11+СВЦЭМ!$D$10+'СЕТ СН'!$G$6-'СЕТ СН'!$G$23</f>
        <v>1626.0710286000003</v>
      </c>
      <c r="I76" s="36">
        <f>SUMIFS(СВЦЭМ!$D$34:$D$777,СВЦЭМ!$A$34:$A$777,$A76,СВЦЭМ!$B$34:$B$777,I$47)+'СЕТ СН'!$G$11+СВЦЭМ!$D$10+'СЕТ СН'!$G$6-'СЕТ СН'!$G$23</f>
        <v>1574.8829062899999</v>
      </c>
      <c r="J76" s="36">
        <f>SUMIFS(СВЦЭМ!$D$34:$D$777,СВЦЭМ!$A$34:$A$777,$A76,СВЦЭМ!$B$34:$B$777,J$47)+'СЕТ СН'!$G$11+СВЦЭМ!$D$10+'СЕТ СН'!$G$6-'СЕТ СН'!$G$23</f>
        <v>1479.20791141</v>
      </c>
      <c r="K76" s="36">
        <f>SUMIFS(СВЦЭМ!$D$34:$D$777,СВЦЭМ!$A$34:$A$777,$A76,СВЦЭМ!$B$34:$B$777,K$47)+'СЕТ СН'!$G$11+СВЦЭМ!$D$10+'СЕТ СН'!$G$6-'СЕТ СН'!$G$23</f>
        <v>1412.4925879800001</v>
      </c>
      <c r="L76" s="36">
        <f>SUMIFS(СВЦЭМ!$D$34:$D$777,СВЦЭМ!$A$34:$A$777,$A76,СВЦЭМ!$B$34:$B$777,L$47)+'СЕТ СН'!$G$11+СВЦЭМ!$D$10+'СЕТ СН'!$G$6-'СЕТ СН'!$G$23</f>
        <v>1333.0272529699998</v>
      </c>
      <c r="M76" s="36">
        <f>SUMIFS(СВЦЭМ!$D$34:$D$777,СВЦЭМ!$A$34:$A$777,$A76,СВЦЭМ!$B$34:$B$777,M$47)+'СЕТ СН'!$G$11+СВЦЭМ!$D$10+'СЕТ СН'!$G$6-'СЕТ СН'!$G$23</f>
        <v>1265.55968052</v>
      </c>
      <c r="N76" s="36">
        <f>SUMIFS(СВЦЭМ!$D$34:$D$777,СВЦЭМ!$A$34:$A$777,$A76,СВЦЭМ!$B$34:$B$777,N$47)+'СЕТ СН'!$G$11+СВЦЭМ!$D$10+'СЕТ СН'!$G$6-'СЕТ СН'!$G$23</f>
        <v>1173.79427573</v>
      </c>
      <c r="O76" s="36">
        <f>SUMIFS(СВЦЭМ!$D$34:$D$777,СВЦЭМ!$A$34:$A$777,$A76,СВЦЭМ!$B$34:$B$777,O$47)+'СЕТ СН'!$G$11+СВЦЭМ!$D$10+'СЕТ СН'!$G$6-'СЕТ СН'!$G$23</f>
        <v>1097.48032595</v>
      </c>
      <c r="P76" s="36">
        <f>SUMIFS(СВЦЭМ!$D$34:$D$777,СВЦЭМ!$A$34:$A$777,$A76,СВЦЭМ!$B$34:$B$777,P$47)+'СЕТ СН'!$G$11+СВЦЭМ!$D$10+'СЕТ СН'!$G$6-'СЕТ СН'!$G$23</f>
        <v>1082.9283456999999</v>
      </c>
      <c r="Q76" s="36">
        <f>SUMIFS(СВЦЭМ!$D$34:$D$777,СВЦЭМ!$A$34:$A$777,$A76,СВЦЭМ!$B$34:$B$777,Q$47)+'СЕТ СН'!$G$11+СВЦЭМ!$D$10+'СЕТ СН'!$G$6-'СЕТ СН'!$G$23</f>
        <v>1094.1417533199999</v>
      </c>
      <c r="R76" s="36">
        <f>SUMIFS(СВЦЭМ!$D$34:$D$777,СВЦЭМ!$A$34:$A$777,$A76,СВЦЭМ!$B$34:$B$777,R$47)+'СЕТ СН'!$G$11+СВЦЭМ!$D$10+'СЕТ СН'!$G$6-'СЕТ СН'!$G$23</f>
        <v>1095.3979967400001</v>
      </c>
      <c r="S76" s="36">
        <f>SUMIFS(СВЦЭМ!$D$34:$D$777,СВЦЭМ!$A$34:$A$777,$A76,СВЦЭМ!$B$34:$B$777,S$47)+'СЕТ СН'!$G$11+СВЦЭМ!$D$10+'СЕТ СН'!$G$6-'СЕТ СН'!$G$23</f>
        <v>1075.63544032</v>
      </c>
      <c r="T76" s="36">
        <f>SUMIFS(СВЦЭМ!$D$34:$D$777,СВЦЭМ!$A$34:$A$777,$A76,СВЦЭМ!$B$34:$B$777,T$47)+'СЕТ СН'!$G$11+СВЦЭМ!$D$10+'СЕТ СН'!$G$6-'СЕТ СН'!$G$23</f>
        <v>1033.9756045699999</v>
      </c>
      <c r="U76" s="36">
        <f>SUMIFS(СВЦЭМ!$D$34:$D$777,СВЦЭМ!$A$34:$A$777,$A76,СВЦЭМ!$B$34:$B$777,U$47)+'СЕТ СН'!$G$11+СВЦЭМ!$D$10+'СЕТ СН'!$G$6-'СЕТ СН'!$G$23</f>
        <v>970.88318909999998</v>
      </c>
      <c r="V76" s="36">
        <f>SUMIFS(СВЦЭМ!$D$34:$D$777,СВЦЭМ!$A$34:$A$777,$A76,СВЦЭМ!$B$34:$B$777,V$47)+'СЕТ СН'!$G$11+СВЦЭМ!$D$10+'СЕТ СН'!$G$6-'СЕТ СН'!$G$23</f>
        <v>982.62686413999995</v>
      </c>
      <c r="W76" s="36">
        <f>SUMIFS(СВЦЭМ!$D$34:$D$777,СВЦЭМ!$A$34:$A$777,$A76,СВЦЭМ!$B$34:$B$777,W$47)+'СЕТ СН'!$G$11+СВЦЭМ!$D$10+'СЕТ СН'!$G$6-'СЕТ СН'!$G$23</f>
        <v>1001.61039364</v>
      </c>
      <c r="X76" s="36">
        <f>SUMIFS(СВЦЭМ!$D$34:$D$777,СВЦЭМ!$A$34:$A$777,$A76,СВЦЭМ!$B$34:$B$777,X$47)+'СЕТ СН'!$G$11+СВЦЭМ!$D$10+'СЕТ СН'!$G$6-'СЕТ СН'!$G$23</f>
        <v>1052.57803051</v>
      </c>
      <c r="Y76" s="36">
        <f>SUMIFS(СВЦЭМ!$D$34:$D$777,СВЦЭМ!$A$34:$A$777,$A76,СВЦЭМ!$B$34:$B$777,Y$47)+'СЕТ СН'!$G$11+СВЦЭМ!$D$10+'СЕТ СН'!$G$6-'СЕТ СН'!$G$23</f>
        <v>1155.8450918399999</v>
      </c>
    </row>
    <row r="77" spans="1:26" ht="15.75" x14ac:dyDescent="0.2">
      <c r="A77" s="35">
        <f t="shared" si="1"/>
        <v>43373</v>
      </c>
      <c r="B77" s="36">
        <f>SUMIFS(СВЦЭМ!$D$34:$D$777,СВЦЭМ!$A$34:$A$777,$A77,СВЦЭМ!$B$34:$B$777,B$47)+'СЕТ СН'!$G$11+СВЦЭМ!$D$10+'СЕТ СН'!$G$6-'СЕТ СН'!$G$23</f>
        <v>1335.8898516899999</v>
      </c>
      <c r="C77" s="36">
        <f>SUMIFS(СВЦЭМ!$D$34:$D$777,СВЦЭМ!$A$34:$A$777,$A77,СВЦЭМ!$B$34:$B$777,C$47)+'СЕТ СН'!$G$11+СВЦЭМ!$D$10+'СЕТ СН'!$G$6-'СЕТ СН'!$G$23</f>
        <v>1473.79799007</v>
      </c>
      <c r="D77" s="36">
        <f>SUMIFS(СВЦЭМ!$D$34:$D$777,СВЦЭМ!$A$34:$A$777,$A77,СВЦЭМ!$B$34:$B$777,D$47)+'СЕТ СН'!$G$11+СВЦЭМ!$D$10+'СЕТ СН'!$G$6-'СЕТ СН'!$G$23</f>
        <v>1567.61370612</v>
      </c>
      <c r="E77" s="36">
        <f>SUMIFS(СВЦЭМ!$D$34:$D$777,СВЦЭМ!$A$34:$A$777,$A77,СВЦЭМ!$B$34:$B$777,E$47)+'СЕТ СН'!$G$11+СВЦЭМ!$D$10+'СЕТ СН'!$G$6-'СЕТ СН'!$G$23</f>
        <v>1646.0869027799999</v>
      </c>
      <c r="F77" s="36">
        <f>SUMIFS(СВЦЭМ!$D$34:$D$777,СВЦЭМ!$A$34:$A$777,$A77,СВЦЭМ!$B$34:$B$777,F$47)+'СЕТ СН'!$G$11+СВЦЭМ!$D$10+'СЕТ СН'!$G$6-'СЕТ СН'!$G$23</f>
        <v>1670.7063345900001</v>
      </c>
      <c r="G77" s="36">
        <f>SUMIFS(СВЦЭМ!$D$34:$D$777,СВЦЭМ!$A$34:$A$777,$A77,СВЦЭМ!$B$34:$B$777,G$47)+'СЕТ СН'!$G$11+СВЦЭМ!$D$10+'СЕТ СН'!$G$6-'СЕТ СН'!$G$23</f>
        <v>1636.2791315599998</v>
      </c>
      <c r="H77" s="36">
        <f>SUMIFS(СВЦЭМ!$D$34:$D$777,СВЦЭМ!$A$34:$A$777,$A77,СВЦЭМ!$B$34:$B$777,H$47)+'СЕТ СН'!$G$11+СВЦЭМ!$D$10+'СЕТ СН'!$G$6-'СЕТ СН'!$G$23</f>
        <v>1613.9721888100003</v>
      </c>
      <c r="I77" s="36">
        <f>SUMIFS(СВЦЭМ!$D$34:$D$777,СВЦЭМ!$A$34:$A$777,$A77,СВЦЭМ!$B$34:$B$777,I$47)+'СЕТ СН'!$G$11+СВЦЭМ!$D$10+'СЕТ СН'!$G$6-'СЕТ СН'!$G$23</f>
        <v>1565.6130185100001</v>
      </c>
      <c r="J77" s="36">
        <f>SUMIFS(СВЦЭМ!$D$34:$D$777,СВЦЭМ!$A$34:$A$777,$A77,СВЦЭМ!$B$34:$B$777,J$47)+'СЕТ СН'!$G$11+СВЦЭМ!$D$10+'СЕТ СН'!$G$6-'СЕТ СН'!$G$23</f>
        <v>1500.31459354</v>
      </c>
      <c r="K77" s="36">
        <f>SUMIFS(СВЦЭМ!$D$34:$D$777,СВЦЭМ!$A$34:$A$777,$A77,СВЦЭМ!$B$34:$B$777,K$47)+'СЕТ СН'!$G$11+СВЦЭМ!$D$10+'СЕТ СН'!$G$6-'СЕТ СН'!$G$23</f>
        <v>1412.4886181499999</v>
      </c>
      <c r="L77" s="36">
        <f>SUMIFS(СВЦЭМ!$D$34:$D$777,СВЦЭМ!$A$34:$A$777,$A77,СВЦЭМ!$B$34:$B$777,L$47)+'СЕТ СН'!$G$11+СВЦЭМ!$D$10+'СЕТ СН'!$G$6-'СЕТ СН'!$G$23</f>
        <v>1343.6773587599998</v>
      </c>
      <c r="M77" s="36">
        <f>SUMIFS(СВЦЭМ!$D$34:$D$777,СВЦЭМ!$A$34:$A$777,$A77,СВЦЭМ!$B$34:$B$777,M$47)+'СЕТ СН'!$G$11+СВЦЭМ!$D$10+'СЕТ СН'!$G$6-'СЕТ СН'!$G$23</f>
        <v>1256.2847792799998</v>
      </c>
      <c r="N77" s="36">
        <f>SUMIFS(СВЦЭМ!$D$34:$D$777,СВЦЭМ!$A$34:$A$777,$A77,СВЦЭМ!$B$34:$B$777,N$47)+'СЕТ СН'!$G$11+СВЦЭМ!$D$10+'СЕТ СН'!$G$6-'СЕТ СН'!$G$23</f>
        <v>1143.3724364699999</v>
      </c>
      <c r="O77" s="36">
        <f>SUMIFS(СВЦЭМ!$D$34:$D$777,СВЦЭМ!$A$34:$A$777,$A77,СВЦЭМ!$B$34:$B$777,O$47)+'СЕТ СН'!$G$11+СВЦЭМ!$D$10+'СЕТ СН'!$G$6-'СЕТ СН'!$G$23</f>
        <v>1050.8705088199999</v>
      </c>
      <c r="P77" s="36">
        <f>SUMIFS(СВЦЭМ!$D$34:$D$777,СВЦЭМ!$A$34:$A$777,$A77,СВЦЭМ!$B$34:$B$777,P$47)+'СЕТ СН'!$G$11+СВЦЭМ!$D$10+'СЕТ СН'!$G$6-'СЕТ СН'!$G$23</f>
        <v>1050.9693643999999</v>
      </c>
      <c r="Q77" s="36">
        <f>SUMIFS(СВЦЭМ!$D$34:$D$777,СВЦЭМ!$A$34:$A$777,$A77,СВЦЭМ!$B$34:$B$777,Q$47)+'СЕТ СН'!$G$11+СВЦЭМ!$D$10+'СЕТ СН'!$G$6-'СЕТ СН'!$G$23</f>
        <v>1056.3779445299999</v>
      </c>
      <c r="R77" s="36">
        <f>SUMIFS(СВЦЭМ!$D$34:$D$777,СВЦЭМ!$A$34:$A$777,$A77,СВЦЭМ!$B$34:$B$777,R$47)+'СЕТ СН'!$G$11+СВЦЭМ!$D$10+'СЕТ СН'!$G$6-'СЕТ СН'!$G$23</f>
        <v>1044.4923239899999</v>
      </c>
      <c r="S77" s="36">
        <f>SUMIFS(СВЦЭМ!$D$34:$D$777,СВЦЭМ!$A$34:$A$777,$A77,СВЦЭМ!$B$34:$B$777,S$47)+'СЕТ СН'!$G$11+СВЦЭМ!$D$10+'СЕТ СН'!$G$6-'СЕТ СН'!$G$23</f>
        <v>1034.2577280799999</v>
      </c>
      <c r="T77" s="36">
        <f>SUMIFS(СВЦЭМ!$D$34:$D$777,СВЦЭМ!$A$34:$A$777,$A77,СВЦЭМ!$B$34:$B$777,T$47)+'СЕТ СН'!$G$11+СВЦЭМ!$D$10+'СЕТ СН'!$G$6-'СЕТ СН'!$G$23</f>
        <v>1032.1843671699999</v>
      </c>
      <c r="U77" s="36">
        <f>SUMIFS(СВЦЭМ!$D$34:$D$777,СВЦЭМ!$A$34:$A$777,$A77,СВЦЭМ!$B$34:$B$777,U$47)+'СЕТ СН'!$G$11+СВЦЭМ!$D$10+'СЕТ СН'!$G$6-'СЕТ СН'!$G$23</f>
        <v>963.95372421000002</v>
      </c>
      <c r="V77" s="36">
        <f>SUMIFS(СВЦЭМ!$D$34:$D$777,СВЦЭМ!$A$34:$A$777,$A77,СВЦЭМ!$B$34:$B$777,V$47)+'СЕТ СН'!$G$11+СВЦЭМ!$D$10+'СЕТ СН'!$G$6-'СЕТ СН'!$G$23</f>
        <v>973.13773016000005</v>
      </c>
      <c r="W77" s="36">
        <f>SUMIFS(СВЦЭМ!$D$34:$D$777,СВЦЭМ!$A$34:$A$777,$A77,СВЦЭМ!$B$34:$B$777,W$47)+'СЕТ СН'!$G$11+СВЦЭМ!$D$10+'СЕТ СН'!$G$6-'СЕТ СН'!$G$23</f>
        <v>978.83074714999998</v>
      </c>
      <c r="X77" s="36">
        <f>SUMIFS(СВЦЭМ!$D$34:$D$777,СВЦЭМ!$A$34:$A$777,$A77,СВЦЭМ!$B$34:$B$777,X$47)+'СЕТ СН'!$G$11+СВЦЭМ!$D$10+'СЕТ СН'!$G$6-'СЕТ СН'!$G$23</f>
        <v>1043.4758926299999</v>
      </c>
      <c r="Y77" s="36">
        <f>SUMIFS(СВЦЭМ!$D$34:$D$777,СВЦЭМ!$A$34:$A$777,$A77,СВЦЭМ!$B$34:$B$777,Y$47)+'СЕТ СН'!$G$11+СВЦЭМ!$D$10+'СЕТ СН'!$G$6-'СЕТ СН'!$G$23</f>
        <v>1218.37959097</v>
      </c>
    </row>
    <row r="78" spans="1:26" ht="15.75" hidden="1" x14ac:dyDescent="0.2">
      <c r="A78" s="35">
        <f t="shared" si="1"/>
        <v>43374</v>
      </c>
      <c r="B78" s="36">
        <f>SUMIFS(СВЦЭМ!$D$34:$D$777,СВЦЭМ!$A$34:$A$777,$A78,СВЦЭМ!$B$34:$B$777,B$47)+'СЕТ СН'!$G$11+СВЦЭМ!$D$10+'СЕТ СН'!$G$6-'СЕТ СН'!$G$23</f>
        <v>484.36170195000005</v>
      </c>
      <c r="C78" s="36">
        <f>SUMIFS(СВЦЭМ!$D$34:$D$777,СВЦЭМ!$A$34:$A$777,$A78,СВЦЭМ!$B$34:$B$777,C$47)+'СЕТ СН'!$G$11+СВЦЭМ!$D$10+'СЕТ СН'!$G$6-'СЕТ СН'!$G$23</f>
        <v>484.36170195000005</v>
      </c>
      <c r="D78" s="36">
        <f>SUMIFS(СВЦЭМ!$D$34:$D$777,СВЦЭМ!$A$34:$A$777,$A78,СВЦЭМ!$B$34:$B$777,D$47)+'СЕТ СН'!$G$11+СВЦЭМ!$D$10+'СЕТ СН'!$G$6-'СЕТ СН'!$G$23</f>
        <v>484.36170195000005</v>
      </c>
      <c r="E78" s="36">
        <f>SUMIFS(СВЦЭМ!$D$34:$D$777,СВЦЭМ!$A$34:$A$777,$A78,СВЦЭМ!$B$34:$B$777,E$47)+'СЕТ СН'!$G$11+СВЦЭМ!$D$10+'СЕТ СН'!$G$6-'СЕТ СН'!$G$23</f>
        <v>484.36170195000005</v>
      </c>
      <c r="F78" s="36">
        <f>SUMIFS(СВЦЭМ!$D$34:$D$777,СВЦЭМ!$A$34:$A$777,$A78,СВЦЭМ!$B$34:$B$777,F$47)+'СЕТ СН'!$G$11+СВЦЭМ!$D$10+'СЕТ СН'!$G$6-'СЕТ СН'!$G$23</f>
        <v>484.36170195000005</v>
      </c>
      <c r="G78" s="36">
        <f>SUMIFS(СВЦЭМ!$D$34:$D$777,СВЦЭМ!$A$34:$A$777,$A78,СВЦЭМ!$B$34:$B$777,G$47)+'СЕТ СН'!$G$11+СВЦЭМ!$D$10+'СЕТ СН'!$G$6-'СЕТ СН'!$G$23</f>
        <v>484.36170195000005</v>
      </c>
      <c r="H78" s="36">
        <f>SUMIFS(СВЦЭМ!$D$34:$D$777,СВЦЭМ!$A$34:$A$777,$A78,СВЦЭМ!$B$34:$B$777,H$47)+'СЕТ СН'!$G$11+СВЦЭМ!$D$10+'СЕТ СН'!$G$6-'СЕТ СН'!$G$23</f>
        <v>484.36170195000005</v>
      </c>
      <c r="I78" s="36">
        <f>SUMIFS(СВЦЭМ!$D$34:$D$777,СВЦЭМ!$A$34:$A$777,$A78,СВЦЭМ!$B$34:$B$777,I$47)+'СЕТ СН'!$G$11+СВЦЭМ!$D$10+'СЕТ СН'!$G$6-'СЕТ СН'!$G$23</f>
        <v>484.36170195000005</v>
      </c>
      <c r="J78" s="36">
        <f>SUMIFS(СВЦЭМ!$D$34:$D$777,СВЦЭМ!$A$34:$A$777,$A78,СВЦЭМ!$B$34:$B$777,J$47)+'СЕТ СН'!$G$11+СВЦЭМ!$D$10+'СЕТ СН'!$G$6-'СЕТ СН'!$G$23</f>
        <v>484.36170195000005</v>
      </c>
      <c r="K78" s="36">
        <f>SUMIFS(СВЦЭМ!$D$34:$D$777,СВЦЭМ!$A$34:$A$777,$A78,СВЦЭМ!$B$34:$B$777,K$47)+'СЕТ СН'!$G$11+СВЦЭМ!$D$10+'СЕТ СН'!$G$6-'СЕТ СН'!$G$23</f>
        <v>484.36170195000005</v>
      </c>
      <c r="L78" s="36">
        <f>SUMIFS(СВЦЭМ!$D$34:$D$777,СВЦЭМ!$A$34:$A$777,$A78,СВЦЭМ!$B$34:$B$777,L$47)+'СЕТ СН'!$G$11+СВЦЭМ!$D$10+'СЕТ СН'!$G$6-'СЕТ СН'!$G$23</f>
        <v>484.36170195000005</v>
      </c>
      <c r="M78" s="36">
        <f>SUMIFS(СВЦЭМ!$D$34:$D$777,СВЦЭМ!$A$34:$A$777,$A78,СВЦЭМ!$B$34:$B$777,M$47)+'СЕТ СН'!$G$11+СВЦЭМ!$D$10+'СЕТ СН'!$G$6-'СЕТ СН'!$G$23</f>
        <v>484.36170195000005</v>
      </c>
      <c r="N78" s="36">
        <f>SUMIFS(СВЦЭМ!$D$34:$D$777,СВЦЭМ!$A$34:$A$777,$A78,СВЦЭМ!$B$34:$B$777,N$47)+'СЕТ СН'!$G$11+СВЦЭМ!$D$10+'СЕТ СН'!$G$6-'СЕТ СН'!$G$23</f>
        <v>484.36170195000005</v>
      </c>
      <c r="O78" s="36">
        <f>SUMIFS(СВЦЭМ!$D$34:$D$777,СВЦЭМ!$A$34:$A$777,$A78,СВЦЭМ!$B$34:$B$777,O$47)+'СЕТ СН'!$G$11+СВЦЭМ!$D$10+'СЕТ СН'!$G$6-'СЕТ СН'!$G$23</f>
        <v>484.36170195000005</v>
      </c>
      <c r="P78" s="36">
        <f>SUMIFS(СВЦЭМ!$D$34:$D$777,СВЦЭМ!$A$34:$A$777,$A78,СВЦЭМ!$B$34:$B$777,P$47)+'СЕТ СН'!$G$11+СВЦЭМ!$D$10+'СЕТ СН'!$G$6-'СЕТ СН'!$G$23</f>
        <v>484.36170195000005</v>
      </c>
      <c r="Q78" s="36">
        <f>SUMIFS(СВЦЭМ!$D$34:$D$777,СВЦЭМ!$A$34:$A$777,$A78,СВЦЭМ!$B$34:$B$777,Q$47)+'СЕТ СН'!$G$11+СВЦЭМ!$D$10+'СЕТ СН'!$G$6-'СЕТ СН'!$G$23</f>
        <v>484.36170195000005</v>
      </c>
      <c r="R78" s="36">
        <f>SUMIFS(СВЦЭМ!$D$34:$D$777,СВЦЭМ!$A$34:$A$777,$A78,СВЦЭМ!$B$34:$B$777,R$47)+'СЕТ СН'!$G$11+СВЦЭМ!$D$10+'СЕТ СН'!$G$6-'СЕТ СН'!$G$23</f>
        <v>484.36170195000005</v>
      </c>
      <c r="S78" s="36">
        <f>SUMIFS(СВЦЭМ!$D$34:$D$777,СВЦЭМ!$A$34:$A$777,$A78,СВЦЭМ!$B$34:$B$777,S$47)+'СЕТ СН'!$G$11+СВЦЭМ!$D$10+'СЕТ СН'!$G$6-'СЕТ СН'!$G$23</f>
        <v>484.36170195000005</v>
      </c>
      <c r="T78" s="36">
        <f>SUMIFS(СВЦЭМ!$D$34:$D$777,СВЦЭМ!$A$34:$A$777,$A78,СВЦЭМ!$B$34:$B$777,T$47)+'СЕТ СН'!$G$11+СВЦЭМ!$D$10+'СЕТ СН'!$G$6-'СЕТ СН'!$G$23</f>
        <v>484.36170195000005</v>
      </c>
      <c r="U78" s="36">
        <f>SUMIFS(СВЦЭМ!$D$34:$D$777,СВЦЭМ!$A$34:$A$777,$A78,СВЦЭМ!$B$34:$B$777,U$47)+'СЕТ СН'!$G$11+СВЦЭМ!$D$10+'СЕТ СН'!$G$6-'СЕТ СН'!$G$23</f>
        <v>484.36170195000005</v>
      </c>
      <c r="V78" s="36">
        <f>SUMIFS(СВЦЭМ!$D$34:$D$777,СВЦЭМ!$A$34:$A$777,$A78,СВЦЭМ!$B$34:$B$777,V$47)+'СЕТ СН'!$G$11+СВЦЭМ!$D$10+'СЕТ СН'!$G$6-'СЕТ СН'!$G$23</f>
        <v>484.36170195000005</v>
      </c>
      <c r="W78" s="36">
        <f>SUMIFS(СВЦЭМ!$D$34:$D$777,СВЦЭМ!$A$34:$A$777,$A78,СВЦЭМ!$B$34:$B$777,W$47)+'СЕТ СН'!$G$11+СВЦЭМ!$D$10+'СЕТ СН'!$G$6-'СЕТ СН'!$G$23</f>
        <v>484.36170195000005</v>
      </c>
      <c r="X78" s="36">
        <f>SUMIFS(СВЦЭМ!$D$34:$D$777,СВЦЭМ!$A$34:$A$777,$A78,СВЦЭМ!$B$34:$B$777,X$47)+'СЕТ СН'!$G$11+СВЦЭМ!$D$10+'СЕТ СН'!$G$6-'СЕТ СН'!$G$23</f>
        <v>484.36170195000005</v>
      </c>
      <c r="Y78" s="36">
        <f>SUMIFS(СВЦЭМ!$D$34:$D$777,СВЦЭМ!$A$34:$A$777,$A78,СВЦЭМ!$B$34:$B$777,Y$47)+'СЕТ СН'!$G$11+СВЦЭМ!$D$10+'СЕТ СН'!$G$6-'СЕТ СН'!$G$23</f>
        <v>484.36170195000005</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01.09.2018</v>
      </c>
      <c r="B84" s="36">
        <f>SUMIFS(СВЦЭМ!$D$34:$D$777,СВЦЭМ!$A$34:$A$777,$A84,СВЦЭМ!$B$34:$B$777,B$83)+'СЕТ СН'!$H$11+СВЦЭМ!$D$10+'СЕТ СН'!$H$6-'СЕТ СН'!$H$23</f>
        <v>1288.2344686399999</v>
      </c>
      <c r="C84" s="36">
        <f>SUMIFS(СВЦЭМ!$D$34:$D$777,СВЦЭМ!$A$34:$A$777,$A84,СВЦЭМ!$B$34:$B$777,C$83)+'СЕТ СН'!$H$11+СВЦЭМ!$D$10+'СЕТ СН'!$H$6-'СЕТ СН'!$H$23</f>
        <v>1469.62788041</v>
      </c>
      <c r="D84" s="36">
        <f>SUMIFS(СВЦЭМ!$D$34:$D$777,СВЦЭМ!$A$34:$A$777,$A84,СВЦЭМ!$B$34:$B$777,D$83)+'СЕТ СН'!$H$11+СВЦЭМ!$D$10+'СЕТ СН'!$H$6-'СЕТ СН'!$H$23</f>
        <v>1606.9987822600001</v>
      </c>
      <c r="E84" s="36">
        <f>SUMIFS(СВЦЭМ!$D$34:$D$777,СВЦЭМ!$A$34:$A$777,$A84,СВЦЭМ!$B$34:$B$777,E$83)+'СЕТ СН'!$H$11+СВЦЭМ!$D$10+'СЕТ СН'!$H$6-'СЕТ СН'!$H$23</f>
        <v>1642.2876530000003</v>
      </c>
      <c r="F84" s="36">
        <f>SUMIFS(СВЦЭМ!$D$34:$D$777,СВЦЭМ!$A$34:$A$777,$A84,СВЦЭМ!$B$34:$B$777,F$83)+'СЕТ СН'!$H$11+СВЦЭМ!$D$10+'СЕТ СН'!$H$6-'СЕТ СН'!$H$23</f>
        <v>1637.9632979099997</v>
      </c>
      <c r="G84" s="36">
        <f>SUMIFS(СВЦЭМ!$D$34:$D$777,СВЦЭМ!$A$34:$A$777,$A84,СВЦЭМ!$B$34:$B$777,G$83)+'СЕТ СН'!$H$11+СВЦЭМ!$D$10+'СЕТ СН'!$H$6-'СЕТ СН'!$H$23</f>
        <v>1642.5309232700001</v>
      </c>
      <c r="H84" s="36">
        <f>SUMIFS(СВЦЭМ!$D$34:$D$777,СВЦЭМ!$A$34:$A$777,$A84,СВЦЭМ!$B$34:$B$777,H$83)+'СЕТ СН'!$H$11+СВЦЭМ!$D$10+'СЕТ СН'!$H$6-'СЕТ СН'!$H$23</f>
        <v>1652.3693963699998</v>
      </c>
      <c r="I84" s="36">
        <f>SUMIFS(СВЦЭМ!$D$34:$D$777,СВЦЭМ!$A$34:$A$777,$A84,СВЦЭМ!$B$34:$B$777,I$83)+'СЕТ СН'!$H$11+СВЦЭМ!$D$10+'СЕТ СН'!$H$6-'СЕТ СН'!$H$23</f>
        <v>1626.93923107</v>
      </c>
      <c r="J84" s="36">
        <f>SUMIFS(СВЦЭМ!$D$34:$D$777,СВЦЭМ!$A$34:$A$777,$A84,СВЦЭМ!$B$34:$B$777,J$83)+'СЕТ СН'!$H$11+СВЦЭМ!$D$10+'СЕТ СН'!$H$6-'СЕТ СН'!$H$23</f>
        <v>1519.22490653</v>
      </c>
      <c r="K84" s="36">
        <f>SUMIFS(СВЦЭМ!$D$34:$D$777,СВЦЭМ!$A$34:$A$777,$A84,СВЦЭМ!$B$34:$B$777,K$83)+'СЕТ СН'!$H$11+СВЦЭМ!$D$10+'СЕТ СН'!$H$6-'СЕТ СН'!$H$23</f>
        <v>1456.6419726199999</v>
      </c>
      <c r="L84" s="36">
        <f>SUMIFS(СВЦЭМ!$D$34:$D$777,СВЦЭМ!$A$34:$A$777,$A84,СВЦЭМ!$B$34:$B$777,L$83)+'СЕТ СН'!$H$11+СВЦЭМ!$D$10+'СЕТ СН'!$H$6-'СЕТ СН'!$H$23</f>
        <v>1356.8090708699999</v>
      </c>
      <c r="M84" s="36">
        <f>SUMIFS(СВЦЭМ!$D$34:$D$777,СВЦЭМ!$A$34:$A$777,$A84,СВЦЭМ!$B$34:$B$777,M$83)+'СЕТ СН'!$H$11+СВЦЭМ!$D$10+'СЕТ СН'!$H$6-'СЕТ СН'!$H$23</f>
        <v>1252.99352671</v>
      </c>
      <c r="N84" s="36">
        <f>SUMIFS(СВЦЭМ!$D$34:$D$777,СВЦЭМ!$A$34:$A$777,$A84,СВЦЭМ!$B$34:$B$777,N$83)+'СЕТ СН'!$H$11+СВЦЭМ!$D$10+'СЕТ СН'!$H$6-'СЕТ СН'!$H$23</f>
        <v>1156.4824953299999</v>
      </c>
      <c r="O84" s="36">
        <f>SUMIFS(СВЦЭМ!$D$34:$D$777,СВЦЭМ!$A$34:$A$777,$A84,СВЦЭМ!$B$34:$B$777,O$83)+'СЕТ СН'!$H$11+СВЦЭМ!$D$10+'СЕТ СН'!$H$6-'СЕТ СН'!$H$23</f>
        <v>1066.27974266</v>
      </c>
      <c r="P84" s="36">
        <f>SUMIFS(СВЦЭМ!$D$34:$D$777,СВЦЭМ!$A$34:$A$777,$A84,СВЦЭМ!$B$34:$B$777,P$83)+'СЕТ СН'!$H$11+СВЦЭМ!$D$10+'СЕТ СН'!$H$6-'СЕТ СН'!$H$23</f>
        <v>1078.26619336</v>
      </c>
      <c r="Q84" s="36">
        <f>SUMIFS(СВЦЭМ!$D$34:$D$777,СВЦЭМ!$A$34:$A$777,$A84,СВЦЭМ!$B$34:$B$777,Q$83)+'СЕТ СН'!$H$11+СВЦЭМ!$D$10+'СЕТ СН'!$H$6-'СЕТ СН'!$H$23</f>
        <v>1093.4279921</v>
      </c>
      <c r="R84" s="36">
        <f>SUMIFS(СВЦЭМ!$D$34:$D$777,СВЦЭМ!$A$34:$A$777,$A84,СВЦЭМ!$B$34:$B$777,R$83)+'СЕТ СН'!$H$11+СВЦЭМ!$D$10+'СЕТ СН'!$H$6-'СЕТ СН'!$H$23</f>
        <v>1096.53974378</v>
      </c>
      <c r="S84" s="36">
        <f>SUMIFS(СВЦЭМ!$D$34:$D$777,СВЦЭМ!$A$34:$A$777,$A84,СВЦЭМ!$B$34:$B$777,S$83)+'СЕТ СН'!$H$11+СВЦЭМ!$D$10+'СЕТ СН'!$H$6-'СЕТ СН'!$H$23</f>
        <v>1086.42609842</v>
      </c>
      <c r="T84" s="36">
        <f>SUMIFS(СВЦЭМ!$D$34:$D$777,СВЦЭМ!$A$34:$A$777,$A84,СВЦЭМ!$B$34:$B$777,T$83)+'СЕТ СН'!$H$11+СВЦЭМ!$D$10+'СЕТ СН'!$H$6-'СЕТ СН'!$H$23</f>
        <v>1090.1898462899999</v>
      </c>
      <c r="U84" s="36">
        <f>SUMIFS(СВЦЭМ!$D$34:$D$777,СВЦЭМ!$A$34:$A$777,$A84,СВЦЭМ!$B$34:$B$777,U$83)+'СЕТ СН'!$H$11+СВЦЭМ!$D$10+'СЕТ СН'!$H$6-'СЕТ СН'!$H$23</f>
        <v>1081.7184480399999</v>
      </c>
      <c r="V84" s="36">
        <f>SUMIFS(СВЦЭМ!$D$34:$D$777,СВЦЭМ!$A$34:$A$777,$A84,СВЦЭМ!$B$34:$B$777,V$83)+'СЕТ СН'!$H$11+СВЦЭМ!$D$10+'СЕТ СН'!$H$6-'СЕТ СН'!$H$23</f>
        <v>1067.92482498</v>
      </c>
      <c r="W84" s="36">
        <f>SUMIFS(СВЦЭМ!$D$34:$D$777,СВЦЭМ!$A$34:$A$777,$A84,СВЦЭМ!$B$34:$B$777,W$83)+'СЕТ СН'!$H$11+СВЦЭМ!$D$10+'СЕТ СН'!$H$6-'СЕТ СН'!$H$23</f>
        <v>1060.94643251</v>
      </c>
      <c r="X84" s="36">
        <f>SUMIFS(СВЦЭМ!$D$34:$D$777,СВЦЭМ!$A$34:$A$777,$A84,СВЦЭМ!$B$34:$B$777,X$83)+'СЕТ СН'!$H$11+СВЦЭМ!$D$10+'СЕТ СН'!$H$6-'СЕТ СН'!$H$23</f>
        <v>1088.42358294</v>
      </c>
      <c r="Y84" s="36">
        <f>SUMIFS(СВЦЭМ!$D$34:$D$777,СВЦЭМ!$A$34:$A$777,$A84,СВЦЭМ!$B$34:$B$777,Y$83)+'СЕТ СН'!$H$11+СВЦЭМ!$D$10+'СЕТ СН'!$H$6-'СЕТ СН'!$H$23</f>
        <v>1167.6504632399999</v>
      </c>
      <c r="AA84" s="45"/>
    </row>
    <row r="85" spans="1:27" ht="15.75" x14ac:dyDescent="0.2">
      <c r="A85" s="35">
        <f>A84+1</f>
        <v>43345</v>
      </c>
      <c r="B85" s="36">
        <f>SUMIFS(СВЦЭМ!$D$34:$D$777,СВЦЭМ!$A$34:$A$777,$A85,СВЦЭМ!$B$34:$B$777,B$83)+'СЕТ СН'!$H$11+СВЦЭМ!$D$10+'СЕТ СН'!$H$6-'СЕТ СН'!$H$23</f>
        <v>1286.6570173800001</v>
      </c>
      <c r="C85" s="36">
        <f>SUMIFS(СВЦЭМ!$D$34:$D$777,СВЦЭМ!$A$34:$A$777,$A85,СВЦЭМ!$B$34:$B$777,C$83)+'СЕТ СН'!$H$11+СВЦЭМ!$D$10+'СЕТ СН'!$H$6-'СЕТ СН'!$H$23</f>
        <v>1428.8513478899999</v>
      </c>
      <c r="D85" s="36">
        <f>SUMIFS(СВЦЭМ!$D$34:$D$777,СВЦЭМ!$A$34:$A$777,$A85,СВЦЭМ!$B$34:$B$777,D$83)+'СЕТ СН'!$H$11+СВЦЭМ!$D$10+'СЕТ СН'!$H$6-'СЕТ СН'!$H$23</f>
        <v>1568.0052114800001</v>
      </c>
      <c r="E85" s="36">
        <f>SUMIFS(СВЦЭМ!$D$34:$D$777,СВЦЭМ!$A$34:$A$777,$A85,СВЦЭМ!$B$34:$B$777,E$83)+'СЕТ СН'!$H$11+СВЦЭМ!$D$10+'СЕТ СН'!$H$6-'СЕТ СН'!$H$23</f>
        <v>1630.3823573700001</v>
      </c>
      <c r="F85" s="36">
        <f>SUMIFS(СВЦЭМ!$D$34:$D$777,СВЦЭМ!$A$34:$A$777,$A85,СВЦЭМ!$B$34:$B$777,F$83)+'СЕТ СН'!$H$11+СВЦЭМ!$D$10+'СЕТ СН'!$H$6-'СЕТ СН'!$H$23</f>
        <v>1633.2219860699997</v>
      </c>
      <c r="G85" s="36">
        <f>SUMIFS(СВЦЭМ!$D$34:$D$777,СВЦЭМ!$A$34:$A$777,$A85,СВЦЭМ!$B$34:$B$777,G$83)+'СЕТ СН'!$H$11+СВЦЭМ!$D$10+'СЕТ СН'!$H$6-'СЕТ СН'!$H$23</f>
        <v>1635.5918043900001</v>
      </c>
      <c r="H85" s="36">
        <f>SUMIFS(СВЦЭМ!$D$34:$D$777,СВЦЭМ!$A$34:$A$777,$A85,СВЦЭМ!$B$34:$B$777,H$83)+'СЕТ СН'!$H$11+СВЦЭМ!$D$10+'СЕТ СН'!$H$6-'СЕТ СН'!$H$23</f>
        <v>1647.2599018299998</v>
      </c>
      <c r="I85" s="36">
        <f>SUMIFS(СВЦЭМ!$D$34:$D$777,СВЦЭМ!$A$34:$A$777,$A85,СВЦЭМ!$B$34:$B$777,I$83)+'СЕТ СН'!$H$11+СВЦЭМ!$D$10+'СЕТ СН'!$H$6-'СЕТ СН'!$H$23</f>
        <v>1628.3347164400002</v>
      </c>
      <c r="J85" s="36">
        <f>SUMIFS(СВЦЭМ!$D$34:$D$777,СВЦЭМ!$A$34:$A$777,$A85,СВЦЭМ!$B$34:$B$777,J$83)+'СЕТ СН'!$H$11+СВЦЭМ!$D$10+'СЕТ СН'!$H$6-'СЕТ СН'!$H$23</f>
        <v>1562.4855450699999</v>
      </c>
      <c r="K85" s="36">
        <f>SUMIFS(СВЦЭМ!$D$34:$D$777,СВЦЭМ!$A$34:$A$777,$A85,СВЦЭМ!$B$34:$B$777,K$83)+'СЕТ СН'!$H$11+СВЦЭМ!$D$10+'СЕТ СН'!$H$6-'СЕТ СН'!$H$23</f>
        <v>1500.6767617099999</v>
      </c>
      <c r="L85" s="36">
        <f>SUMIFS(СВЦЭМ!$D$34:$D$777,СВЦЭМ!$A$34:$A$777,$A85,СВЦЭМ!$B$34:$B$777,L$83)+'СЕТ СН'!$H$11+СВЦЭМ!$D$10+'СЕТ СН'!$H$6-'СЕТ СН'!$H$23</f>
        <v>1414.6601733699999</v>
      </c>
      <c r="M85" s="36">
        <f>SUMIFS(СВЦЭМ!$D$34:$D$777,СВЦЭМ!$A$34:$A$777,$A85,СВЦЭМ!$B$34:$B$777,M$83)+'СЕТ СН'!$H$11+СВЦЭМ!$D$10+'СЕТ СН'!$H$6-'СЕТ СН'!$H$23</f>
        <v>1317.5759205499999</v>
      </c>
      <c r="N85" s="36">
        <f>SUMIFS(СВЦЭМ!$D$34:$D$777,СВЦЭМ!$A$34:$A$777,$A85,СВЦЭМ!$B$34:$B$777,N$83)+'СЕТ СН'!$H$11+СВЦЭМ!$D$10+'СЕТ СН'!$H$6-'СЕТ СН'!$H$23</f>
        <v>1177.7400735799999</v>
      </c>
      <c r="O85" s="36">
        <f>SUMIFS(СВЦЭМ!$D$34:$D$777,СВЦЭМ!$A$34:$A$777,$A85,СВЦЭМ!$B$34:$B$777,O$83)+'СЕТ СН'!$H$11+СВЦЭМ!$D$10+'СЕТ СН'!$H$6-'СЕТ СН'!$H$23</f>
        <v>1109.4791307200001</v>
      </c>
      <c r="P85" s="36">
        <f>SUMIFS(СВЦЭМ!$D$34:$D$777,СВЦЭМ!$A$34:$A$777,$A85,СВЦЭМ!$B$34:$B$777,P$83)+'СЕТ СН'!$H$11+СВЦЭМ!$D$10+'СЕТ СН'!$H$6-'СЕТ СН'!$H$23</f>
        <v>1109.71574162</v>
      </c>
      <c r="Q85" s="36">
        <f>SUMIFS(СВЦЭМ!$D$34:$D$777,СВЦЭМ!$A$34:$A$777,$A85,СВЦЭМ!$B$34:$B$777,Q$83)+'СЕТ СН'!$H$11+СВЦЭМ!$D$10+'СЕТ СН'!$H$6-'СЕТ СН'!$H$23</f>
        <v>1114.8137298199999</v>
      </c>
      <c r="R85" s="36">
        <f>SUMIFS(СВЦЭМ!$D$34:$D$777,СВЦЭМ!$A$34:$A$777,$A85,СВЦЭМ!$B$34:$B$777,R$83)+'СЕТ СН'!$H$11+СВЦЭМ!$D$10+'СЕТ СН'!$H$6-'СЕТ СН'!$H$23</f>
        <v>1118.9476381100001</v>
      </c>
      <c r="S85" s="36">
        <f>SUMIFS(СВЦЭМ!$D$34:$D$777,СВЦЭМ!$A$34:$A$777,$A85,СВЦЭМ!$B$34:$B$777,S$83)+'СЕТ СН'!$H$11+СВЦЭМ!$D$10+'СЕТ СН'!$H$6-'СЕТ СН'!$H$23</f>
        <v>1134.0104018699999</v>
      </c>
      <c r="T85" s="36">
        <f>SUMIFS(СВЦЭМ!$D$34:$D$777,СВЦЭМ!$A$34:$A$777,$A85,СВЦЭМ!$B$34:$B$777,T$83)+'СЕТ СН'!$H$11+СВЦЭМ!$D$10+'СЕТ СН'!$H$6-'СЕТ СН'!$H$23</f>
        <v>1126.42841838</v>
      </c>
      <c r="U85" s="36">
        <f>SUMIFS(СВЦЭМ!$D$34:$D$777,СВЦЭМ!$A$34:$A$777,$A85,СВЦЭМ!$B$34:$B$777,U$83)+'СЕТ СН'!$H$11+СВЦЭМ!$D$10+'СЕТ СН'!$H$6-'СЕТ СН'!$H$23</f>
        <v>1093.4989104399999</v>
      </c>
      <c r="V85" s="36">
        <f>SUMIFS(СВЦЭМ!$D$34:$D$777,СВЦЭМ!$A$34:$A$777,$A85,СВЦЭМ!$B$34:$B$777,V$83)+'СЕТ СН'!$H$11+СВЦЭМ!$D$10+'СЕТ СН'!$H$6-'СЕТ СН'!$H$23</f>
        <v>1090.3698777</v>
      </c>
      <c r="W85" s="36">
        <f>SUMIFS(СВЦЭМ!$D$34:$D$777,СВЦЭМ!$A$34:$A$777,$A85,СВЦЭМ!$B$34:$B$777,W$83)+'СЕТ СН'!$H$11+СВЦЭМ!$D$10+'СЕТ СН'!$H$6-'СЕТ СН'!$H$23</f>
        <v>1092.0310267</v>
      </c>
      <c r="X85" s="36">
        <f>SUMIFS(СВЦЭМ!$D$34:$D$777,СВЦЭМ!$A$34:$A$777,$A85,СВЦЭМ!$B$34:$B$777,X$83)+'СЕТ СН'!$H$11+СВЦЭМ!$D$10+'СЕТ СН'!$H$6-'СЕТ СН'!$H$23</f>
        <v>1101.41816679</v>
      </c>
      <c r="Y85" s="36">
        <f>SUMIFS(СВЦЭМ!$D$34:$D$777,СВЦЭМ!$A$34:$A$777,$A85,СВЦЭМ!$B$34:$B$777,Y$83)+'СЕТ СН'!$H$11+СВЦЭМ!$D$10+'СЕТ СН'!$H$6-'СЕТ СН'!$H$23</f>
        <v>1208.3174093800001</v>
      </c>
    </row>
    <row r="86" spans="1:27" ht="15.75" x14ac:dyDescent="0.2">
      <c r="A86" s="35">
        <f t="shared" ref="A86:A114" si="2">A85+1</f>
        <v>43346</v>
      </c>
      <c r="B86" s="36">
        <f>SUMIFS(СВЦЭМ!$D$34:$D$777,СВЦЭМ!$A$34:$A$777,$A86,СВЦЭМ!$B$34:$B$777,B$83)+'СЕТ СН'!$H$11+СВЦЭМ!$D$10+'СЕТ СН'!$H$6-'СЕТ СН'!$H$23</f>
        <v>1357.3963746499999</v>
      </c>
      <c r="C86" s="36">
        <f>SUMIFS(СВЦЭМ!$D$34:$D$777,СВЦЭМ!$A$34:$A$777,$A86,СВЦЭМ!$B$34:$B$777,C$83)+'СЕТ СН'!$H$11+СВЦЭМ!$D$10+'СЕТ СН'!$H$6-'СЕТ СН'!$H$23</f>
        <v>1427.95799014</v>
      </c>
      <c r="D86" s="36">
        <f>SUMIFS(СВЦЭМ!$D$34:$D$777,СВЦЭМ!$A$34:$A$777,$A86,СВЦЭМ!$B$34:$B$777,D$83)+'СЕТ СН'!$H$11+СВЦЭМ!$D$10+'СЕТ СН'!$H$6-'СЕТ СН'!$H$23</f>
        <v>1535.9634744099999</v>
      </c>
      <c r="E86" s="36">
        <f>SUMIFS(СВЦЭМ!$D$34:$D$777,СВЦЭМ!$A$34:$A$777,$A86,СВЦЭМ!$B$34:$B$777,E$83)+'СЕТ СН'!$H$11+СВЦЭМ!$D$10+'СЕТ СН'!$H$6-'СЕТ СН'!$H$23</f>
        <v>1609.4141546600003</v>
      </c>
      <c r="F86" s="36">
        <f>SUMIFS(СВЦЭМ!$D$34:$D$777,СВЦЭМ!$A$34:$A$777,$A86,СВЦЭМ!$B$34:$B$777,F$83)+'СЕТ СН'!$H$11+СВЦЭМ!$D$10+'СЕТ СН'!$H$6-'СЕТ СН'!$H$23</f>
        <v>1606.8766078400004</v>
      </c>
      <c r="G86" s="36">
        <f>SUMIFS(СВЦЭМ!$D$34:$D$777,СВЦЭМ!$A$34:$A$777,$A86,СВЦЭМ!$B$34:$B$777,G$83)+'СЕТ СН'!$H$11+СВЦЭМ!$D$10+'СЕТ СН'!$H$6-'СЕТ СН'!$H$23</f>
        <v>1611.69589266</v>
      </c>
      <c r="H86" s="36">
        <f>SUMIFS(СВЦЭМ!$D$34:$D$777,СВЦЭМ!$A$34:$A$777,$A86,СВЦЭМ!$B$34:$B$777,H$83)+'СЕТ СН'!$H$11+СВЦЭМ!$D$10+'СЕТ СН'!$H$6-'СЕТ СН'!$H$23</f>
        <v>1608.7245025100001</v>
      </c>
      <c r="I86" s="36">
        <f>SUMIFS(СВЦЭМ!$D$34:$D$777,СВЦЭМ!$A$34:$A$777,$A86,СВЦЭМ!$B$34:$B$777,I$83)+'СЕТ СН'!$H$11+СВЦЭМ!$D$10+'СЕТ СН'!$H$6-'СЕТ СН'!$H$23</f>
        <v>1515.24409341</v>
      </c>
      <c r="J86" s="36">
        <f>SUMIFS(СВЦЭМ!$D$34:$D$777,СВЦЭМ!$A$34:$A$777,$A86,СВЦЭМ!$B$34:$B$777,J$83)+'СЕТ СН'!$H$11+СВЦЭМ!$D$10+'СЕТ СН'!$H$6-'СЕТ СН'!$H$23</f>
        <v>1497.65016666</v>
      </c>
      <c r="K86" s="36">
        <f>SUMIFS(СВЦЭМ!$D$34:$D$777,СВЦЭМ!$A$34:$A$777,$A86,СВЦЭМ!$B$34:$B$777,K$83)+'СЕТ СН'!$H$11+СВЦЭМ!$D$10+'СЕТ СН'!$H$6-'СЕТ СН'!$H$23</f>
        <v>1468.1646527600001</v>
      </c>
      <c r="L86" s="36">
        <f>SUMIFS(СВЦЭМ!$D$34:$D$777,СВЦЭМ!$A$34:$A$777,$A86,СВЦЭМ!$B$34:$B$777,L$83)+'СЕТ СН'!$H$11+СВЦЭМ!$D$10+'СЕТ СН'!$H$6-'СЕТ СН'!$H$23</f>
        <v>1378.90313659</v>
      </c>
      <c r="M86" s="36">
        <f>SUMIFS(СВЦЭМ!$D$34:$D$777,СВЦЭМ!$A$34:$A$777,$A86,СВЦЭМ!$B$34:$B$777,M$83)+'СЕТ СН'!$H$11+СВЦЭМ!$D$10+'СЕТ СН'!$H$6-'СЕТ СН'!$H$23</f>
        <v>1298.45166496</v>
      </c>
      <c r="N86" s="36">
        <f>SUMIFS(СВЦЭМ!$D$34:$D$777,СВЦЭМ!$A$34:$A$777,$A86,СВЦЭМ!$B$34:$B$777,N$83)+'СЕТ СН'!$H$11+СВЦЭМ!$D$10+'СЕТ СН'!$H$6-'СЕТ СН'!$H$23</f>
        <v>1183.0700127299999</v>
      </c>
      <c r="O86" s="36">
        <f>SUMIFS(СВЦЭМ!$D$34:$D$777,СВЦЭМ!$A$34:$A$777,$A86,СВЦЭМ!$B$34:$B$777,O$83)+'СЕТ СН'!$H$11+СВЦЭМ!$D$10+'СЕТ СН'!$H$6-'СЕТ СН'!$H$23</f>
        <v>1111.3995359400001</v>
      </c>
      <c r="P86" s="36">
        <f>SUMIFS(СВЦЭМ!$D$34:$D$777,СВЦЭМ!$A$34:$A$777,$A86,СВЦЭМ!$B$34:$B$777,P$83)+'СЕТ СН'!$H$11+СВЦЭМ!$D$10+'СЕТ СН'!$H$6-'СЕТ СН'!$H$23</f>
        <v>1115.14486059</v>
      </c>
      <c r="Q86" s="36">
        <f>SUMIFS(СВЦЭМ!$D$34:$D$777,СВЦЭМ!$A$34:$A$777,$A86,СВЦЭМ!$B$34:$B$777,Q$83)+'СЕТ СН'!$H$11+СВЦЭМ!$D$10+'СЕТ СН'!$H$6-'СЕТ СН'!$H$23</f>
        <v>1129.0732417699999</v>
      </c>
      <c r="R86" s="36">
        <f>SUMIFS(СВЦЭМ!$D$34:$D$777,СВЦЭМ!$A$34:$A$777,$A86,СВЦЭМ!$B$34:$B$777,R$83)+'СЕТ СН'!$H$11+СВЦЭМ!$D$10+'СЕТ СН'!$H$6-'СЕТ СН'!$H$23</f>
        <v>1123.17043111</v>
      </c>
      <c r="S86" s="36">
        <f>SUMIFS(СВЦЭМ!$D$34:$D$777,СВЦЭМ!$A$34:$A$777,$A86,СВЦЭМ!$B$34:$B$777,S$83)+'СЕТ СН'!$H$11+СВЦЭМ!$D$10+'СЕТ СН'!$H$6-'СЕТ СН'!$H$23</f>
        <v>1071.0868909799999</v>
      </c>
      <c r="T86" s="36">
        <f>SUMIFS(СВЦЭМ!$D$34:$D$777,СВЦЭМ!$A$34:$A$777,$A86,СВЦЭМ!$B$34:$B$777,T$83)+'СЕТ СН'!$H$11+СВЦЭМ!$D$10+'СЕТ СН'!$H$6-'СЕТ СН'!$H$23</f>
        <v>1067.9282043999999</v>
      </c>
      <c r="U86" s="36">
        <f>SUMIFS(СВЦЭМ!$D$34:$D$777,СВЦЭМ!$A$34:$A$777,$A86,СВЦЭМ!$B$34:$B$777,U$83)+'СЕТ СН'!$H$11+СВЦЭМ!$D$10+'СЕТ СН'!$H$6-'СЕТ СН'!$H$23</f>
        <v>1106.90419522</v>
      </c>
      <c r="V86" s="36">
        <f>SUMIFS(СВЦЭМ!$D$34:$D$777,СВЦЭМ!$A$34:$A$777,$A86,СВЦЭМ!$B$34:$B$777,V$83)+'СЕТ СН'!$H$11+СВЦЭМ!$D$10+'СЕТ СН'!$H$6-'СЕТ СН'!$H$23</f>
        <v>1152.95587297</v>
      </c>
      <c r="W86" s="36">
        <f>SUMIFS(СВЦЭМ!$D$34:$D$777,СВЦЭМ!$A$34:$A$777,$A86,СВЦЭМ!$B$34:$B$777,W$83)+'СЕТ СН'!$H$11+СВЦЭМ!$D$10+'СЕТ СН'!$H$6-'СЕТ СН'!$H$23</f>
        <v>1156.20940223</v>
      </c>
      <c r="X86" s="36">
        <f>SUMIFS(СВЦЭМ!$D$34:$D$777,СВЦЭМ!$A$34:$A$777,$A86,СВЦЭМ!$B$34:$B$777,X$83)+'СЕТ СН'!$H$11+СВЦЭМ!$D$10+'СЕТ СН'!$H$6-'СЕТ СН'!$H$23</f>
        <v>1108.9401379599999</v>
      </c>
      <c r="Y86" s="36">
        <f>SUMIFS(СВЦЭМ!$D$34:$D$777,СВЦЭМ!$A$34:$A$777,$A86,СВЦЭМ!$B$34:$B$777,Y$83)+'СЕТ СН'!$H$11+СВЦЭМ!$D$10+'СЕТ СН'!$H$6-'СЕТ СН'!$H$23</f>
        <v>1206.42358947</v>
      </c>
    </row>
    <row r="87" spans="1:27" ht="15.75" x14ac:dyDescent="0.2">
      <c r="A87" s="35">
        <f t="shared" si="2"/>
        <v>43347</v>
      </c>
      <c r="B87" s="36">
        <f>SUMIFS(СВЦЭМ!$D$34:$D$777,СВЦЭМ!$A$34:$A$777,$A87,СВЦЭМ!$B$34:$B$777,B$83)+'СЕТ СН'!$H$11+СВЦЭМ!$D$10+'СЕТ СН'!$H$6-'СЕТ СН'!$H$23</f>
        <v>1326.69491913</v>
      </c>
      <c r="C87" s="36">
        <f>SUMIFS(СВЦЭМ!$D$34:$D$777,СВЦЭМ!$A$34:$A$777,$A87,СВЦЭМ!$B$34:$B$777,C$83)+'СЕТ СН'!$H$11+СВЦЭМ!$D$10+'СЕТ СН'!$H$6-'СЕТ СН'!$H$23</f>
        <v>1505.8718622399999</v>
      </c>
      <c r="D87" s="36">
        <f>SUMIFS(СВЦЭМ!$D$34:$D$777,СВЦЭМ!$A$34:$A$777,$A87,СВЦЭМ!$B$34:$B$777,D$83)+'СЕТ СН'!$H$11+СВЦЭМ!$D$10+'СЕТ СН'!$H$6-'СЕТ СН'!$H$23</f>
        <v>1631.9784383799997</v>
      </c>
      <c r="E87" s="36">
        <f>SUMIFS(СВЦЭМ!$D$34:$D$777,СВЦЭМ!$A$34:$A$777,$A87,СВЦЭМ!$B$34:$B$777,E$83)+'СЕТ СН'!$H$11+СВЦЭМ!$D$10+'СЕТ СН'!$H$6-'СЕТ СН'!$H$23</f>
        <v>1662.1190622399999</v>
      </c>
      <c r="F87" s="36">
        <f>SUMIFS(СВЦЭМ!$D$34:$D$777,СВЦЭМ!$A$34:$A$777,$A87,СВЦЭМ!$B$34:$B$777,F$83)+'СЕТ СН'!$H$11+СВЦЭМ!$D$10+'СЕТ СН'!$H$6-'СЕТ СН'!$H$23</f>
        <v>1659.1321575900001</v>
      </c>
      <c r="G87" s="36">
        <f>SUMIFS(СВЦЭМ!$D$34:$D$777,СВЦЭМ!$A$34:$A$777,$A87,СВЦЭМ!$B$34:$B$777,G$83)+'СЕТ СН'!$H$11+СВЦЭМ!$D$10+'СЕТ СН'!$H$6-'СЕТ СН'!$H$23</f>
        <v>1666.1167435400002</v>
      </c>
      <c r="H87" s="36">
        <f>SUMIFS(СВЦЭМ!$D$34:$D$777,СВЦЭМ!$A$34:$A$777,$A87,СВЦЭМ!$B$34:$B$777,H$83)+'СЕТ СН'!$H$11+СВЦЭМ!$D$10+'СЕТ СН'!$H$6-'СЕТ СН'!$H$23</f>
        <v>1645.7092982900003</v>
      </c>
      <c r="I87" s="36">
        <f>SUMIFS(СВЦЭМ!$D$34:$D$777,СВЦЭМ!$A$34:$A$777,$A87,СВЦЭМ!$B$34:$B$777,I$83)+'СЕТ СН'!$H$11+СВЦЭМ!$D$10+'СЕТ СН'!$H$6-'СЕТ СН'!$H$23</f>
        <v>1594.8109509000001</v>
      </c>
      <c r="J87" s="36">
        <f>SUMIFS(СВЦЭМ!$D$34:$D$777,СВЦЭМ!$A$34:$A$777,$A87,СВЦЭМ!$B$34:$B$777,J$83)+'СЕТ СН'!$H$11+СВЦЭМ!$D$10+'СЕТ СН'!$H$6-'СЕТ СН'!$H$23</f>
        <v>1518.93751425</v>
      </c>
      <c r="K87" s="36">
        <f>SUMIFS(СВЦЭМ!$D$34:$D$777,СВЦЭМ!$A$34:$A$777,$A87,СВЦЭМ!$B$34:$B$777,K$83)+'СЕТ СН'!$H$11+СВЦЭМ!$D$10+'СЕТ СН'!$H$6-'СЕТ СН'!$H$23</f>
        <v>1463.3752809299999</v>
      </c>
      <c r="L87" s="36">
        <f>SUMIFS(СВЦЭМ!$D$34:$D$777,СВЦЭМ!$A$34:$A$777,$A87,СВЦЭМ!$B$34:$B$777,L$83)+'СЕТ СН'!$H$11+СВЦЭМ!$D$10+'СЕТ СН'!$H$6-'СЕТ СН'!$H$23</f>
        <v>1364.1459286300001</v>
      </c>
      <c r="M87" s="36">
        <f>SUMIFS(СВЦЭМ!$D$34:$D$777,СВЦЭМ!$A$34:$A$777,$A87,СВЦЭМ!$B$34:$B$777,M$83)+'СЕТ СН'!$H$11+СВЦЭМ!$D$10+'СЕТ СН'!$H$6-'СЕТ СН'!$H$23</f>
        <v>1279.5966814399999</v>
      </c>
      <c r="N87" s="36">
        <f>SUMIFS(СВЦЭМ!$D$34:$D$777,СВЦЭМ!$A$34:$A$777,$A87,СВЦЭМ!$B$34:$B$777,N$83)+'СЕТ СН'!$H$11+СВЦЭМ!$D$10+'СЕТ СН'!$H$6-'СЕТ СН'!$H$23</f>
        <v>1187.78504251</v>
      </c>
      <c r="O87" s="36">
        <f>SUMIFS(СВЦЭМ!$D$34:$D$777,СВЦЭМ!$A$34:$A$777,$A87,СВЦЭМ!$B$34:$B$777,O$83)+'СЕТ СН'!$H$11+СВЦЭМ!$D$10+'СЕТ СН'!$H$6-'СЕТ СН'!$H$23</f>
        <v>1091.09553721</v>
      </c>
      <c r="P87" s="36">
        <f>SUMIFS(СВЦЭМ!$D$34:$D$777,СВЦЭМ!$A$34:$A$777,$A87,СВЦЭМ!$B$34:$B$777,P$83)+'СЕТ СН'!$H$11+СВЦЭМ!$D$10+'СЕТ СН'!$H$6-'СЕТ СН'!$H$23</f>
        <v>1083.60226893</v>
      </c>
      <c r="Q87" s="36">
        <f>SUMIFS(СВЦЭМ!$D$34:$D$777,СВЦЭМ!$A$34:$A$777,$A87,СВЦЭМ!$B$34:$B$777,Q$83)+'СЕТ СН'!$H$11+СВЦЭМ!$D$10+'СЕТ СН'!$H$6-'СЕТ СН'!$H$23</f>
        <v>1099.32457849</v>
      </c>
      <c r="R87" s="36">
        <f>SUMIFS(СВЦЭМ!$D$34:$D$777,СВЦЭМ!$A$34:$A$777,$A87,СВЦЭМ!$B$34:$B$777,R$83)+'СЕТ СН'!$H$11+СВЦЭМ!$D$10+'СЕТ СН'!$H$6-'СЕТ СН'!$H$23</f>
        <v>1095.51694969</v>
      </c>
      <c r="S87" s="36">
        <f>SUMIFS(СВЦЭМ!$D$34:$D$777,СВЦЭМ!$A$34:$A$777,$A87,СВЦЭМ!$B$34:$B$777,S$83)+'СЕТ СН'!$H$11+СВЦЭМ!$D$10+'СЕТ СН'!$H$6-'СЕТ СН'!$H$23</f>
        <v>1086.8775755699999</v>
      </c>
      <c r="T87" s="36">
        <f>SUMIFS(СВЦЭМ!$D$34:$D$777,СВЦЭМ!$A$34:$A$777,$A87,СВЦЭМ!$B$34:$B$777,T$83)+'СЕТ СН'!$H$11+СВЦЭМ!$D$10+'СЕТ СН'!$H$6-'СЕТ СН'!$H$23</f>
        <v>1079.8559436999999</v>
      </c>
      <c r="U87" s="36">
        <f>SUMIFS(СВЦЭМ!$D$34:$D$777,СВЦЭМ!$A$34:$A$777,$A87,СВЦЭМ!$B$34:$B$777,U$83)+'СЕТ СН'!$H$11+СВЦЭМ!$D$10+'СЕТ СН'!$H$6-'СЕТ СН'!$H$23</f>
        <v>1076.66099252</v>
      </c>
      <c r="V87" s="36">
        <f>SUMIFS(СВЦЭМ!$D$34:$D$777,СВЦЭМ!$A$34:$A$777,$A87,СВЦЭМ!$B$34:$B$777,V$83)+'СЕТ СН'!$H$11+СВЦЭМ!$D$10+'СЕТ СН'!$H$6-'СЕТ СН'!$H$23</f>
        <v>1089.4958871199999</v>
      </c>
      <c r="W87" s="36">
        <f>SUMIFS(СВЦЭМ!$D$34:$D$777,СВЦЭМ!$A$34:$A$777,$A87,СВЦЭМ!$B$34:$B$777,W$83)+'СЕТ СН'!$H$11+СВЦЭМ!$D$10+'СЕТ СН'!$H$6-'СЕТ СН'!$H$23</f>
        <v>1064.3282591499999</v>
      </c>
      <c r="X87" s="36">
        <f>SUMIFS(СВЦЭМ!$D$34:$D$777,СВЦЭМ!$A$34:$A$777,$A87,СВЦЭМ!$B$34:$B$777,X$83)+'СЕТ СН'!$H$11+СВЦЭМ!$D$10+'СЕТ СН'!$H$6-'СЕТ СН'!$H$23</f>
        <v>1061.7670337299999</v>
      </c>
      <c r="Y87" s="36">
        <f>SUMIFS(СВЦЭМ!$D$34:$D$777,СВЦЭМ!$A$34:$A$777,$A87,СВЦЭМ!$B$34:$B$777,Y$83)+'СЕТ СН'!$H$11+СВЦЭМ!$D$10+'СЕТ СН'!$H$6-'СЕТ СН'!$H$23</f>
        <v>1162.43289553</v>
      </c>
    </row>
    <row r="88" spans="1:27" ht="15.75" x14ac:dyDescent="0.2">
      <c r="A88" s="35">
        <f t="shared" si="2"/>
        <v>43348</v>
      </c>
      <c r="B88" s="36">
        <f>SUMIFS(СВЦЭМ!$D$34:$D$777,СВЦЭМ!$A$34:$A$777,$A88,СВЦЭМ!$B$34:$B$777,B$83)+'СЕТ СН'!$H$11+СВЦЭМ!$D$10+'СЕТ СН'!$H$6-'СЕТ СН'!$H$23</f>
        <v>1323.35016129</v>
      </c>
      <c r="C88" s="36">
        <f>SUMIFS(СВЦЭМ!$D$34:$D$777,СВЦЭМ!$A$34:$A$777,$A88,СВЦЭМ!$B$34:$B$777,C$83)+'СЕТ СН'!$H$11+СВЦЭМ!$D$10+'СЕТ СН'!$H$6-'СЕТ СН'!$H$23</f>
        <v>1523.67387975</v>
      </c>
      <c r="D88" s="36">
        <f>SUMIFS(СВЦЭМ!$D$34:$D$777,СВЦЭМ!$A$34:$A$777,$A88,СВЦЭМ!$B$34:$B$777,D$83)+'СЕТ СН'!$H$11+СВЦЭМ!$D$10+'СЕТ СН'!$H$6-'СЕТ СН'!$H$23</f>
        <v>1618.7029578800002</v>
      </c>
      <c r="E88" s="36">
        <f>SUMIFS(СВЦЭМ!$D$34:$D$777,СВЦЭМ!$A$34:$A$777,$A88,СВЦЭМ!$B$34:$B$777,E$83)+'СЕТ СН'!$H$11+СВЦЭМ!$D$10+'СЕТ СН'!$H$6-'СЕТ СН'!$H$23</f>
        <v>1657.64729429</v>
      </c>
      <c r="F88" s="36">
        <f>SUMIFS(СВЦЭМ!$D$34:$D$777,СВЦЭМ!$A$34:$A$777,$A88,СВЦЭМ!$B$34:$B$777,F$83)+'СЕТ СН'!$H$11+СВЦЭМ!$D$10+'СЕТ СН'!$H$6-'СЕТ СН'!$H$23</f>
        <v>1650.9836795599999</v>
      </c>
      <c r="G88" s="36">
        <f>SUMIFS(СВЦЭМ!$D$34:$D$777,СВЦЭМ!$A$34:$A$777,$A88,СВЦЭМ!$B$34:$B$777,G$83)+'СЕТ СН'!$H$11+СВЦЭМ!$D$10+'СЕТ СН'!$H$6-'СЕТ СН'!$H$23</f>
        <v>1660.2736558900001</v>
      </c>
      <c r="H88" s="36">
        <f>SUMIFS(СВЦЭМ!$D$34:$D$777,СВЦЭМ!$A$34:$A$777,$A88,СВЦЭМ!$B$34:$B$777,H$83)+'СЕТ СН'!$H$11+СВЦЭМ!$D$10+'СЕТ СН'!$H$6-'СЕТ СН'!$H$23</f>
        <v>1637.6427141499998</v>
      </c>
      <c r="I88" s="36">
        <f>SUMIFS(СВЦЭМ!$D$34:$D$777,СВЦЭМ!$A$34:$A$777,$A88,СВЦЭМ!$B$34:$B$777,I$83)+'СЕТ СН'!$H$11+СВЦЭМ!$D$10+'СЕТ СН'!$H$6-'СЕТ СН'!$H$23</f>
        <v>1611.8241187499998</v>
      </c>
      <c r="J88" s="36">
        <f>SUMIFS(СВЦЭМ!$D$34:$D$777,СВЦЭМ!$A$34:$A$777,$A88,СВЦЭМ!$B$34:$B$777,J$83)+'СЕТ СН'!$H$11+СВЦЭМ!$D$10+'СЕТ СН'!$H$6-'СЕТ СН'!$H$23</f>
        <v>1549.31979879</v>
      </c>
      <c r="K88" s="36">
        <f>SUMIFS(СВЦЭМ!$D$34:$D$777,СВЦЭМ!$A$34:$A$777,$A88,СВЦЭМ!$B$34:$B$777,K$83)+'СЕТ СН'!$H$11+СВЦЭМ!$D$10+'СЕТ СН'!$H$6-'СЕТ СН'!$H$23</f>
        <v>1513.32080883</v>
      </c>
      <c r="L88" s="36">
        <f>SUMIFS(СВЦЭМ!$D$34:$D$777,СВЦЭМ!$A$34:$A$777,$A88,СВЦЭМ!$B$34:$B$777,L$83)+'СЕТ СН'!$H$11+СВЦЭМ!$D$10+'СЕТ СН'!$H$6-'СЕТ СН'!$H$23</f>
        <v>1411.62509703</v>
      </c>
      <c r="M88" s="36">
        <f>SUMIFS(СВЦЭМ!$D$34:$D$777,СВЦЭМ!$A$34:$A$777,$A88,СВЦЭМ!$B$34:$B$777,M$83)+'СЕТ СН'!$H$11+СВЦЭМ!$D$10+'СЕТ СН'!$H$6-'СЕТ СН'!$H$23</f>
        <v>1331.74690362</v>
      </c>
      <c r="N88" s="36">
        <f>SUMIFS(СВЦЭМ!$D$34:$D$777,СВЦЭМ!$A$34:$A$777,$A88,СВЦЭМ!$B$34:$B$777,N$83)+'СЕТ СН'!$H$11+СВЦЭМ!$D$10+'СЕТ СН'!$H$6-'СЕТ СН'!$H$23</f>
        <v>1201.61618808</v>
      </c>
      <c r="O88" s="36">
        <f>SUMIFS(СВЦЭМ!$D$34:$D$777,СВЦЭМ!$A$34:$A$777,$A88,СВЦЭМ!$B$34:$B$777,O$83)+'СЕТ СН'!$H$11+СВЦЭМ!$D$10+'СЕТ СН'!$H$6-'СЕТ СН'!$H$23</f>
        <v>1104.4109604400001</v>
      </c>
      <c r="P88" s="36">
        <f>SUMIFS(СВЦЭМ!$D$34:$D$777,СВЦЭМ!$A$34:$A$777,$A88,СВЦЭМ!$B$34:$B$777,P$83)+'СЕТ СН'!$H$11+СВЦЭМ!$D$10+'СЕТ СН'!$H$6-'СЕТ СН'!$H$23</f>
        <v>1090.85133301</v>
      </c>
      <c r="Q88" s="36">
        <f>SUMIFS(СВЦЭМ!$D$34:$D$777,СВЦЭМ!$A$34:$A$777,$A88,СВЦЭМ!$B$34:$B$777,Q$83)+'СЕТ СН'!$H$11+СВЦЭМ!$D$10+'СЕТ СН'!$H$6-'СЕТ СН'!$H$23</f>
        <v>1092.2826639</v>
      </c>
      <c r="R88" s="36">
        <f>SUMIFS(СВЦЭМ!$D$34:$D$777,СВЦЭМ!$A$34:$A$777,$A88,СВЦЭМ!$B$34:$B$777,R$83)+'СЕТ СН'!$H$11+СВЦЭМ!$D$10+'СЕТ СН'!$H$6-'СЕТ СН'!$H$23</f>
        <v>1093.6801360899999</v>
      </c>
      <c r="S88" s="36">
        <f>SUMIFS(СВЦЭМ!$D$34:$D$777,СВЦЭМ!$A$34:$A$777,$A88,СВЦЭМ!$B$34:$B$777,S$83)+'СЕТ СН'!$H$11+СВЦЭМ!$D$10+'СЕТ СН'!$H$6-'СЕТ СН'!$H$23</f>
        <v>1092.52661674</v>
      </c>
      <c r="T88" s="36">
        <f>SUMIFS(СВЦЭМ!$D$34:$D$777,СВЦЭМ!$A$34:$A$777,$A88,СВЦЭМ!$B$34:$B$777,T$83)+'СЕТ СН'!$H$11+СВЦЭМ!$D$10+'СЕТ СН'!$H$6-'СЕТ СН'!$H$23</f>
        <v>1089.8097131899999</v>
      </c>
      <c r="U88" s="36">
        <f>SUMIFS(СВЦЭМ!$D$34:$D$777,СВЦЭМ!$A$34:$A$777,$A88,СВЦЭМ!$B$34:$B$777,U$83)+'СЕТ СН'!$H$11+СВЦЭМ!$D$10+'СЕТ СН'!$H$6-'СЕТ СН'!$H$23</f>
        <v>1085.05114759</v>
      </c>
      <c r="V88" s="36">
        <f>SUMIFS(СВЦЭМ!$D$34:$D$777,СВЦЭМ!$A$34:$A$777,$A88,СВЦЭМ!$B$34:$B$777,V$83)+'СЕТ СН'!$H$11+СВЦЭМ!$D$10+'СЕТ СН'!$H$6-'СЕТ СН'!$H$23</f>
        <v>1091.9418468599999</v>
      </c>
      <c r="W88" s="36">
        <f>SUMIFS(СВЦЭМ!$D$34:$D$777,СВЦЭМ!$A$34:$A$777,$A88,СВЦЭМ!$B$34:$B$777,W$83)+'СЕТ СН'!$H$11+СВЦЭМ!$D$10+'СЕТ СН'!$H$6-'СЕТ СН'!$H$23</f>
        <v>1080.4912719199999</v>
      </c>
      <c r="X88" s="36">
        <f>SUMIFS(СВЦЭМ!$D$34:$D$777,СВЦЭМ!$A$34:$A$777,$A88,СВЦЭМ!$B$34:$B$777,X$83)+'СЕТ СН'!$H$11+СВЦЭМ!$D$10+'СЕТ СН'!$H$6-'СЕТ СН'!$H$23</f>
        <v>1065.4186207400001</v>
      </c>
      <c r="Y88" s="36">
        <f>SUMIFS(СВЦЭМ!$D$34:$D$777,СВЦЭМ!$A$34:$A$777,$A88,СВЦЭМ!$B$34:$B$777,Y$83)+'СЕТ СН'!$H$11+СВЦЭМ!$D$10+'СЕТ СН'!$H$6-'СЕТ СН'!$H$23</f>
        <v>1155.5703983399999</v>
      </c>
    </row>
    <row r="89" spans="1:27" ht="15.75" x14ac:dyDescent="0.2">
      <c r="A89" s="35">
        <f t="shared" si="2"/>
        <v>43349</v>
      </c>
      <c r="B89" s="36">
        <f>SUMIFS(СВЦЭМ!$D$34:$D$777,СВЦЭМ!$A$34:$A$777,$A89,СВЦЭМ!$B$34:$B$777,B$83)+'СЕТ СН'!$H$11+СВЦЭМ!$D$10+'СЕТ СН'!$H$6-'СЕТ СН'!$H$23</f>
        <v>1349.64822213</v>
      </c>
      <c r="C89" s="36">
        <f>SUMIFS(СВЦЭМ!$D$34:$D$777,СВЦЭМ!$A$34:$A$777,$A89,СВЦЭМ!$B$34:$B$777,C$83)+'СЕТ СН'!$H$11+СВЦЭМ!$D$10+'СЕТ СН'!$H$6-'СЕТ СН'!$H$23</f>
        <v>1573.24221214</v>
      </c>
      <c r="D89" s="36">
        <f>SUMIFS(СВЦЭМ!$D$34:$D$777,СВЦЭМ!$A$34:$A$777,$A89,СВЦЭМ!$B$34:$B$777,D$83)+'СЕТ СН'!$H$11+СВЦЭМ!$D$10+'СЕТ СН'!$H$6-'СЕТ СН'!$H$23</f>
        <v>1688.3839890300001</v>
      </c>
      <c r="E89" s="36">
        <f>SUMIFS(СВЦЭМ!$D$34:$D$777,СВЦЭМ!$A$34:$A$777,$A89,СВЦЭМ!$B$34:$B$777,E$83)+'СЕТ СН'!$H$11+СВЦЭМ!$D$10+'СЕТ СН'!$H$6-'СЕТ СН'!$H$23</f>
        <v>1706.3682903099998</v>
      </c>
      <c r="F89" s="36">
        <f>SUMIFS(СВЦЭМ!$D$34:$D$777,СВЦЭМ!$A$34:$A$777,$A89,СВЦЭМ!$B$34:$B$777,F$83)+'СЕТ СН'!$H$11+СВЦЭМ!$D$10+'СЕТ СН'!$H$6-'СЕТ СН'!$H$23</f>
        <v>1703.5489700400003</v>
      </c>
      <c r="G89" s="36">
        <f>SUMIFS(СВЦЭМ!$D$34:$D$777,СВЦЭМ!$A$34:$A$777,$A89,СВЦЭМ!$B$34:$B$777,G$83)+'СЕТ СН'!$H$11+СВЦЭМ!$D$10+'СЕТ СН'!$H$6-'СЕТ СН'!$H$23</f>
        <v>1710.5604286099997</v>
      </c>
      <c r="H89" s="36">
        <f>SUMIFS(СВЦЭМ!$D$34:$D$777,СВЦЭМ!$A$34:$A$777,$A89,СВЦЭМ!$B$34:$B$777,H$83)+'СЕТ СН'!$H$11+СВЦЭМ!$D$10+'СЕТ СН'!$H$6-'СЕТ СН'!$H$23</f>
        <v>1695.2095503600003</v>
      </c>
      <c r="I89" s="36">
        <f>SUMIFS(СВЦЭМ!$D$34:$D$777,СВЦЭМ!$A$34:$A$777,$A89,СВЦЭМ!$B$34:$B$777,I$83)+'СЕТ СН'!$H$11+СВЦЭМ!$D$10+'СЕТ СН'!$H$6-'СЕТ СН'!$H$23</f>
        <v>1623.97227806</v>
      </c>
      <c r="J89" s="36">
        <f>SUMIFS(СВЦЭМ!$D$34:$D$777,СВЦЭМ!$A$34:$A$777,$A89,СВЦЭМ!$B$34:$B$777,J$83)+'СЕТ СН'!$H$11+СВЦЭМ!$D$10+'СЕТ СН'!$H$6-'СЕТ СН'!$H$23</f>
        <v>1540.4421119900001</v>
      </c>
      <c r="K89" s="36">
        <f>SUMIFS(СВЦЭМ!$D$34:$D$777,СВЦЭМ!$A$34:$A$777,$A89,СВЦЭМ!$B$34:$B$777,K$83)+'СЕТ СН'!$H$11+СВЦЭМ!$D$10+'СЕТ СН'!$H$6-'СЕТ СН'!$H$23</f>
        <v>1471.18119338</v>
      </c>
      <c r="L89" s="36">
        <f>SUMIFS(СВЦЭМ!$D$34:$D$777,СВЦЭМ!$A$34:$A$777,$A89,СВЦЭМ!$B$34:$B$777,L$83)+'СЕТ СН'!$H$11+СВЦЭМ!$D$10+'СЕТ СН'!$H$6-'СЕТ СН'!$H$23</f>
        <v>1386.4751310500001</v>
      </c>
      <c r="M89" s="36">
        <f>SUMIFS(СВЦЭМ!$D$34:$D$777,СВЦЭМ!$A$34:$A$777,$A89,СВЦЭМ!$B$34:$B$777,M$83)+'СЕТ СН'!$H$11+СВЦЭМ!$D$10+'СЕТ СН'!$H$6-'СЕТ СН'!$H$23</f>
        <v>1249.02458566</v>
      </c>
      <c r="N89" s="36">
        <f>SUMIFS(СВЦЭМ!$D$34:$D$777,СВЦЭМ!$A$34:$A$777,$A89,СВЦЭМ!$B$34:$B$777,N$83)+'СЕТ СН'!$H$11+СВЦЭМ!$D$10+'СЕТ СН'!$H$6-'СЕТ СН'!$H$23</f>
        <v>1148.33796022</v>
      </c>
      <c r="O89" s="36">
        <f>SUMIFS(СВЦЭМ!$D$34:$D$777,СВЦЭМ!$A$34:$A$777,$A89,СВЦЭМ!$B$34:$B$777,O$83)+'СЕТ СН'!$H$11+СВЦЭМ!$D$10+'СЕТ СН'!$H$6-'СЕТ СН'!$H$23</f>
        <v>1049.7202322000001</v>
      </c>
      <c r="P89" s="36">
        <f>SUMIFS(СВЦЭМ!$D$34:$D$777,СВЦЭМ!$A$34:$A$777,$A89,СВЦЭМ!$B$34:$B$777,P$83)+'СЕТ СН'!$H$11+СВЦЭМ!$D$10+'СЕТ СН'!$H$6-'СЕТ СН'!$H$23</f>
        <v>1034.0392243199999</v>
      </c>
      <c r="Q89" s="36">
        <f>SUMIFS(СВЦЭМ!$D$34:$D$777,СВЦЭМ!$A$34:$A$777,$A89,СВЦЭМ!$B$34:$B$777,Q$83)+'СЕТ СН'!$H$11+СВЦЭМ!$D$10+'СЕТ СН'!$H$6-'СЕТ СН'!$H$23</f>
        <v>1039.35401174</v>
      </c>
      <c r="R89" s="36">
        <f>SUMIFS(СВЦЭМ!$D$34:$D$777,СВЦЭМ!$A$34:$A$777,$A89,СВЦЭМ!$B$34:$B$777,R$83)+'СЕТ СН'!$H$11+СВЦЭМ!$D$10+'СЕТ СН'!$H$6-'СЕТ СН'!$H$23</f>
        <v>1060.32498564</v>
      </c>
      <c r="S89" s="36">
        <f>SUMIFS(СВЦЭМ!$D$34:$D$777,СВЦЭМ!$A$34:$A$777,$A89,СВЦЭМ!$B$34:$B$777,S$83)+'СЕТ СН'!$H$11+СВЦЭМ!$D$10+'СЕТ СН'!$H$6-'СЕТ СН'!$H$23</f>
        <v>1057.92992888</v>
      </c>
      <c r="T89" s="36">
        <f>SUMIFS(СВЦЭМ!$D$34:$D$777,СВЦЭМ!$A$34:$A$777,$A89,СВЦЭМ!$B$34:$B$777,T$83)+'СЕТ СН'!$H$11+СВЦЭМ!$D$10+'СЕТ СН'!$H$6-'СЕТ СН'!$H$23</f>
        <v>1061.79705085</v>
      </c>
      <c r="U89" s="36">
        <f>SUMIFS(СВЦЭМ!$D$34:$D$777,СВЦЭМ!$A$34:$A$777,$A89,СВЦЭМ!$B$34:$B$777,U$83)+'СЕТ СН'!$H$11+СВЦЭМ!$D$10+'СЕТ СН'!$H$6-'СЕТ СН'!$H$23</f>
        <v>1059.60828109</v>
      </c>
      <c r="V89" s="36">
        <f>SUMIFS(СВЦЭМ!$D$34:$D$777,СВЦЭМ!$A$34:$A$777,$A89,СВЦЭМ!$B$34:$B$777,V$83)+'СЕТ СН'!$H$11+СВЦЭМ!$D$10+'СЕТ СН'!$H$6-'СЕТ СН'!$H$23</f>
        <v>1066.73844816</v>
      </c>
      <c r="W89" s="36">
        <f>SUMIFS(СВЦЭМ!$D$34:$D$777,СВЦЭМ!$A$34:$A$777,$A89,СВЦЭМ!$B$34:$B$777,W$83)+'СЕТ СН'!$H$11+СВЦЭМ!$D$10+'СЕТ СН'!$H$6-'СЕТ СН'!$H$23</f>
        <v>1065.92129166</v>
      </c>
      <c r="X89" s="36">
        <f>SUMIFS(СВЦЭМ!$D$34:$D$777,СВЦЭМ!$A$34:$A$777,$A89,СВЦЭМ!$B$34:$B$777,X$83)+'СЕТ СН'!$H$11+СВЦЭМ!$D$10+'СЕТ СН'!$H$6-'СЕТ СН'!$H$23</f>
        <v>1059.6644911599999</v>
      </c>
      <c r="Y89" s="36">
        <f>SUMIFS(СВЦЭМ!$D$34:$D$777,СВЦЭМ!$A$34:$A$777,$A89,СВЦЭМ!$B$34:$B$777,Y$83)+'СЕТ СН'!$H$11+СВЦЭМ!$D$10+'СЕТ СН'!$H$6-'СЕТ СН'!$H$23</f>
        <v>1179.74835616</v>
      </c>
    </row>
    <row r="90" spans="1:27" ht="15.75" x14ac:dyDescent="0.2">
      <c r="A90" s="35">
        <f t="shared" si="2"/>
        <v>43350</v>
      </c>
      <c r="B90" s="36">
        <f>SUMIFS(СВЦЭМ!$D$34:$D$777,СВЦЭМ!$A$34:$A$777,$A90,СВЦЭМ!$B$34:$B$777,B$83)+'СЕТ СН'!$H$11+СВЦЭМ!$D$10+'СЕТ СН'!$H$6-'СЕТ СН'!$H$23</f>
        <v>1368.5269753099999</v>
      </c>
      <c r="C90" s="36">
        <f>SUMIFS(СВЦЭМ!$D$34:$D$777,СВЦЭМ!$A$34:$A$777,$A90,СВЦЭМ!$B$34:$B$777,C$83)+'СЕТ СН'!$H$11+СВЦЭМ!$D$10+'СЕТ СН'!$H$6-'СЕТ СН'!$H$23</f>
        <v>1528.5723824199999</v>
      </c>
      <c r="D90" s="36">
        <f>SUMIFS(СВЦЭМ!$D$34:$D$777,СВЦЭМ!$A$34:$A$777,$A90,СВЦЭМ!$B$34:$B$777,D$83)+'СЕТ СН'!$H$11+СВЦЭМ!$D$10+'СЕТ СН'!$H$6-'СЕТ СН'!$H$23</f>
        <v>1645.1831398900003</v>
      </c>
      <c r="E90" s="36">
        <f>SUMIFS(СВЦЭМ!$D$34:$D$777,СВЦЭМ!$A$34:$A$777,$A90,СВЦЭМ!$B$34:$B$777,E$83)+'СЕТ СН'!$H$11+СВЦЭМ!$D$10+'СЕТ СН'!$H$6-'СЕТ СН'!$H$23</f>
        <v>1697.81357751</v>
      </c>
      <c r="F90" s="36">
        <f>SUMIFS(СВЦЭМ!$D$34:$D$777,СВЦЭМ!$A$34:$A$777,$A90,СВЦЭМ!$B$34:$B$777,F$83)+'СЕТ СН'!$H$11+СВЦЭМ!$D$10+'СЕТ СН'!$H$6-'СЕТ СН'!$H$23</f>
        <v>1695.8460340399997</v>
      </c>
      <c r="G90" s="36">
        <f>SUMIFS(СВЦЭМ!$D$34:$D$777,СВЦЭМ!$A$34:$A$777,$A90,СВЦЭМ!$B$34:$B$777,G$83)+'СЕТ СН'!$H$11+СВЦЭМ!$D$10+'СЕТ СН'!$H$6-'СЕТ СН'!$H$23</f>
        <v>1698.5994942300003</v>
      </c>
      <c r="H90" s="36">
        <f>SUMIFS(СВЦЭМ!$D$34:$D$777,СВЦЭМ!$A$34:$A$777,$A90,СВЦЭМ!$B$34:$B$777,H$83)+'СЕТ СН'!$H$11+СВЦЭМ!$D$10+'СЕТ СН'!$H$6-'СЕТ СН'!$H$23</f>
        <v>1700.23606122</v>
      </c>
      <c r="I90" s="36">
        <f>SUMIFS(СВЦЭМ!$D$34:$D$777,СВЦЭМ!$A$34:$A$777,$A90,СВЦЭМ!$B$34:$B$777,I$83)+'СЕТ СН'!$H$11+СВЦЭМ!$D$10+'СЕТ СН'!$H$6-'СЕТ СН'!$H$23</f>
        <v>1637.8859154700003</v>
      </c>
      <c r="J90" s="36">
        <f>SUMIFS(СВЦЭМ!$D$34:$D$777,СВЦЭМ!$A$34:$A$777,$A90,СВЦЭМ!$B$34:$B$777,J$83)+'СЕТ СН'!$H$11+СВЦЭМ!$D$10+'СЕТ СН'!$H$6-'СЕТ СН'!$H$23</f>
        <v>1545.26257889</v>
      </c>
      <c r="K90" s="36">
        <f>SUMIFS(СВЦЭМ!$D$34:$D$777,СВЦЭМ!$A$34:$A$777,$A90,СВЦЭМ!$B$34:$B$777,K$83)+'СЕТ СН'!$H$11+СВЦЭМ!$D$10+'СЕТ СН'!$H$6-'СЕТ СН'!$H$23</f>
        <v>1499.19678213</v>
      </c>
      <c r="L90" s="36">
        <f>SUMIFS(СВЦЭМ!$D$34:$D$777,СВЦЭМ!$A$34:$A$777,$A90,СВЦЭМ!$B$34:$B$777,L$83)+'СЕТ СН'!$H$11+СВЦЭМ!$D$10+'СЕТ СН'!$H$6-'СЕТ СН'!$H$23</f>
        <v>1369.9640219099999</v>
      </c>
      <c r="M90" s="36">
        <f>SUMIFS(СВЦЭМ!$D$34:$D$777,СВЦЭМ!$A$34:$A$777,$A90,СВЦЭМ!$B$34:$B$777,M$83)+'СЕТ СН'!$H$11+СВЦЭМ!$D$10+'СЕТ СН'!$H$6-'СЕТ СН'!$H$23</f>
        <v>1274.0302397299999</v>
      </c>
      <c r="N90" s="36">
        <f>SUMIFS(СВЦЭМ!$D$34:$D$777,СВЦЭМ!$A$34:$A$777,$A90,СВЦЭМ!$B$34:$B$777,N$83)+'СЕТ СН'!$H$11+СВЦЭМ!$D$10+'СЕТ СН'!$H$6-'СЕТ СН'!$H$23</f>
        <v>1142.58799062</v>
      </c>
      <c r="O90" s="36">
        <f>SUMIFS(СВЦЭМ!$D$34:$D$777,СВЦЭМ!$A$34:$A$777,$A90,СВЦЭМ!$B$34:$B$777,O$83)+'СЕТ СН'!$H$11+СВЦЭМ!$D$10+'СЕТ СН'!$H$6-'СЕТ СН'!$H$23</f>
        <v>1068.5733121799999</v>
      </c>
      <c r="P90" s="36">
        <f>SUMIFS(СВЦЭМ!$D$34:$D$777,СВЦЭМ!$A$34:$A$777,$A90,СВЦЭМ!$B$34:$B$777,P$83)+'СЕТ СН'!$H$11+СВЦЭМ!$D$10+'СЕТ СН'!$H$6-'СЕТ СН'!$H$23</f>
        <v>1059.7498577599999</v>
      </c>
      <c r="Q90" s="36">
        <f>SUMIFS(СВЦЭМ!$D$34:$D$777,СВЦЭМ!$A$34:$A$777,$A90,СВЦЭМ!$B$34:$B$777,Q$83)+'СЕТ СН'!$H$11+СВЦЭМ!$D$10+'СЕТ СН'!$H$6-'СЕТ СН'!$H$23</f>
        <v>1023.4155498099999</v>
      </c>
      <c r="R90" s="36">
        <f>SUMIFS(СВЦЭМ!$D$34:$D$777,СВЦЭМ!$A$34:$A$777,$A90,СВЦЭМ!$B$34:$B$777,R$83)+'СЕТ СН'!$H$11+СВЦЭМ!$D$10+'СЕТ СН'!$H$6-'СЕТ СН'!$H$23</f>
        <v>1051.0309361899999</v>
      </c>
      <c r="S90" s="36">
        <f>SUMIFS(СВЦЭМ!$D$34:$D$777,СВЦЭМ!$A$34:$A$777,$A90,СВЦЭМ!$B$34:$B$777,S$83)+'СЕТ СН'!$H$11+СВЦЭМ!$D$10+'СЕТ СН'!$H$6-'СЕТ СН'!$H$23</f>
        <v>1064.0097645799999</v>
      </c>
      <c r="T90" s="36">
        <f>SUMIFS(СВЦЭМ!$D$34:$D$777,СВЦЭМ!$A$34:$A$777,$A90,СВЦЭМ!$B$34:$B$777,T$83)+'СЕТ СН'!$H$11+СВЦЭМ!$D$10+'СЕТ СН'!$H$6-'СЕТ СН'!$H$23</f>
        <v>1054.9683156799999</v>
      </c>
      <c r="U90" s="36">
        <f>SUMIFS(СВЦЭМ!$D$34:$D$777,СВЦЭМ!$A$34:$A$777,$A90,СВЦЭМ!$B$34:$B$777,U$83)+'СЕТ СН'!$H$11+СВЦЭМ!$D$10+'СЕТ СН'!$H$6-'СЕТ СН'!$H$23</f>
        <v>1065.28406393</v>
      </c>
      <c r="V90" s="36">
        <f>SUMIFS(СВЦЭМ!$D$34:$D$777,СВЦЭМ!$A$34:$A$777,$A90,СВЦЭМ!$B$34:$B$777,V$83)+'СЕТ СН'!$H$11+СВЦЭМ!$D$10+'СЕТ СН'!$H$6-'СЕТ СН'!$H$23</f>
        <v>1055.9623052699999</v>
      </c>
      <c r="W90" s="36">
        <f>SUMIFS(СВЦЭМ!$D$34:$D$777,СВЦЭМ!$A$34:$A$777,$A90,СВЦЭМ!$B$34:$B$777,W$83)+'СЕТ СН'!$H$11+СВЦЭМ!$D$10+'СЕТ СН'!$H$6-'СЕТ СН'!$H$23</f>
        <v>1088.95095907</v>
      </c>
      <c r="X90" s="36">
        <f>SUMIFS(СВЦЭМ!$D$34:$D$777,СВЦЭМ!$A$34:$A$777,$A90,СВЦЭМ!$B$34:$B$777,X$83)+'СЕТ СН'!$H$11+СВЦЭМ!$D$10+'СЕТ СН'!$H$6-'СЕТ СН'!$H$23</f>
        <v>1077.3061658899999</v>
      </c>
      <c r="Y90" s="36">
        <f>SUMIFS(СВЦЭМ!$D$34:$D$777,СВЦЭМ!$A$34:$A$777,$A90,СВЦЭМ!$B$34:$B$777,Y$83)+'СЕТ СН'!$H$11+СВЦЭМ!$D$10+'СЕТ СН'!$H$6-'СЕТ СН'!$H$23</f>
        <v>1131.4951685999999</v>
      </c>
    </row>
    <row r="91" spans="1:27" ht="15.75" x14ac:dyDescent="0.2">
      <c r="A91" s="35">
        <f t="shared" si="2"/>
        <v>43351</v>
      </c>
      <c r="B91" s="36">
        <f>SUMIFS(СВЦЭМ!$D$34:$D$777,СВЦЭМ!$A$34:$A$777,$A91,СВЦЭМ!$B$34:$B$777,B$83)+'СЕТ СН'!$H$11+СВЦЭМ!$D$10+'СЕТ СН'!$H$6-'СЕТ СН'!$H$23</f>
        <v>1333.4969429</v>
      </c>
      <c r="C91" s="36">
        <f>SUMIFS(СВЦЭМ!$D$34:$D$777,СВЦЭМ!$A$34:$A$777,$A91,СВЦЭМ!$B$34:$B$777,C$83)+'СЕТ СН'!$H$11+СВЦЭМ!$D$10+'СЕТ СН'!$H$6-'СЕТ СН'!$H$23</f>
        <v>1508.9939368600001</v>
      </c>
      <c r="D91" s="36">
        <f>SUMIFS(СВЦЭМ!$D$34:$D$777,СВЦЭМ!$A$34:$A$777,$A91,СВЦЭМ!$B$34:$B$777,D$83)+'СЕТ СН'!$H$11+СВЦЭМ!$D$10+'СЕТ СН'!$H$6-'СЕТ СН'!$H$23</f>
        <v>1622.25189559</v>
      </c>
      <c r="E91" s="36">
        <f>SUMIFS(СВЦЭМ!$D$34:$D$777,СВЦЭМ!$A$34:$A$777,$A91,СВЦЭМ!$B$34:$B$777,E$83)+'СЕТ СН'!$H$11+СВЦЭМ!$D$10+'СЕТ СН'!$H$6-'СЕТ СН'!$H$23</f>
        <v>1671.2971266</v>
      </c>
      <c r="F91" s="36">
        <f>SUMIFS(СВЦЭМ!$D$34:$D$777,СВЦЭМ!$A$34:$A$777,$A91,СВЦЭМ!$B$34:$B$777,F$83)+'СЕТ СН'!$H$11+СВЦЭМ!$D$10+'СЕТ СН'!$H$6-'СЕТ СН'!$H$23</f>
        <v>1628.8423250800001</v>
      </c>
      <c r="G91" s="36">
        <f>SUMIFS(СВЦЭМ!$D$34:$D$777,СВЦЭМ!$A$34:$A$777,$A91,СВЦЭМ!$B$34:$B$777,G$83)+'СЕТ СН'!$H$11+СВЦЭМ!$D$10+'СЕТ СН'!$H$6-'СЕТ СН'!$H$23</f>
        <v>1633.3466443500001</v>
      </c>
      <c r="H91" s="36">
        <f>SUMIFS(СВЦЭМ!$D$34:$D$777,СВЦЭМ!$A$34:$A$777,$A91,СВЦЭМ!$B$34:$B$777,H$83)+'СЕТ СН'!$H$11+СВЦЭМ!$D$10+'СЕТ СН'!$H$6-'СЕТ СН'!$H$23</f>
        <v>1632.8338615100001</v>
      </c>
      <c r="I91" s="36">
        <f>SUMIFS(СВЦЭМ!$D$34:$D$777,СВЦЭМ!$A$34:$A$777,$A91,СВЦЭМ!$B$34:$B$777,I$83)+'СЕТ СН'!$H$11+СВЦЭМ!$D$10+'СЕТ СН'!$H$6-'СЕТ СН'!$H$23</f>
        <v>1641.6836695700003</v>
      </c>
      <c r="J91" s="36">
        <f>SUMIFS(СВЦЭМ!$D$34:$D$777,СВЦЭМ!$A$34:$A$777,$A91,СВЦЭМ!$B$34:$B$777,J$83)+'СЕТ СН'!$H$11+СВЦЭМ!$D$10+'СЕТ СН'!$H$6-'СЕТ СН'!$H$23</f>
        <v>1573.8292826500001</v>
      </c>
      <c r="K91" s="36">
        <f>SUMIFS(СВЦЭМ!$D$34:$D$777,СВЦЭМ!$A$34:$A$777,$A91,СВЦЭМ!$B$34:$B$777,K$83)+'СЕТ СН'!$H$11+СВЦЭМ!$D$10+'СЕТ СН'!$H$6-'СЕТ СН'!$H$23</f>
        <v>1497.88973132</v>
      </c>
      <c r="L91" s="36">
        <f>SUMIFS(СВЦЭМ!$D$34:$D$777,СВЦЭМ!$A$34:$A$777,$A91,СВЦЭМ!$B$34:$B$777,L$83)+'СЕТ СН'!$H$11+СВЦЭМ!$D$10+'СЕТ СН'!$H$6-'СЕТ СН'!$H$23</f>
        <v>1393.56821967</v>
      </c>
      <c r="M91" s="36">
        <f>SUMIFS(СВЦЭМ!$D$34:$D$777,СВЦЭМ!$A$34:$A$777,$A91,СВЦЭМ!$B$34:$B$777,M$83)+'СЕТ СН'!$H$11+СВЦЭМ!$D$10+'СЕТ СН'!$H$6-'СЕТ СН'!$H$23</f>
        <v>1311.4745403299999</v>
      </c>
      <c r="N91" s="36">
        <f>SUMIFS(СВЦЭМ!$D$34:$D$777,СВЦЭМ!$A$34:$A$777,$A91,СВЦЭМ!$B$34:$B$777,N$83)+'СЕТ СН'!$H$11+СВЦЭМ!$D$10+'СЕТ СН'!$H$6-'СЕТ СН'!$H$23</f>
        <v>1188.2393638599999</v>
      </c>
      <c r="O91" s="36">
        <f>SUMIFS(СВЦЭМ!$D$34:$D$777,СВЦЭМ!$A$34:$A$777,$A91,СВЦЭМ!$B$34:$B$777,O$83)+'СЕТ СН'!$H$11+СВЦЭМ!$D$10+'СЕТ СН'!$H$6-'СЕТ СН'!$H$23</f>
        <v>1106.3710856999999</v>
      </c>
      <c r="P91" s="36">
        <f>SUMIFS(СВЦЭМ!$D$34:$D$777,СВЦЭМ!$A$34:$A$777,$A91,СВЦЭМ!$B$34:$B$777,P$83)+'СЕТ СН'!$H$11+СВЦЭМ!$D$10+'СЕТ СН'!$H$6-'СЕТ СН'!$H$23</f>
        <v>1089.1968585899999</v>
      </c>
      <c r="Q91" s="36">
        <f>SUMIFS(СВЦЭМ!$D$34:$D$777,СВЦЭМ!$A$34:$A$777,$A91,СВЦЭМ!$B$34:$B$777,Q$83)+'СЕТ СН'!$H$11+СВЦЭМ!$D$10+'СЕТ СН'!$H$6-'СЕТ СН'!$H$23</f>
        <v>1099.45947032</v>
      </c>
      <c r="R91" s="36">
        <f>SUMIFS(СВЦЭМ!$D$34:$D$777,СВЦЭМ!$A$34:$A$777,$A91,СВЦЭМ!$B$34:$B$777,R$83)+'СЕТ СН'!$H$11+СВЦЭМ!$D$10+'СЕТ СН'!$H$6-'СЕТ СН'!$H$23</f>
        <v>1091.36308119</v>
      </c>
      <c r="S91" s="36">
        <f>SUMIFS(СВЦЭМ!$D$34:$D$777,СВЦЭМ!$A$34:$A$777,$A91,СВЦЭМ!$B$34:$B$777,S$83)+'СЕТ СН'!$H$11+СВЦЭМ!$D$10+'СЕТ СН'!$H$6-'СЕТ СН'!$H$23</f>
        <v>1083.3891763899999</v>
      </c>
      <c r="T91" s="36">
        <f>SUMIFS(СВЦЭМ!$D$34:$D$777,СВЦЭМ!$A$34:$A$777,$A91,СВЦЭМ!$B$34:$B$777,T$83)+'СЕТ СН'!$H$11+СВЦЭМ!$D$10+'СЕТ СН'!$H$6-'СЕТ СН'!$H$23</f>
        <v>1077.08948693</v>
      </c>
      <c r="U91" s="36">
        <f>SUMIFS(СВЦЭМ!$D$34:$D$777,СВЦЭМ!$A$34:$A$777,$A91,СВЦЭМ!$B$34:$B$777,U$83)+'СЕТ СН'!$H$11+СВЦЭМ!$D$10+'СЕТ СН'!$H$6-'СЕТ СН'!$H$23</f>
        <v>1096.0313259299999</v>
      </c>
      <c r="V91" s="36">
        <f>SUMIFS(СВЦЭМ!$D$34:$D$777,СВЦЭМ!$A$34:$A$777,$A91,СВЦЭМ!$B$34:$B$777,V$83)+'СЕТ СН'!$H$11+СВЦЭМ!$D$10+'СЕТ СН'!$H$6-'СЕТ СН'!$H$23</f>
        <v>1100.27944166</v>
      </c>
      <c r="W91" s="36">
        <f>SUMIFS(СВЦЭМ!$D$34:$D$777,СВЦЭМ!$A$34:$A$777,$A91,СВЦЭМ!$B$34:$B$777,W$83)+'СЕТ СН'!$H$11+СВЦЭМ!$D$10+'СЕТ СН'!$H$6-'СЕТ СН'!$H$23</f>
        <v>1096.56604911</v>
      </c>
      <c r="X91" s="36">
        <f>SUMIFS(СВЦЭМ!$D$34:$D$777,СВЦЭМ!$A$34:$A$777,$A91,СВЦЭМ!$B$34:$B$777,X$83)+'СЕТ СН'!$H$11+СВЦЭМ!$D$10+'СЕТ СН'!$H$6-'СЕТ СН'!$H$23</f>
        <v>1108.94742522</v>
      </c>
      <c r="Y91" s="36">
        <f>SUMIFS(СВЦЭМ!$D$34:$D$777,СВЦЭМ!$A$34:$A$777,$A91,СВЦЭМ!$B$34:$B$777,Y$83)+'СЕТ СН'!$H$11+СВЦЭМ!$D$10+'СЕТ СН'!$H$6-'СЕТ СН'!$H$23</f>
        <v>1191.2250810400001</v>
      </c>
    </row>
    <row r="92" spans="1:27" ht="15.75" x14ac:dyDescent="0.2">
      <c r="A92" s="35">
        <f t="shared" si="2"/>
        <v>43352</v>
      </c>
      <c r="B92" s="36">
        <f>SUMIFS(СВЦЭМ!$D$34:$D$777,СВЦЭМ!$A$34:$A$777,$A92,СВЦЭМ!$B$34:$B$777,B$83)+'СЕТ СН'!$H$11+СВЦЭМ!$D$10+'СЕТ СН'!$H$6-'СЕТ СН'!$H$23</f>
        <v>1289.18201518</v>
      </c>
      <c r="C92" s="36">
        <f>SUMIFS(СВЦЭМ!$D$34:$D$777,СВЦЭМ!$A$34:$A$777,$A92,СВЦЭМ!$B$34:$B$777,C$83)+'СЕТ СН'!$H$11+СВЦЭМ!$D$10+'СЕТ СН'!$H$6-'СЕТ СН'!$H$23</f>
        <v>1441.56321789</v>
      </c>
      <c r="D92" s="36">
        <f>SUMIFS(СВЦЭМ!$D$34:$D$777,СВЦЭМ!$A$34:$A$777,$A92,СВЦЭМ!$B$34:$B$777,D$83)+'СЕТ СН'!$H$11+СВЦЭМ!$D$10+'СЕТ СН'!$H$6-'СЕТ СН'!$H$23</f>
        <v>1622.8114776900002</v>
      </c>
      <c r="E92" s="36">
        <f>SUMIFS(СВЦЭМ!$D$34:$D$777,СВЦЭМ!$A$34:$A$777,$A92,СВЦЭМ!$B$34:$B$777,E$83)+'СЕТ СН'!$H$11+СВЦЭМ!$D$10+'СЕТ СН'!$H$6-'СЕТ СН'!$H$23</f>
        <v>1656.3764990899999</v>
      </c>
      <c r="F92" s="36">
        <f>SUMIFS(СВЦЭМ!$D$34:$D$777,СВЦЭМ!$A$34:$A$777,$A92,СВЦЭМ!$B$34:$B$777,F$83)+'СЕТ СН'!$H$11+СВЦЭМ!$D$10+'СЕТ СН'!$H$6-'СЕТ СН'!$H$23</f>
        <v>1653.0535860099999</v>
      </c>
      <c r="G92" s="36">
        <f>SUMIFS(СВЦЭМ!$D$34:$D$777,СВЦЭМ!$A$34:$A$777,$A92,СВЦЭМ!$B$34:$B$777,G$83)+'СЕТ СН'!$H$11+СВЦЭМ!$D$10+'СЕТ СН'!$H$6-'СЕТ СН'!$H$23</f>
        <v>1647.1171374200003</v>
      </c>
      <c r="H92" s="36">
        <f>SUMIFS(СВЦЭМ!$D$34:$D$777,СВЦЭМ!$A$34:$A$777,$A92,СВЦЭМ!$B$34:$B$777,H$83)+'СЕТ СН'!$H$11+СВЦЭМ!$D$10+'СЕТ СН'!$H$6-'СЕТ СН'!$H$23</f>
        <v>1656.06741293</v>
      </c>
      <c r="I92" s="36">
        <f>SUMIFS(СВЦЭМ!$D$34:$D$777,СВЦЭМ!$A$34:$A$777,$A92,СВЦЭМ!$B$34:$B$777,I$83)+'СЕТ СН'!$H$11+СВЦЭМ!$D$10+'СЕТ СН'!$H$6-'СЕТ СН'!$H$23</f>
        <v>1638.29590108</v>
      </c>
      <c r="J92" s="36">
        <f>SUMIFS(СВЦЭМ!$D$34:$D$777,СВЦЭМ!$A$34:$A$777,$A92,СВЦЭМ!$B$34:$B$777,J$83)+'СЕТ СН'!$H$11+СВЦЭМ!$D$10+'СЕТ СН'!$H$6-'СЕТ СН'!$H$23</f>
        <v>1579.3355816400001</v>
      </c>
      <c r="K92" s="36">
        <f>SUMIFS(СВЦЭМ!$D$34:$D$777,СВЦЭМ!$A$34:$A$777,$A92,СВЦЭМ!$B$34:$B$777,K$83)+'СЕТ СН'!$H$11+СВЦЭМ!$D$10+'СЕТ СН'!$H$6-'СЕТ СН'!$H$23</f>
        <v>1514.63664264</v>
      </c>
      <c r="L92" s="36">
        <f>SUMIFS(СВЦЭМ!$D$34:$D$777,СВЦЭМ!$A$34:$A$777,$A92,СВЦЭМ!$B$34:$B$777,L$83)+'СЕТ СН'!$H$11+СВЦЭМ!$D$10+'СЕТ СН'!$H$6-'СЕТ СН'!$H$23</f>
        <v>1395.6361468600001</v>
      </c>
      <c r="M92" s="36">
        <f>SUMIFS(СВЦЭМ!$D$34:$D$777,СВЦЭМ!$A$34:$A$777,$A92,СВЦЭМ!$B$34:$B$777,M$83)+'СЕТ СН'!$H$11+СВЦЭМ!$D$10+'СЕТ СН'!$H$6-'СЕТ СН'!$H$23</f>
        <v>1260.2691714800001</v>
      </c>
      <c r="N92" s="36">
        <f>SUMIFS(СВЦЭМ!$D$34:$D$777,СВЦЭМ!$A$34:$A$777,$A92,СВЦЭМ!$B$34:$B$777,N$83)+'СЕТ СН'!$H$11+СВЦЭМ!$D$10+'СЕТ СН'!$H$6-'СЕТ СН'!$H$23</f>
        <v>1192.49801843</v>
      </c>
      <c r="O92" s="36">
        <f>SUMIFS(СВЦЭМ!$D$34:$D$777,СВЦЭМ!$A$34:$A$777,$A92,СВЦЭМ!$B$34:$B$777,O$83)+'СЕТ СН'!$H$11+СВЦЭМ!$D$10+'СЕТ СН'!$H$6-'СЕТ СН'!$H$23</f>
        <v>1107.65207915</v>
      </c>
      <c r="P92" s="36">
        <f>SUMIFS(СВЦЭМ!$D$34:$D$777,СВЦЭМ!$A$34:$A$777,$A92,СВЦЭМ!$B$34:$B$777,P$83)+'СЕТ СН'!$H$11+СВЦЭМ!$D$10+'СЕТ СН'!$H$6-'СЕТ СН'!$H$23</f>
        <v>1107.78344967</v>
      </c>
      <c r="Q92" s="36">
        <f>SUMIFS(СВЦЭМ!$D$34:$D$777,СВЦЭМ!$A$34:$A$777,$A92,СВЦЭМ!$B$34:$B$777,Q$83)+'СЕТ СН'!$H$11+СВЦЭМ!$D$10+'СЕТ СН'!$H$6-'СЕТ СН'!$H$23</f>
        <v>1110.34135997</v>
      </c>
      <c r="R92" s="36">
        <f>SUMIFS(СВЦЭМ!$D$34:$D$777,СВЦЭМ!$A$34:$A$777,$A92,СВЦЭМ!$B$34:$B$777,R$83)+'СЕТ СН'!$H$11+СВЦЭМ!$D$10+'СЕТ СН'!$H$6-'СЕТ СН'!$H$23</f>
        <v>1110.06840786</v>
      </c>
      <c r="S92" s="36">
        <f>SUMIFS(СВЦЭМ!$D$34:$D$777,СВЦЭМ!$A$34:$A$777,$A92,СВЦЭМ!$B$34:$B$777,S$83)+'СЕТ СН'!$H$11+СВЦЭМ!$D$10+'СЕТ СН'!$H$6-'СЕТ СН'!$H$23</f>
        <v>1105.46128701</v>
      </c>
      <c r="T92" s="36">
        <f>SUMIFS(СВЦЭМ!$D$34:$D$777,СВЦЭМ!$A$34:$A$777,$A92,СВЦЭМ!$B$34:$B$777,T$83)+'СЕТ СН'!$H$11+СВЦЭМ!$D$10+'СЕТ СН'!$H$6-'СЕТ СН'!$H$23</f>
        <v>1098.3963937599999</v>
      </c>
      <c r="U92" s="36">
        <f>SUMIFS(СВЦЭМ!$D$34:$D$777,СВЦЭМ!$A$34:$A$777,$A92,СВЦЭМ!$B$34:$B$777,U$83)+'СЕТ СН'!$H$11+СВЦЭМ!$D$10+'СЕТ СН'!$H$6-'СЕТ СН'!$H$23</f>
        <v>1082.71022522</v>
      </c>
      <c r="V92" s="36">
        <f>SUMIFS(СВЦЭМ!$D$34:$D$777,СВЦЭМ!$A$34:$A$777,$A92,СВЦЭМ!$B$34:$B$777,V$83)+'СЕТ СН'!$H$11+СВЦЭМ!$D$10+'СЕТ СН'!$H$6-'СЕТ СН'!$H$23</f>
        <v>1074.1858300399999</v>
      </c>
      <c r="W92" s="36">
        <f>SUMIFS(СВЦЭМ!$D$34:$D$777,СВЦЭМ!$A$34:$A$777,$A92,СВЦЭМ!$B$34:$B$777,W$83)+'СЕТ СН'!$H$11+СВЦЭМ!$D$10+'СЕТ СН'!$H$6-'СЕТ СН'!$H$23</f>
        <v>1068.61989565</v>
      </c>
      <c r="X92" s="36">
        <f>SUMIFS(СВЦЭМ!$D$34:$D$777,СВЦЭМ!$A$34:$A$777,$A92,СВЦЭМ!$B$34:$B$777,X$83)+'СЕТ СН'!$H$11+СВЦЭМ!$D$10+'СЕТ СН'!$H$6-'СЕТ СН'!$H$23</f>
        <v>1098.61612466</v>
      </c>
      <c r="Y92" s="36">
        <f>SUMIFS(СВЦЭМ!$D$34:$D$777,СВЦЭМ!$A$34:$A$777,$A92,СВЦЭМ!$B$34:$B$777,Y$83)+'СЕТ СН'!$H$11+СВЦЭМ!$D$10+'СЕТ СН'!$H$6-'СЕТ СН'!$H$23</f>
        <v>1199.0029901299999</v>
      </c>
    </row>
    <row r="93" spans="1:27" ht="15.75" x14ac:dyDescent="0.2">
      <c r="A93" s="35">
        <f t="shared" si="2"/>
        <v>43353</v>
      </c>
      <c r="B93" s="36">
        <f>SUMIFS(СВЦЭМ!$D$34:$D$777,СВЦЭМ!$A$34:$A$777,$A93,СВЦЭМ!$B$34:$B$777,B$83)+'СЕТ СН'!$H$11+СВЦЭМ!$D$10+'СЕТ СН'!$H$6-'СЕТ СН'!$H$23</f>
        <v>1216.65045992</v>
      </c>
      <c r="C93" s="36">
        <f>SUMIFS(СВЦЭМ!$D$34:$D$777,СВЦЭМ!$A$34:$A$777,$A93,СВЦЭМ!$B$34:$B$777,C$83)+'СЕТ СН'!$H$11+СВЦЭМ!$D$10+'СЕТ СН'!$H$6-'СЕТ СН'!$H$23</f>
        <v>1381.08252902</v>
      </c>
      <c r="D93" s="36">
        <f>SUMIFS(СВЦЭМ!$D$34:$D$777,СВЦЭМ!$A$34:$A$777,$A93,СВЦЭМ!$B$34:$B$777,D$83)+'СЕТ СН'!$H$11+СВЦЭМ!$D$10+'СЕТ СН'!$H$6-'СЕТ СН'!$H$23</f>
        <v>1490.46199959</v>
      </c>
      <c r="E93" s="36">
        <f>SUMIFS(СВЦЭМ!$D$34:$D$777,СВЦЭМ!$A$34:$A$777,$A93,СВЦЭМ!$B$34:$B$777,E$83)+'СЕТ СН'!$H$11+СВЦЭМ!$D$10+'СЕТ СН'!$H$6-'СЕТ СН'!$H$23</f>
        <v>1593.71072826</v>
      </c>
      <c r="F93" s="36">
        <f>SUMIFS(СВЦЭМ!$D$34:$D$777,СВЦЭМ!$A$34:$A$777,$A93,СВЦЭМ!$B$34:$B$777,F$83)+'СЕТ СН'!$H$11+СВЦЭМ!$D$10+'СЕТ СН'!$H$6-'СЕТ СН'!$H$23</f>
        <v>1595.6397420800001</v>
      </c>
      <c r="G93" s="36">
        <f>SUMIFS(СВЦЭМ!$D$34:$D$777,СВЦЭМ!$A$34:$A$777,$A93,СВЦЭМ!$B$34:$B$777,G$83)+'СЕТ СН'!$H$11+СВЦЭМ!$D$10+'СЕТ СН'!$H$6-'СЕТ СН'!$H$23</f>
        <v>1571.6117903300001</v>
      </c>
      <c r="H93" s="36">
        <f>SUMIFS(СВЦЭМ!$D$34:$D$777,СВЦЭМ!$A$34:$A$777,$A93,СВЦЭМ!$B$34:$B$777,H$83)+'СЕТ СН'!$H$11+СВЦЭМ!$D$10+'СЕТ СН'!$H$6-'СЕТ СН'!$H$23</f>
        <v>1516.4033256800001</v>
      </c>
      <c r="I93" s="36">
        <f>SUMIFS(СВЦЭМ!$D$34:$D$777,СВЦЭМ!$A$34:$A$777,$A93,СВЦЭМ!$B$34:$B$777,I$83)+'СЕТ СН'!$H$11+СВЦЭМ!$D$10+'СЕТ СН'!$H$6-'СЕТ СН'!$H$23</f>
        <v>1446.1785343500001</v>
      </c>
      <c r="J93" s="36">
        <f>SUMIFS(СВЦЭМ!$D$34:$D$777,СВЦЭМ!$A$34:$A$777,$A93,СВЦЭМ!$B$34:$B$777,J$83)+'СЕТ СН'!$H$11+СВЦЭМ!$D$10+'СЕТ СН'!$H$6-'СЕТ СН'!$H$23</f>
        <v>1394.4221551000001</v>
      </c>
      <c r="K93" s="36">
        <f>SUMIFS(СВЦЭМ!$D$34:$D$777,СВЦЭМ!$A$34:$A$777,$A93,СВЦЭМ!$B$34:$B$777,K$83)+'СЕТ СН'!$H$11+СВЦЭМ!$D$10+'СЕТ СН'!$H$6-'СЕТ СН'!$H$23</f>
        <v>1343.8963736399999</v>
      </c>
      <c r="L93" s="36">
        <f>SUMIFS(СВЦЭМ!$D$34:$D$777,СВЦЭМ!$A$34:$A$777,$A93,СВЦЭМ!$B$34:$B$777,L$83)+'СЕТ СН'!$H$11+СВЦЭМ!$D$10+'СЕТ СН'!$H$6-'СЕТ СН'!$H$23</f>
        <v>1250.3898180799999</v>
      </c>
      <c r="M93" s="36">
        <f>SUMIFS(СВЦЭМ!$D$34:$D$777,СВЦЭМ!$A$34:$A$777,$A93,СВЦЭМ!$B$34:$B$777,M$83)+'СЕТ СН'!$H$11+СВЦЭМ!$D$10+'СЕТ СН'!$H$6-'СЕТ СН'!$H$23</f>
        <v>1180.60410669</v>
      </c>
      <c r="N93" s="36">
        <f>SUMIFS(СВЦЭМ!$D$34:$D$777,СВЦЭМ!$A$34:$A$777,$A93,СВЦЭМ!$B$34:$B$777,N$83)+'СЕТ СН'!$H$11+СВЦЭМ!$D$10+'СЕТ СН'!$H$6-'СЕТ СН'!$H$23</f>
        <v>1126.9077808499999</v>
      </c>
      <c r="O93" s="36">
        <f>SUMIFS(СВЦЭМ!$D$34:$D$777,СВЦЭМ!$A$34:$A$777,$A93,СВЦЭМ!$B$34:$B$777,O$83)+'СЕТ СН'!$H$11+СВЦЭМ!$D$10+'СЕТ СН'!$H$6-'СЕТ СН'!$H$23</f>
        <v>1029.1847863099999</v>
      </c>
      <c r="P93" s="36">
        <f>SUMIFS(СВЦЭМ!$D$34:$D$777,СВЦЭМ!$A$34:$A$777,$A93,СВЦЭМ!$B$34:$B$777,P$83)+'СЕТ СН'!$H$11+СВЦЭМ!$D$10+'СЕТ СН'!$H$6-'СЕТ СН'!$H$23</f>
        <v>997.12536415</v>
      </c>
      <c r="Q93" s="36">
        <f>SUMIFS(СВЦЭМ!$D$34:$D$777,СВЦЭМ!$A$34:$A$777,$A93,СВЦЭМ!$B$34:$B$777,Q$83)+'СЕТ СН'!$H$11+СВЦЭМ!$D$10+'СЕТ СН'!$H$6-'СЕТ СН'!$H$23</f>
        <v>998.92869345999998</v>
      </c>
      <c r="R93" s="36">
        <f>SUMIFS(СВЦЭМ!$D$34:$D$777,СВЦЭМ!$A$34:$A$777,$A93,СВЦЭМ!$B$34:$B$777,R$83)+'СЕТ СН'!$H$11+СВЦЭМ!$D$10+'СЕТ СН'!$H$6-'СЕТ СН'!$H$23</f>
        <v>989.68164576999993</v>
      </c>
      <c r="S93" s="36">
        <f>SUMIFS(СВЦЭМ!$D$34:$D$777,СВЦЭМ!$A$34:$A$777,$A93,СВЦЭМ!$B$34:$B$777,S$83)+'СЕТ СН'!$H$11+СВЦЭМ!$D$10+'СЕТ СН'!$H$6-'СЕТ СН'!$H$23</f>
        <v>997.91813632999992</v>
      </c>
      <c r="T93" s="36">
        <f>SUMIFS(СВЦЭМ!$D$34:$D$777,СВЦЭМ!$A$34:$A$777,$A93,СВЦЭМ!$B$34:$B$777,T$83)+'СЕТ СН'!$H$11+СВЦЭМ!$D$10+'СЕТ СН'!$H$6-'СЕТ СН'!$H$23</f>
        <v>1001.0626045700001</v>
      </c>
      <c r="U93" s="36">
        <f>SUMIFS(СВЦЭМ!$D$34:$D$777,СВЦЭМ!$A$34:$A$777,$A93,СВЦЭМ!$B$34:$B$777,U$83)+'СЕТ СН'!$H$11+СВЦЭМ!$D$10+'СЕТ СН'!$H$6-'СЕТ СН'!$H$23</f>
        <v>974.0174649999999</v>
      </c>
      <c r="V93" s="36">
        <f>SUMIFS(СВЦЭМ!$D$34:$D$777,СВЦЭМ!$A$34:$A$777,$A93,СВЦЭМ!$B$34:$B$777,V$83)+'СЕТ СН'!$H$11+СВЦЭМ!$D$10+'СЕТ СН'!$H$6-'СЕТ СН'!$H$23</f>
        <v>1002.6309136899999</v>
      </c>
      <c r="W93" s="36">
        <f>SUMIFS(СВЦЭМ!$D$34:$D$777,СВЦЭМ!$A$34:$A$777,$A93,СВЦЭМ!$B$34:$B$777,W$83)+'СЕТ СН'!$H$11+СВЦЭМ!$D$10+'СЕТ СН'!$H$6-'СЕТ СН'!$H$23</f>
        <v>990.75611704999983</v>
      </c>
      <c r="X93" s="36">
        <f>SUMIFS(СВЦЭМ!$D$34:$D$777,СВЦЭМ!$A$34:$A$777,$A93,СВЦЭМ!$B$34:$B$777,X$83)+'СЕТ СН'!$H$11+СВЦЭМ!$D$10+'СЕТ СН'!$H$6-'СЕТ СН'!$H$23</f>
        <v>961.73304463999989</v>
      </c>
      <c r="Y93" s="36">
        <f>SUMIFS(СВЦЭМ!$D$34:$D$777,СВЦЭМ!$A$34:$A$777,$A93,СВЦЭМ!$B$34:$B$777,Y$83)+'СЕТ СН'!$H$11+СВЦЭМ!$D$10+'СЕТ СН'!$H$6-'СЕТ СН'!$H$23</f>
        <v>1059.32415582</v>
      </c>
    </row>
    <row r="94" spans="1:27" ht="15.75" x14ac:dyDescent="0.2">
      <c r="A94" s="35">
        <f t="shared" si="2"/>
        <v>43354</v>
      </c>
      <c r="B94" s="36">
        <f>SUMIFS(СВЦЭМ!$D$34:$D$777,СВЦЭМ!$A$34:$A$777,$A94,СВЦЭМ!$B$34:$B$777,B$83)+'СЕТ СН'!$H$11+СВЦЭМ!$D$10+'СЕТ СН'!$H$6-'СЕТ СН'!$H$23</f>
        <v>1242.0016218199999</v>
      </c>
      <c r="C94" s="36">
        <f>SUMIFS(СВЦЭМ!$D$34:$D$777,СВЦЭМ!$A$34:$A$777,$A94,СВЦЭМ!$B$34:$B$777,C$83)+'СЕТ СН'!$H$11+СВЦЭМ!$D$10+'СЕТ СН'!$H$6-'СЕТ СН'!$H$23</f>
        <v>1409.2406030499999</v>
      </c>
      <c r="D94" s="36">
        <f>SUMIFS(СВЦЭМ!$D$34:$D$777,СВЦЭМ!$A$34:$A$777,$A94,СВЦЭМ!$B$34:$B$777,D$83)+'СЕТ СН'!$H$11+СВЦЭМ!$D$10+'СЕТ СН'!$H$6-'СЕТ СН'!$H$23</f>
        <v>1533.0989636300001</v>
      </c>
      <c r="E94" s="36">
        <f>SUMIFS(СВЦЭМ!$D$34:$D$777,СВЦЭМ!$A$34:$A$777,$A94,СВЦЭМ!$B$34:$B$777,E$83)+'СЕТ СН'!$H$11+СВЦЭМ!$D$10+'СЕТ СН'!$H$6-'СЕТ СН'!$H$23</f>
        <v>1610.4167223700001</v>
      </c>
      <c r="F94" s="36">
        <f>SUMIFS(СВЦЭМ!$D$34:$D$777,СВЦЭМ!$A$34:$A$777,$A94,СВЦЭМ!$B$34:$B$777,F$83)+'СЕТ СН'!$H$11+СВЦЭМ!$D$10+'СЕТ СН'!$H$6-'СЕТ СН'!$H$23</f>
        <v>1610.3088456400001</v>
      </c>
      <c r="G94" s="36">
        <f>SUMIFS(СВЦЭМ!$D$34:$D$777,СВЦЭМ!$A$34:$A$777,$A94,СВЦЭМ!$B$34:$B$777,G$83)+'СЕТ СН'!$H$11+СВЦЭМ!$D$10+'СЕТ СН'!$H$6-'СЕТ СН'!$H$23</f>
        <v>1601.0795151699999</v>
      </c>
      <c r="H94" s="36">
        <f>SUMIFS(СВЦЭМ!$D$34:$D$777,СВЦЭМ!$A$34:$A$777,$A94,СВЦЭМ!$B$34:$B$777,H$83)+'СЕТ СН'!$H$11+СВЦЭМ!$D$10+'СЕТ СН'!$H$6-'СЕТ СН'!$H$23</f>
        <v>1528.0567707999999</v>
      </c>
      <c r="I94" s="36">
        <f>SUMIFS(СВЦЭМ!$D$34:$D$777,СВЦЭМ!$A$34:$A$777,$A94,СВЦЭМ!$B$34:$B$777,I$83)+'СЕТ СН'!$H$11+СВЦЭМ!$D$10+'СЕТ СН'!$H$6-'СЕТ СН'!$H$23</f>
        <v>1463.4390515800001</v>
      </c>
      <c r="J94" s="36">
        <f>SUMIFS(СВЦЭМ!$D$34:$D$777,СВЦЭМ!$A$34:$A$777,$A94,СВЦЭМ!$B$34:$B$777,J$83)+'СЕТ СН'!$H$11+СВЦЭМ!$D$10+'СЕТ СН'!$H$6-'СЕТ СН'!$H$23</f>
        <v>1438.0819781999999</v>
      </c>
      <c r="K94" s="36">
        <f>SUMIFS(СВЦЭМ!$D$34:$D$777,СВЦЭМ!$A$34:$A$777,$A94,СВЦЭМ!$B$34:$B$777,K$83)+'СЕТ СН'!$H$11+СВЦЭМ!$D$10+'СЕТ СН'!$H$6-'СЕТ СН'!$H$23</f>
        <v>1419.7721064899999</v>
      </c>
      <c r="L94" s="36">
        <f>SUMIFS(СВЦЭМ!$D$34:$D$777,СВЦЭМ!$A$34:$A$777,$A94,СВЦЭМ!$B$34:$B$777,L$83)+'СЕТ СН'!$H$11+СВЦЭМ!$D$10+'СЕТ СН'!$H$6-'СЕТ СН'!$H$23</f>
        <v>1302.1222372</v>
      </c>
      <c r="M94" s="36">
        <f>SUMIFS(СВЦЭМ!$D$34:$D$777,СВЦЭМ!$A$34:$A$777,$A94,СВЦЭМ!$B$34:$B$777,M$83)+'СЕТ СН'!$H$11+СВЦЭМ!$D$10+'СЕТ СН'!$H$6-'СЕТ СН'!$H$23</f>
        <v>1212.5103450199999</v>
      </c>
      <c r="N94" s="36">
        <f>SUMIFS(СВЦЭМ!$D$34:$D$777,СВЦЭМ!$A$34:$A$777,$A94,СВЦЭМ!$B$34:$B$777,N$83)+'СЕТ СН'!$H$11+СВЦЭМ!$D$10+'СЕТ СН'!$H$6-'СЕТ СН'!$H$23</f>
        <v>1119.29212353</v>
      </c>
      <c r="O94" s="36">
        <f>SUMIFS(СВЦЭМ!$D$34:$D$777,СВЦЭМ!$A$34:$A$777,$A94,СВЦЭМ!$B$34:$B$777,O$83)+'СЕТ СН'!$H$11+СВЦЭМ!$D$10+'СЕТ СН'!$H$6-'СЕТ СН'!$H$23</f>
        <v>1024.9771541099999</v>
      </c>
      <c r="P94" s="36">
        <f>SUMIFS(СВЦЭМ!$D$34:$D$777,СВЦЭМ!$A$34:$A$777,$A94,СВЦЭМ!$B$34:$B$777,P$83)+'СЕТ СН'!$H$11+СВЦЭМ!$D$10+'СЕТ СН'!$H$6-'СЕТ СН'!$H$23</f>
        <v>1029.5286758499999</v>
      </c>
      <c r="Q94" s="36">
        <f>SUMIFS(СВЦЭМ!$D$34:$D$777,СВЦЭМ!$A$34:$A$777,$A94,СВЦЭМ!$B$34:$B$777,Q$83)+'СЕТ СН'!$H$11+СВЦЭМ!$D$10+'СЕТ СН'!$H$6-'СЕТ СН'!$H$23</f>
        <v>1030.9218796299999</v>
      </c>
      <c r="R94" s="36">
        <f>SUMIFS(СВЦЭМ!$D$34:$D$777,СВЦЭМ!$A$34:$A$777,$A94,СВЦЭМ!$B$34:$B$777,R$83)+'СЕТ СН'!$H$11+СВЦЭМ!$D$10+'СЕТ СН'!$H$6-'СЕТ СН'!$H$23</f>
        <v>1034.8917395799999</v>
      </c>
      <c r="S94" s="36">
        <f>SUMIFS(СВЦЭМ!$D$34:$D$777,СВЦЭМ!$A$34:$A$777,$A94,СВЦЭМ!$B$34:$B$777,S$83)+'СЕТ СН'!$H$11+СВЦЭМ!$D$10+'СЕТ СН'!$H$6-'СЕТ СН'!$H$23</f>
        <v>1054.5339241500001</v>
      </c>
      <c r="T94" s="36">
        <f>SUMIFS(СВЦЭМ!$D$34:$D$777,СВЦЭМ!$A$34:$A$777,$A94,СВЦЭМ!$B$34:$B$777,T$83)+'СЕТ СН'!$H$11+СВЦЭМ!$D$10+'СЕТ СН'!$H$6-'СЕТ СН'!$H$23</f>
        <v>1058.5973365899999</v>
      </c>
      <c r="U94" s="36">
        <f>SUMIFS(СВЦЭМ!$D$34:$D$777,СВЦЭМ!$A$34:$A$777,$A94,СВЦЭМ!$B$34:$B$777,U$83)+'СЕТ СН'!$H$11+СВЦЭМ!$D$10+'СЕТ СН'!$H$6-'СЕТ СН'!$H$23</f>
        <v>1082.41197891</v>
      </c>
      <c r="V94" s="36">
        <f>SUMIFS(СВЦЭМ!$D$34:$D$777,СВЦЭМ!$A$34:$A$777,$A94,СВЦЭМ!$B$34:$B$777,V$83)+'СЕТ СН'!$H$11+СВЦЭМ!$D$10+'СЕТ СН'!$H$6-'СЕТ СН'!$H$23</f>
        <v>1100.27927064</v>
      </c>
      <c r="W94" s="36">
        <f>SUMIFS(СВЦЭМ!$D$34:$D$777,СВЦЭМ!$A$34:$A$777,$A94,СВЦЭМ!$B$34:$B$777,W$83)+'СЕТ СН'!$H$11+СВЦЭМ!$D$10+'СЕТ СН'!$H$6-'СЕТ СН'!$H$23</f>
        <v>1104.78885982</v>
      </c>
      <c r="X94" s="36">
        <f>SUMIFS(СВЦЭМ!$D$34:$D$777,СВЦЭМ!$A$34:$A$777,$A94,СВЦЭМ!$B$34:$B$777,X$83)+'СЕТ СН'!$H$11+СВЦЭМ!$D$10+'СЕТ СН'!$H$6-'СЕТ СН'!$H$23</f>
        <v>1035.0368457300001</v>
      </c>
      <c r="Y94" s="36">
        <f>SUMIFS(СВЦЭМ!$D$34:$D$777,СВЦЭМ!$A$34:$A$777,$A94,СВЦЭМ!$B$34:$B$777,Y$83)+'СЕТ СН'!$H$11+СВЦЭМ!$D$10+'СЕТ СН'!$H$6-'СЕТ СН'!$H$23</f>
        <v>1101.9508936899999</v>
      </c>
    </row>
    <row r="95" spans="1:27" ht="15.75" x14ac:dyDescent="0.2">
      <c r="A95" s="35">
        <f t="shared" si="2"/>
        <v>43355</v>
      </c>
      <c r="B95" s="36">
        <f>SUMIFS(СВЦЭМ!$D$34:$D$777,СВЦЭМ!$A$34:$A$777,$A95,СВЦЭМ!$B$34:$B$777,B$83)+'СЕТ СН'!$H$11+СВЦЭМ!$D$10+'СЕТ СН'!$H$6-'СЕТ СН'!$H$23</f>
        <v>1278.8097407499999</v>
      </c>
      <c r="C95" s="36">
        <f>SUMIFS(СВЦЭМ!$D$34:$D$777,СВЦЭМ!$A$34:$A$777,$A95,СВЦЭМ!$B$34:$B$777,C$83)+'СЕТ СН'!$H$11+СВЦЭМ!$D$10+'СЕТ СН'!$H$6-'СЕТ СН'!$H$23</f>
        <v>1449.33174192</v>
      </c>
      <c r="D95" s="36">
        <f>SUMIFS(СВЦЭМ!$D$34:$D$777,СВЦЭМ!$A$34:$A$777,$A95,СВЦЭМ!$B$34:$B$777,D$83)+'СЕТ СН'!$H$11+СВЦЭМ!$D$10+'СЕТ СН'!$H$6-'СЕТ СН'!$H$23</f>
        <v>1552.0254926499999</v>
      </c>
      <c r="E95" s="36">
        <f>SUMIFS(СВЦЭМ!$D$34:$D$777,СВЦЭМ!$A$34:$A$777,$A95,СВЦЭМ!$B$34:$B$777,E$83)+'СЕТ СН'!$H$11+СВЦЭМ!$D$10+'СЕТ СН'!$H$6-'СЕТ СН'!$H$23</f>
        <v>1634.5814777699998</v>
      </c>
      <c r="F95" s="36">
        <f>SUMIFS(СВЦЭМ!$D$34:$D$777,СВЦЭМ!$A$34:$A$777,$A95,СВЦЭМ!$B$34:$B$777,F$83)+'СЕТ СН'!$H$11+СВЦЭМ!$D$10+'СЕТ СН'!$H$6-'СЕТ СН'!$H$23</f>
        <v>1629.5732120399998</v>
      </c>
      <c r="G95" s="36">
        <f>SUMIFS(СВЦЭМ!$D$34:$D$777,СВЦЭМ!$A$34:$A$777,$A95,СВЦЭМ!$B$34:$B$777,G$83)+'СЕТ СН'!$H$11+СВЦЭМ!$D$10+'СЕТ СН'!$H$6-'СЕТ СН'!$H$23</f>
        <v>1602.8368224200003</v>
      </c>
      <c r="H95" s="36">
        <f>SUMIFS(СВЦЭМ!$D$34:$D$777,СВЦЭМ!$A$34:$A$777,$A95,СВЦЭМ!$B$34:$B$777,H$83)+'СЕТ СН'!$H$11+СВЦЭМ!$D$10+'СЕТ СН'!$H$6-'СЕТ СН'!$H$23</f>
        <v>1530.12019573</v>
      </c>
      <c r="I95" s="36">
        <f>SUMIFS(СВЦЭМ!$D$34:$D$777,СВЦЭМ!$A$34:$A$777,$A95,СВЦЭМ!$B$34:$B$777,I$83)+'СЕТ СН'!$H$11+СВЦЭМ!$D$10+'СЕТ СН'!$H$6-'СЕТ СН'!$H$23</f>
        <v>1482.93471469</v>
      </c>
      <c r="J95" s="36">
        <f>SUMIFS(СВЦЭМ!$D$34:$D$777,СВЦЭМ!$A$34:$A$777,$A95,СВЦЭМ!$B$34:$B$777,J$83)+'СЕТ СН'!$H$11+СВЦЭМ!$D$10+'СЕТ СН'!$H$6-'СЕТ СН'!$H$23</f>
        <v>1444.7037235600001</v>
      </c>
      <c r="K95" s="36">
        <f>SUMIFS(СВЦЭМ!$D$34:$D$777,СВЦЭМ!$A$34:$A$777,$A95,СВЦЭМ!$B$34:$B$777,K$83)+'СЕТ СН'!$H$11+СВЦЭМ!$D$10+'СЕТ СН'!$H$6-'СЕТ СН'!$H$23</f>
        <v>1414.27169288</v>
      </c>
      <c r="L95" s="36">
        <f>SUMIFS(СВЦЭМ!$D$34:$D$777,СВЦЭМ!$A$34:$A$777,$A95,СВЦЭМ!$B$34:$B$777,L$83)+'СЕТ СН'!$H$11+СВЦЭМ!$D$10+'СЕТ СН'!$H$6-'СЕТ СН'!$H$23</f>
        <v>1331.9846218800001</v>
      </c>
      <c r="M95" s="36">
        <f>SUMIFS(СВЦЭМ!$D$34:$D$777,СВЦЭМ!$A$34:$A$777,$A95,СВЦЭМ!$B$34:$B$777,M$83)+'СЕТ СН'!$H$11+СВЦЭМ!$D$10+'СЕТ СН'!$H$6-'СЕТ СН'!$H$23</f>
        <v>1256.11016348</v>
      </c>
      <c r="N95" s="36">
        <f>SUMIFS(СВЦЭМ!$D$34:$D$777,СВЦЭМ!$A$34:$A$777,$A95,СВЦЭМ!$B$34:$B$777,N$83)+'СЕТ СН'!$H$11+СВЦЭМ!$D$10+'СЕТ СН'!$H$6-'СЕТ СН'!$H$23</f>
        <v>1170.40333175</v>
      </c>
      <c r="O95" s="36">
        <f>SUMIFS(СВЦЭМ!$D$34:$D$777,СВЦЭМ!$A$34:$A$777,$A95,СВЦЭМ!$B$34:$B$777,O$83)+'СЕТ СН'!$H$11+СВЦЭМ!$D$10+'СЕТ СН'!$H$6-'СЕТ СН'!$H$23</f>
        <v>1087.14128598</v>
      </c>
      <c r="P95" s="36">
        <f>SUMIFS(СВЦЭМ!$D$34:$D$777,СВЦЭМ!$A$34:$A$777,$A95,СВЦЭМ!$B$34:$B$777,P$83)+'СЕТ СН'!$H$11+СВЦЭМ!$D$10+'СЕТ СН'!$H$6-'СЕТ СН'!$H$23</f>
        <v>1072.60784412</v>
      </c>
      <c r="Q95" s="36">
        <f>SUMIFS(СВЦЭМ!$D$34:$D$777,СВЦЭМ!$A$34:$A$777,$A95,СВЦЭМ!$B$34:$B$777,Q$83)+'СЕТ СН'!$H$11+СВЦЭМ!$D$10+'СЕТ СН'!$H$6-'СЕТ СН'!$H$23</f>
        <v>1089.5643429499999</v>
      </c>
      <c r="R95" s="36">
        <f>SUMIFS(СВЦЭМ!$D$34:$D$777,СВЦЭМ!$A$34:$A$777,$A95,СВЦЭМ!$B$34:$B$777,R$83)+'СЕТ СН'!$H$11+СВЦЭМ!$D$10+'СЕТ СН'!$H$6-'СЕТ СН'!$H$23</f>
        <v>1082.56606326</v>
      </c>
      <c r="S95" s="36">
        <f>SUMIFS(СВЦЭМ!$D$34:$D$777,СВЦЭМ!$A$34:$A$777,$A95,СВЦЭМ!$B$34:$B$777,S$83)+'СЕТ СН'!$H$11+СВЦЭМ!$D$10+'СЕТ СН'!$H$6-'СЕТ СН'!$H$23</f>
        <v>1076.17213036</v>
      </c>
      <c r="T95" s="36">
        <f>SUMIFS(СВЦЭМ!$D$34:$D$777,СВЦЭМ!$A$34:$A$777,$A95,СВЦЭМ!$B$34:$B$777,T$83)+'СЕТ СН'!$H$11+СВЦЭМ!$D$10+'СЕТ СН'!$H$6-'СЕТ СН'!$H$23</f>
        <v>1071.9163701</v>
      </c>
      <c r="U95" s="36">
        <f>SUMIFS(СВЦЭМ!$D$34:$D$777,СВЦЭМ!$A$34:$A$777,$A95,СВЦЭМ!$B$34:$B$777,U$83)+'СЕТ СН'!$H$11+СВЦЭМ!$D$10+'СЕТ СН'!$H$6-'СЕТ СН'!$H$23</f>
        <v>1082.84366669</v>
      </c>
      <c r="V95" s="36">
        <f>SUMIFS(СВЦЭМ!$D$34:$D$777,СВЦЭМ!$A$34:$A$777,$A95,СВЦЭМ!$B$34:$B$777,V$83)+'СЕТ СН'!$H$11+СВЦЭМ!$D$10+'СЕТ СН'!$H$6-'СЕТ СН'!$H$23</f>
        <v>1086.96091374</v>
      </c>
      <c r="W95" s="36">
        <f>SUMIFS(СВЦЭМ!$D$34:$D$777,СВЦЭМ!$A$34:$A$777,$A95,СВЦЭМ!$B$34:$B$777,W$83)+'СЕТ СН'!$H$11+СВЦЭМ!$D$10+'СЕТ СН'!$H$6-'СЕТ СН'!$H$23</f>
        <v>1099.4404907599999</v>
      </c>
      <c r="X95" s="36">
        <f>SUMIFS(СВЦЭМ!$D$34:$D$777,СВЦЭМ!$A$34:$A$777,$A95,СВЦЭМ!$B$34:$B$777,X$83)+'СЕТ СН'!$H$11+СВЦЭМ!$D$10+'СЕТ СН'!$H$6-'СЕТ СН'!$H$23</f>
        <v>1076.4091556799999</v>
      </c>
      <c r="Y95" s="36">
        <f>SUMIFS(СВЦЭМ!$D$34:$D$777,СВЦЭМ!$A$34:$A$777,$A95,СВЦЭМ!$B$34:$B$777,Y$83)+'СЕТ СН'!$H$11+СВЦЭМ!$D$10+'СЕТ СН'!$H$6-'СЕТ СН'!$H$23</f>
        <v>1131.8654996799999</v>
      </c>
    </row>
    <row r="96" spans="1:27" ht="15.75" x14ac:dyDescent="0.2">
      <c r="A96" s="35">
        <f t="shared" si="2"/>
        <v>43356</v>
      </c>
      <c r="B96" s="36">
        <f>SUMIFS(СВЦЭМ!$D$34:$D$777,СВЦЭМ!$A$34:$A$777,$A96,СВЦЭМ!$B$34:$B$777,B$83)+'СЕТ СН'!$H$11+СВЦЭМ!$D$10+'СЕТ СН'!$H$6-'СЕТ СН'!$H$23</f>
        <v>1390.44963433</v>
      </c>
      <c r="C96" s="36">
        <f>SUMIFS(СВЦЭМ!$D$34:$D$777,СВЦЭМ!$A$34:$A$777,$A96,СВЦЭМ!$B$34:$B$777,C$83)+'СЕТ СН'!$H$11+СВЦЭМ!$D$10+'СЕТ СН'!$H$6-'СЕТ СН'!$H$23</f>
        <v>1553.7025980999999</v>
      </c>
      <c r="D96" s="36">
        <f>SUMIFS(СВЦЭМ!$D$34:$D$777,СВЦЭМ!$A$34:$A$777,$A96,СВЦЭМ!$B$34:$B$777,D$83)+'СЕТ СН'!$H$11+СВЦЭМ!$D$10+'СЕТ СН'!$H$6-'СЕТ СН'!$H$23</f>
        <v>1648.6188497499998</v>
      </c>
      <c r="E96" s="36">
        <f>SUMIFS(СВЦЭМ!$D$34:$D$777,СВЦЭМ!$A$34:$A$777,$A96,СВЦЭМ!$B$34:$B$777,E$83)+'СЕТ СН'!$H$11+СВЦЭМ!$D$10+'СЕТ СН'!$H$6-'СЕТ СН'!$H$23</f>
        <v>1683.7655932899997</v>
      </c>
      <c r="F96" s="36">
        <f>SUMIFS(СВЦЭМ!$D$34:$D$777,СВЦЭМ!$A$34:$A$777,$A96,СВЦЭМ!$B$34:$B$777,F$83)+'СЕТ СН'!$H$11+СВЦЭМ!$D$10+'СЕТ СН'!$H$6-'СЕТ СН'!$H$23</f>
        <v>1680.0154537899998</v>
      </c>
      <c r="G96" s="36">
        <f>SUMIFS(СВЦЭМ!$D$34:$D$777,СВЦЭМ!$A$34:$A$777,$A96,СВЦЭМ!$B$34:$B$777,G$83)+'СЕТ СН'!$H$11+СВЦЭМ!$D$10+'СЕТ СН'!$H$6-'СЕТ СН'!$H$23</f>
        <v>1657.5708593099998</v>
      </c>
      <c r="H96" s="36">
        <f>SUMIFS(СВЦЭМ!$D$34:$D$777,СВЦЭМ!$A$34:$A$777,$A96,СВЦЭМ!$B$34:$B$777,H$83)+'СЕТ СН'!$H$11+СВЦЭМ!$D$10+'СЕТ СН'!$H$6-'СЕТ СН'!$H$23</f>
        <v>1621.6951282800001</v>
      </c>
      <c r="I96" s="36">
        <f>SUMIFS(СВЦЭМ!$D$34:$D$777,СВЦЭМ!$A$34:$A$777,$A96,СВЦЭМ!$B$34:$B$777,I$83)+'СЕТ СН'!$H$11+СВЦЭМ!$D$10+'СЕТ СН'!$H$6-'СЕТ СН'!$H$23</f>
        <v>1547.1658025699999</v>
      </c>
      <c r="J96" s="36">
        <f>SUMIFS(СВЦЭМ!$D$34:$D$777,СВЦЭМ!$A$34:$A$777,$A96,СВЦЭМ!$B$34:$B$777,J$83)+'СЕТ СН'!$H$11+СВЦЭМ!$D$10+'СЕТ СН'!$H$6-'СЕТ СН'!$H$23</f>
        <v>1514.71128122</v>
      </c>
      <c r="K96" s="36">
        <f>SUMIFS(СВЦЭМ!$D$34:$D$777,СВЦЭМ!$A$34:$A$777,$A96,СВЦЭМ!$B$34:$B$777,K$83)+'СЕТ СН'!$H$11+СВЦЭМ!$D$10+'СЕТ СН'!$H$6-'СЕТ СН'!$H$23</f>
        <v>1495.3020606299999</v>
      </c>
      <c r="L96" s="36">
        <f>SUMIFS(СВЦЭМ!$D$34:$D$777,СВЦЭМ!$A$34:$A$777,$A96,СВЦЭМ!$B$34:$B$777,L$83)+'СЕТ СН'!$H$11+СВЦЭМ!$D$10+'СЕТ СН'!$H$6-'СЕТ СН'!$H$23</f>
        <v>1419.6590826199999</v>
      </c>
      <c r="M96" s="36">
        <f>SUMIFS(СВЦЭМ!$D$34:$D$777,СВЦЭМ!$A$34:$A$777,$A96,СВЦЭМ!$B$34:$B$777,M$83)+'СЕТ СН'!$H$11+СВЦЭМ!$D$10+'СЕТ СН'!$H$6-'СЕТ СН'!$H$23</f>
        <v>1338.56918582</v>
      </c>
      <c r="N96" s="36">
        <f>SUMIFS(СВЦЭМ!$D$34:$D$777,СВЦЭМ!$A$34:$A$777,$A96,СВЦЭМ!$B$34:$B$777,N$83)+'СЕТ СН'!$H$11+СВЦЭМ!$D$10+'СЕТ СН'!$H$6-'СЕТ СН'!$H$23</f>
        <v>1223.79958734</v>
      </c>
      <c r="O96" s="36">
        <f>SUMIFS(СВЦЭМ!$D$34:$D$777,СВЦЭМ!$A$34:$A$777,$A96,СВЦЭМ!$B$34:$B$777,O$83)+'СЕТ СН'!$H$11+СВЦЭМ!$D$10+'СЕТ СН'!$H$6-'СЕТ СН'!$H$23</f>
        <v>1128.8257138700001</v>
      </c>
      <c r="P96" s="36">
        <f>SUMIFS(СВЦЭМ!$D$34:$D$777,СВЦЭМ!$A$34:$A$777,$A96,СВЦЭМ!$B$34:$B$777,P$83)+'СЕТ СН'!$H$11+СВЦЭМ!$D$10+'СЕТ СН'!$H$6-'СЕТ СН'!$H$23</f>
        <v>1127.43486964</v>
      </c>
      <c r="Q96" s="36">
        <f>SUMIFS(СВЦЭМ!$D$34:$D$777,СВЦЭМ!$A$34:$A$777,$A96,СВЦЭМ!$B$34:$B$777,Q$83)+'СЕТ СН'!$H$11+СВЦЭМ!$D$10+'СЕТ СН'!$H$6-'СЕТ СН'!$H$23</f>
        <v>1129.22460359</v>
      </c>
      <c r="R96" s="36">
        <f>SUMIFS(СВЦЭМ!$D$34:$D$777,СВЦЭМ!$A$34:$A$777,$A96,СВЦЭМ!$B$34:$B$777,R$83)+'СЕТ СН'!$H$11+СВЦЭМ!$D$10+'СЕТ СН'!$H$6-'СЕТ СН'!$H$23</f>
        <v>1141.0085318700001</v>
      </c>
      <c r="S96" s="36">
        <f>SUMIFS(СВЦЭМ!$D$34:$D$777,СВЦЭМ!$A$34:$A$777,$A96,СВЦЭМ!$B$34:$B$777,S$83)+'СЕТ СН'!$H$11+СВЦЭМ!$D$10+'СЕТ СН'!$H$6-'СЕТ СН'!$H$23</f>
        <v>1151.13016057</v>
      </c>
      <c r="T96" s="36">
        <f>SUMIFS(СВЦЭМ!$D$34:$D$777,СВЦЭМ!$A$34:$A$777,$A96,СВЦЭМ!$B$34:$B$777,T$83)+'СЕТ СН'!$H$11+СВЦЭМ!$D$10+'СЕТ СН'!$H$6-'СЕТ СН'!$H$23</f>
        <v>1136.2757417099999</v>
      </c>
      <c r="U96" s="36">
        <f>SUMIFS(СВЦЭМ!$D$34:$D$777,СВЦЭМ!$A$34:$A$777,$A96,СВЦЭМ!$B$34:$B$777,U$83)+'СЕТ СН'!$H$11+СВЦЭМ!$D$10+'СЕТ СН'!$H$6-'СЕТ СН'!$H$23</f>
        <v>1124.1232795999999</v>
      </c>
      <c r="V96" s="36">
        <f>SUMIFS(СВЦЭМ!$D$34:$D$777,СВЦЭМ!$A$34:$A$777,$A96,СВЦЭМ!$B$34:$B$777,V$83)+'СЕТ СН'!$H$11+СВЦЭМ!$D$10+'СЕТ СН'!$H$6-'СЕТ СН'!$H$23</f>
        <v>1103.5599141600001</v>
      </c>
      <c r="W96" s="36">
        <f>SUMIFS(СВЦЭМ!$D$34:$D$777,СВЦЭМ!$A$34:$A$777,$A96,СВЦЭМ!$B$34:$B$777,W$83)+'СЕТ СН'!$H$11+СВЦЭМ!$D$10+'СЕТ СН'!$H$6-'СЕТ СН'!$H$23</f>
        <v>1113.4104382200001</v>
      </c>
      <c r="X96" s="36">
        <f>SUMIFS(СВЦЭМ!$D$34:$D$777,СВЦЭМ!$A$34:$A$777,$A96,СВЦЭМ!$B$34:$B$777,X$83)+'СЕТ СН'!$H$11+СВЦЭМ!$D$10+'СЕТ СН'!$H$6-'СЕТ СН'!$H$23</f>
        <v>1150.2075965899999</v>
      </c>
      <c r="Y96" s="36">
        <f>SUMIFS(СВЦЭМ!$D$34:$D$777,СВЦЭМ!$A$34:$A$777,$A96,СВЦЭМ!$B$34:$B$777,Y$83)+'СЕТ СН'!$H$11+СВЦЭМ!$D$10+'СЕТ СН'!$H$6-'СЕТ СН'!$H$23</f>
        <v>1236.94754468</v>
      </c>
    </row>
    <row r="97" spans="1:25" ht="15.75" x14ac:dyDescent="0.2">
      <c r="A97" s="35">
        <f t="shared" si="2"/>
        <v>43357</v>
      </c>
      <c r="B97" s="36">
        <f>SUMIFS(СВЦЭМ!$D$34:$D$777,СВЦЭМ!$A$34:$A$777,$A97,СВЦЭМ!$B$34:$B$777,B$83)+'СЕТ СН'!$H$11+СВЦЭМ!$D$10+'СЕТ СН'!$H$6-'СЕТ СН'!$H$23</f>
        <v>1393.28129476</v>
      </c>
      <c r="C97" s="36">
        <f>SUMIFS(СВЦЭМ!$D$34:$D$777,СВЦЭМ!$A$34:$A$777,$A97,СВЦЭМ!$B$34:$B$777,C$83)+'СЕТ СН'!$H$11+СВЦЭМ!$D$10+'СЕТ СН'!$H$6-'СЕТ СН'!$H$23</f>
        <v>1557.41599275</v>
      </c>
      <c r="D97" s="36">
        <f>SUMIFS(СВЦЭМ!$D$34:$D$777,СВЦЭМ!$A$34:$A$777,$A97,СВЦЭМ!$B$34:$B$777,D$83)+'СЕТ СН'!$H$11+СВЦЭМ!$D$10+'СЕТ СН'!$H$6-'СЕТ СН'!$H$23</f>
        <v>1599.3298999400001</v>
      </c>
      <c r="E97" s="36">
        <f>SUMIFS(СВЦЭМ!$D$34:$D$777,СВЦЭМ!$A$34:$A$777,$A97,СВЦЭМ!$B$34:$B$777,E$83)+'СЕТ СН'!$H$11+СВЦЭМ!$D$10+'СЕТ СН'!$H$6-'СЕТ СН'!$H$23</f>
        <v>1633.14211578</v>
      </c>
      <c r="F97" s="36">
        <f>SUMIFS(СВЦЭМ!$D$34:$D$777,СВЦЭМ!$A$34:$A$777,$A97,СВЦЭМ!$B$34:$B$777,F$83)+'СЕТ СН'!$H$11+СВЦЭМ!$D$10+'СЕТ СН'!$H$6-'СЕТ СН'!$H$23</f>
        <v>1625.71917214</v>
      </c>
      <c r="G97" s="36">
        <f>SUMIFS(СВЦЭМ!$D$34:$D$777,СВЦЭМ!$A$34:$A$777,$A97,СВЦЭМ!$B$34:$B$777,G$83)+'СЕТ СН'!$H$11+СВЦЭМ!$D$10+'СЕТ СН'!$H$6-'СЕТ СН'!$H$23</f>
        <v>1605.1591578299999</v>
      </c>
      <c r="H97" s="36">
        <f>SUMIFS(СВЦЭМ!$D$34:$D$777,СВЦЭМ!$A$34:$A$777,$A97,СВЦЭМ!$B$34:$B$777,H$83)+'СЕТ СН'!$H$11+СВЦЭМ!$D$10+'СЕТ СН'!$H$6-'СЕТ СН'!$H$23</f>
        <v>1606.90239608</v>
      </c>
      <c r="I97" s="36">
        <f>SUMIFS(СВЦЭМ!$D$34:$D$777,СВЦЭМ!$A$34:$A$777,$A97,СВЦЭМ!$B$34:$B$777,I$83)+'СЕТ СН'!$H$11+СВЦЭМ!$D$10+'СЕТ СН'!$H$6-'СЕТ СН'!$H$23</f>
        <v>1540.7322632999999</v>
      </c>
      <c r="J97" s="36">
        <f>SUMIFS(СВЦЭМ!$D$34:$D$777,СВЦЭМ!$A$34:$A$777,$A97,СВЦЭМ!$B$34:$B$777,J$83)+'СЕТ СН'!$H$11+СВЦЭМ!$D$10+'СЕТ СН'!$H$6-'СЕТ СН'!$H$23</f>
        <v>1502.6397545899999</v>
      </c>
      <c r="K97" s="36">
        <f>SUMIFS(СВЦЭМ!$D$34:$D$777,СВЦЭМ!$A$34:$A$777,$A97,СВЦЭМ!$B$34:$B$777,K$83)+'СЕТ СН'!$H$11+СВЦЭМ!$D$10+'СЕТ СН'!$H$6-'СЕТ СН'!$H$23</f>
        <v>1507.5439286399999</v>
      </c>
      <c r="L97" s="36">
        <f>SUMIFS(СВЦЭМ!$D$34:$D$777,СВЦЭМ!$A$34:$A$777,$A97,СВЦЭМ!$B$34:$B$777,L$83)+'СЕТ СН'!$H$11+СВЦЭМ!$D$10+'СЕТ СН'!$H$6-'СЕТ СН'!$H$23</f>
        <v>1422.12747694</v>
      </c>
      <c r="M97" s="36">
        <f>SUMIFS(СВЦЭМ!$D$34:$D$777,СВЦЭМ!$A$34:$A$777,$A97,СВЦЭМ!$B$34:$B$777,M$83)+'СЕТ СН'!$H$11+СВЦЭМ!$D$10+'СЕТ СН'!$H$6-'СЕТ СН'!$H$23</f>
        <v>1352.8233488000001</v>
      </c>
      <c r="N97" s="36">
        <f>SUMIFS(СВЦЭМ!$D$34:$D$777,СВЦЭМ!$A$34:$A$777,$A97,СВЦЭМ!$B$34:$B$777,N$83)+'СЕТ СН'!$H$11+СВЦЭМ!$D$10+'СЕТ СН'!$H$6-'СЕТ СН'!$H$23</f>
        <v>1223.32120018</v>
      </c>
      <c r="O97" s="36">
        <f>SUMIFS(СВЦЭМ!$D$34:$D$777,СВЦЭМ!$A$34:$A$777,$A97,СВЦЭМ!$B$34:$B$777,O$83)+'СЕТ СН'!$H$11+СВЦЭМ!$D$10+'СЕТ СН'!$H$6-'СЕТ СН'!$H$23</f>
        <v>1132.75305443</v>
      </c>
      <c r="P97" s="36">
        <f>SUMIFS(СВЦЭМ!$D$34:$D$777,СВЦЭМ!$A$34:$A$777,$A97,СВЦЭМ!$B$34:$B$777,P$83)+'СЕТ СН'!$H$11+СВЦЭМ!$D$10+'СЕТ СН'!$H$6-'СЕТ СН'!$H$23</f>
        <v>1132.89118831</v>
      </c>
      <c r="Q97" s="36">
        <f>SUMIFS(СВЦЭМ!$D$34:$D$777,СВЦЭМ!$A$34:$A$777,$A97,СВЦЭМ!$B$34:$B$777,Q$83)+'СЕТ СН'!$H$11+СВЦЭМ!$D$10+'СЕТ СН'!$H$6-'СЕТ СН'!$H$23</f>
        <v>1143.1053840100001</v>
      </c>
      <c r="R97" s="36">
        <f>SUMIFS(СВЦЭМ!$D$34:$D$777,СВЦЭМ!$A$34:$A$777,$A97,СВЦЭМ!$B$34:$B$777,R$83)+'СЕТ СН'!$H$11+СВЦЭМ!$D$10+'СЕТ СН'!$H$6-'СЕТ СН'!$H$23</f>
        <v>1135.1772765599999</v>
      </c>
      <c r="S97" s="36">
        <f>SUMIFS(СВЦЭМ!$D$34:$D$777,СВЦЭМ!$A$34:$A$777,$A97,СВЦЭМ!$B$34:$B$777,S$83)+'СЕТ СН'!$H$11+СВЦЭМ!$D$10+'СЕТ СН'!$H$6-'СЕТ СН'!$H$23</f>
        <v>1154.18018347</v>
      </c>
      <c r="T97" s="36">
        <f>SUMIFS(СВЦЭМ!$D$34:$D$777,СВЦЭМ!$A$34:$A$777,$A97,СВЦЭМ!$B$34:$B$777,T$83)+'СЕТ СН'!$H$11+СВЦЭМ!$D$10+'СЕТ СН'!$H$6-'СЕТ СН'!$H$23</f>
        <v>1154.7701751299999</v>
      </c>
      <c r="U97" s="36">
        <f>SUMIFS(СВЦЭМ!$D$34:$D$777,СВЦЭМ!$A$34:$A$777,$A97,СВЦЭМ!$B$34:$B$777,U$83)+'СЕТ СН'!$H$11+СВЦЭМ!$D$10+'СЕТ СН'!$H$6-'СЕТ СН'!$H$23</f>
        <v>1140.2498569699999</v>
      </c>
      <c r="V97" s="36">
        <f>SUMIFS(СВЦЭМ!$D$34:$D$777,СВЦЭМ!$A$34:$A$777,$A97,СВЦЭМ!$B$34:$B$777,V$83)+'СЕТ СН'!$H$11+СВЦЭМ!$D$10+'СЕТ СН'!$H$6-'СЕТ СН'!$H$23</f>
        <v>1115.5025420499999</v>
      </c>
      <c r="W97" s="36">
        <f>SUMIFS(СВЦЭМ!$D$34:$D$777,СВЦЭМ!$A$34:$A$777,$A97,СВЦЭМ!$B$34:$B$777,W$83)+'СЕТ СН'!$H$11+СВЦЭМ!$D$10+'СЕТ СН'!$H$6-'СЕТ СН'!$H$23</f>
        <v>1066.1156020999999</v>
      </c>
      <c r="X97" s="36">
        <f>SUMIFS(СВЦЭМ!$D$34:$D$777,СВЦЭМ!$A$34:$A$777,$A97,СВЦЭМ!$B$34:$B$777,X$83)+'СЕТ СН'!$H$11+СВЦЭМ!$D$10+'СЕТ СН'!$H$6-'СЕТ СН'!$H$23</f>
        <v>1111.3951038600001</v>
      </c>
      <c r="Y97" s="36">
        <f>SUMIFS(СВЦЭМ!$D$34:$D$777,СВЦЭМ!$A$34:$A$777,$A97,СВЦЭМ!$B$34:$B$777,Y$83)+'СЕТ СН'!$H$11+СВЦЭМ!$D$10+'СЕТ СН'!$H$6-'СЕТ СН'!$H$23</f>
        <v>1216.0385579199999</v>
      </c>
    </row>
    <row r="98" spans="1:25" ht="15.75" x14ac:dyDescent="0.2">
      <c r="A98" s="35">
        <f t="shared" si="2"/>
        <v>43358</v>
      </c>
      <c r="B98" s="36">
        <f>SUMIFS(СВЦЭМ!$D$34:$D$777,СВЦЭМ!$A$34:$A$777,$A98,СВЦЭМ!$B$34:$B$777,B$83)+'СЕТ СН'!$H$11+СВЦЭМ!$D$10+'СЕТ СН'!$H$6-'СЕТ СН'!$H$23</f>
        <v>1389.3407909999999</v>
      </c>
      <c r="C98" s="36">
        <f>SUMIFS(СВЦЭМ!$D$34:$D$777,СВЦЭМ!$A$34:$A$777,$A98,СВЦЭМ!$B$34:$B$777,C$83)+'СЕТ СН'!$H$11+СВЦЭМ!$D$10+'СЕТ СН'!$H$6-'СЕТ СН'!$H$23</f>
        <v>1458.7052508699999</v>
      </c>
      <c r="D98" s="36">
        <f>SUMIFS(СВЦЭМ!$D$34:$D$777,СВЦЭМ!$A$34:$A$777,$A98,СВЦЭМ!$B$34:$B$777,D$83)+'СЕТ СН'!$H$11+СВЦЭМ!$D$10+'СЕТ СН'!$H$6-'СЕТ СН'!$H$23</f>
        <v>1558.8875489700001</v>
      </c>
      <c r="E98" s="36">
        <f>SUMIFS(СВЦЭМ!$D$34:$D$777,СВЦЭМ!$A$34:$A$777,$A98,СВЦЭМ!$B$34:$B$777,E$83)+'СЕТ СН'!$H$11+СВЦЭМ!$D$10+'СЕТ СН'!$H$6-'СЕТ СН'!$H$23</f>
        <v>1654.9606939699997</v>
      </c>
      <c r="F98" s="36">
        <f>SUMIFS(СВЦЭМ!$D$34:$D$777,СВЦЭМ!$A$34:$A$777,$A98,СВЦЭМ!$B$34:$B$777,F$83)+'СЕТ СН'!$H$11+СВЦЭМ!$D$10+'СЕТ СН'!$H$6-'СЕТ СН'!$H$23</f>
        <v>1643.4054121700001</v>
      </c>
      <c r="G98" s="36">
        <f>SUMIFS(СВЦЭМ!$D$34:$D$777,СВЦЭМ!$A$34:$A$777,$A98,СВЦЭМ!$B$34:$B$777,G$83)+'СЕТ СН'!$H$11+СВЦЭМ!$D$10+'СЕТ СН'!$H$6-'СЕТ СН'!$H$23</f>
        <v>1624.5702916999999</v>
      </c>
      <c r="H98" s="36">
        <f>SUMIFS(СВЦЭМ!$D$34:$D$777,СВЦЭМ!$A$34:$A$777,$A98,СВЦЭМ!$B$34:$B$777,H$83)+'СЕТ СН'!$H$11+СВЦЭМ!$D$10+'СЕТ СН'!$H$6-'СЕТ СН'!$H$23</f>
        <v>1630.77409154</v>
      </c>
      <c r="I98" s="36">
        <f>SUMIFS(СВЦЭМ!$D$34:$D$777,СВЦЭМ!$A$34:$A$777,$A98,СВЦЭМ!$B$34:$B$777,I$83)+'СЕТ СН'!$H$11+СВЦЭМ!$D$10+'СЕТ СН'!$H$6-'СЕТ СН'!$H$23</f>
        <v>1554.69330201</v>
      </c>
      <c r="J98" s="36">
        <f>SUMIFS(СВЦЭМ!$D$34:$D$777,СВЦЭМ!$A$34:$A$777,$A98,СВЦЭМ!$B$34:$B$777,J$83)+'СЕТ СН'!$H$11+СВЦЭМ!$D$10+'СЕТ СН'!$H$6-'СЕТ СН'!$H$23</f>
        <v>1509.40682993</v>
      </c>
      <c r="K98" s="36">
        <f>SUMIFS(СВЦЭМ!$D$34:$D$777,СВЦЭМ!$A$34:$A$777,$A98,СВЦЭМ!$B$34:$B$777,K$83)+'СЕТ СН'!$H$11+СВЦЭМ!$D$10+'СЕТ СН'!$H$6-'СЕТ СН'!$H$23</f>
        <v>1475.9955957499999</v>
      </c>
      <c r="L98" s="36">
        <f>SUMIFS(СВЦЭМ!$D$34:$D$777,СВЦЭМ!$A$34:$A$777,$A98,СВЦЭМ!$B$34:$B$777,L$83)+'СЕТ СН'!$H$11+СВЦЭМ!$D$10+'СЕТ СН'!$H$6-'СЕТ СН'!$H$23</f>
        <v>1401.0948781899999</v>
      </c>
      <c r="M98" s="36">
        <f>SUMIFS(СВЦЭМ!$D$34:$D$777,СВЦЭМ!$A$34:$A$777,$A98,СВЦЭМ!$B$34:$B$777,M$83)+'СЕТ СН'!$H$11+СВЦЭМ!$D$10+'СЕТ СН'!$H$6-'СЕТ СН'!$H$23</f>
        <v>1326.39464692</v>
      </c>
      <c r="N98" s="36">
        <f>SUMIFS(СВЦЭМ!$D$34:$D$777,СВЦЭМ!$A$34:$A$777,$A98,СВЦЭМ!$B$34:$B$777,N$83)+'СЕТ СН'!$H$11+СВЦЭМ!$D$10+'СЕТ СН'!$H$6-'СЕТ СН'!$H$23</f>
        <v>1219.5512105099999</v>
      </c>
      <c r="O98" s="36">
        <f>SUMIFS(СВЦЭМ!$D$34:$D$777,СВЦЭМ!$A$34:$A$777,$A98,СВЦЭМ!$B$34:$B$777,O$83)+'СЕТ СН'!$H$11+СВЦЭМ!$D$10+'СЕТ СН'!$H$6-'СЕТ СН'!$H$23</f>
        <v>1133.37504618</v>
      </c>
      <c r="P98" s="36">
        <f>SUMIFS(СВЦЭМ!$D$34:$D$777,СВЦЭМ!$A$34:$A$777,$A98,СВЦЭМ!$B$34:$B$777,P$83)+'СЕТ СН'!$H$11+СВЦЭМ!$D$10+'СЕТ СН'!$H$6-'СЕТ СН'!$H$23</f>
        <v>1138.31875504</v>
      </c>
      <c r="Q98" s="36">
        <f>SUMIFS(СВЦЭМ!$D$34:$D$777,СВЦЭМ!$A$34:$A$777,$A98,СВЦЭМ!$B$34:$B$777,Q$83)+'СЕТ СН'!$H$11+СВЦЭМ!$D$10+'СЕТ СН'!$H$6-'СЕТ СН'!$H$23</f>
        <v>1134.6587059199999</v>
      </c>
      <c r="R98" s="36">
        <f>SUMIFS(СВЦЭМ!$D$34:$D$777,СВЦЭМ!$A$34:$A$777,$A98,СВЦЭМ!$B$34:$B$777,R$83)+'СЕТ СН'!$H$11+СВЦЭМ!$D$10+'СЕТ СН'!$H$6-'СЕТ СН'!$H$23</f>
        <v>1124.0596923099999</v>
      </c>
      <c r="S98" s="36">
        <f>SUMIFS(СВЦЭМ!$D$34:$D$777,СВЦЭМ!$A$34:$A$777,$A98,СВЦЭМ!$B$34:$B$777,S$83)+'СЕТ СН'!$H$11+СВЦЭМ!$D$10+'СЕТ СН'!$H$6-'СЕТ СН'!$H$23</f>
        <v>1123.3007949299999</v>
      </c>
      <c r="T98" s="36">
        <f>SUMIFS(СВЦЭМ!$D$34:$D$777,СВЦЭМ!$A$34:$A$777,$A98,СВЦЭМ!$B$34:$B$777,T$83)+'СЕТ СН'!$H$11+СВЦЭМ!$D$10+'СЕТ СН'!$H$6-'СЕТ СН'!$H$23</f>
        <v>1131.15612594</v>
      </c>
      <c r="U98" s="36">
        <f>SUMIFS(СВЦЭМ!$D$34:$D$777,СВЦЭМ!$A$34:$A$777,$A98,СВЦЭМ!$B$34:$B$777,U$83)+'СЕТ СН'!$H$11+СВЦЭМ!$D$10+'СЕТ СН'!$H$6-'СЕТ СН'!$H$23</f>
        <v>1118.5669949999999</v>
      </c>
      <c r="V98" s="36">
        <f>SUMIFS(СВЦЭМ!$D$34:$D$777,СВЦЭМ!$A$34:$A$777,$A98,СВЦЭМ!$B$34:$B$777,V$83)+'СЕТ СН'!$H$11+СВЦЭМ!$D$10+'СЕТ СН'!$H$6-'СЕТ СН'!$H$23</f>
        <v>1098.46517629</v>
      </c>
      <c r="W98" s="36">
        <f>SUMIFS(СВЦЭМ!$D$34:$D$777,СВЦЭМ!$A$34:$A$777,$A98,СВЦЭМ!$B$34:$B$777,W$83)+'СЕТ СН'!$H$11+СВЦЭМ!$D$10+'СЕТ СН'!$H$6-'СЕТ СН'!$H$23</f>
        <v>1107.62823168</v>
      </c>
      <c r="X98" s="36">
        <f>SUMIFS(СВЦЭМ!$D$34:$D$777,СВЦЭМ!$A$34:$A$777,$A98,СВЦЭМ!$B$34:$B$777,X$83)+'СЕТ СН'!$H$11+СВЦЭМ!$D$10+'СЕТ СН'!$H$6-'СЕТ СН'!$H$23</f>
        <v>1142.55508728</v>
      </c>
      <c r="Y98" s="36">
        <f>SUMIFS(СВЦЭМ!$D$34:$D$777,СВЦЭМ!$A$34:$A$777,$A98,СВЦЭМ!$B$34:$B$777,Y$83)+'СЕТ СН'!$H$11+СВЦЭМ!$D$10+'СЕТ СН'!$H$6-'СЕТ СН'!$H$23</f>
        <v>1259.0340626499999</v>
      </c>
    </row>
    <row r="99" spans="1:25" ht="15.75" x14ac:dyDescent="0.2">
      <c r="A99" s="35">
        <f t="shared" si="2"/>
        <v>43359</v>
      </c>
      <c r="B99" s="36">
        <f>SUMIFS(СВЦЭМ!$D$34:$D$777,СВЦЭМ!$A$34:$A$777,$A99,СВЦЭМ!$B$34:$B$777,B$83)+'СЕТ СН'!$H$11+СВЦЭМ!$D$10+'СЕТ СН'!$H$6-'СЕТ СН'!$H$23</f>
        <v>1403.92552406</v>
      </c>
      <c r="C99" s="36">
        <f>SUMIFS(СВЦЭМ!$D$34:$D$777,СВЦЭМ!$A$34:$A$777,$A99,СВЦЭМ!$B$34:$B$777,C$83)+'СЕТ СН'!$H$11+СВЦЭМ!$D$10+'СЕТ СН'!$H$6-'СЕТ СН'!$H$23</f>
        <v>1484.46146026</v>
      </c>
      <c r="D99" s="36">
        <f>SUMIFS(СВЦЭМ!$D$34:$D$777,СВЦЭМ!$A$34:$A$777,$A99,СВЦЭМ!$B$34:$B$777,D$83)+'СЕТ СН'!$H$11+СВЦЭМ!$D$10+'СЕТ СН'!$H$6-'СЕТ СН'!$H$23</f>
        <v>1569.77798104</v>
      </c>
      <c r="E99" s="36">
        <f>SUMIFS(СВЦЭМ!$D$34:$D$777,СВЦЭМ!$A$34:$A$777,$A99,СВЦЭМ!$B$34:$B$777,E$83)+'СЕТ СН'!$H$11+СВЦЭМ!$D$10+'СЕТ СН'!$H$6-'СЕТ СН'!$H$23</f>
        <v>1656.4011833599998</v>
      </c>
      <c r="F99" s="36">
        <f>SUMIFS(СВЦЭМ!$D$34:$D$777,СВЦЭМ!$A$34:$A$777,$A99,СВЦЭМ!$B$34:$B$777,F$83)+'СЕТ СН'!$H$11+СВЦЭМ!$D$10+'СЕТ СН'!$H$6-'СЕТ СН'!$H$23</f>
        <v>1635.2426070700003</v>
      </c>
      <c r="G99" s="36">
        <f>SUMIFS(СВЦЭМ!$D$34:$D$777,СВЦЭМ!$A$34:$A$777,$A99,СВЦЭМ!$B$34:$B$777,G$83)+'СЕТ СН'!$H$11+СВЦЭМ!$D$10+'СЕТ СН'!$H$6-'СЕТ СН'!$H$23</f>
        <v>1638.93643264</v>
      </c>
      <c r="H99" s="36">
        <f>SUMIFS(СВЦЭМ!$D$34:$D$777,СВЦЭМ!$A$34:$A$777,$A99,СВЦЭМ!$B$34:$B$777,H$83)+'СЕТ СН'!$H$11+СВЦЭМ!$D$10+'СЕТ СН'!$H$6-'СЕТ СН'!$H$23</f>
        <v>1615.5800564800002</v>
      </c>
      <c r="I99" s="36">
        <f>SUMIFS(СВЦЭМ!$D$34:$D$777,СВЦЭМ!$A$34:$A$777,$A99,СВЦЭМ!$B$34:$B$777,I$83)+'СЕТ СН'!$H$11+СВЦЭМ!$D$10+'СЕТ СН'!$H$6-'СЕТ СН'!$H$23</f>
        <v>1534.9503181800001</v>
      </c>
      <c r="J99" s="36">
        <f>SUMIFS(СВЦЭМ!$D$34:$D$777,СВЦЭМ!$A$34:$A$777,$A99,СВЦЭМ!$B$34:$B$777,J$83)+'СЕТ СН'!$H$11+СВЦЭМ!$D$10+'СЕТ СН'!$H$6-'СЕТ СН'!$H$23</f>
        <v>1510.98629523</v>
      </c>
      <c r="K99" s="36">
        <f>SUMIFS(СВЦЭМ!$D$34:$D$777,СВЦЭМ!$A$34:$A$777,$A99,СВЦЭМ!$B$34:$B$777,K$83)+'СЕТ СН'!$H$11+СВЦЭМ!$D$10+'СЕТ СН'!$H$6-'СЕТ СН'!$H$23</f>
        <v>1480.36967574</v>
      </c>
      <c r="L99" s="36">
        <f>SUMIFS(СВЦЭМ!$D$34:$D$777,СВЦЭМ!$A$34:$A$777,$A99,СВЦЭМ!$B$34:$B$777,L$83)+'СЕТ СН'!$H$11+СВЦЭМ!$D$10+'СЕТ СН'!$H$6-'СЕТ СН'!$H$23</f>
        <v>1387.77321755</v>
      </c>
      <c r="M99" s="36">
        <f>SUMIFS(СВЦЭМ!$D$34:$D$777,СВЦЭМ!$A$34:$A$777,$A99,СВЦЭМ!$B$34:$B$777,M$83)+'СЕТ СН'!$H$11+СВЦЭМ!$D$10+'СЕТ СН'!$H$6-'СЕТ СН'!$H$23</f>
        <v>1327.10632083</v>
      </c>
      <c r="N99" s="36">
        <f>SUMIFS(СВЦЭМ!$D$34:$D$777,СВЦЭМ!$A$34:$A$777,$A99,СВЦЭМ!$B$34:$B$777,N$83)+'СЕТ СН'!$H$11+СВЦЭМ!$D$10+'СЕТ СН'!$H$6-'СЕТ СН'!$H$23</f>
        <v>1230.8091944099999</v>
      </c>
      <c r="O99" s="36">
        <f>SUMIFS(СВЦЭМ!$D$34:$D$777,СВЦЭМ!$A$34:$A$777,$A99,СВЦЭМ!$B$34:$B$777,O$83)+'СЕТ СН'!$H$11+СВЦЭМ!$D$10+'СЕТ СН'!$H$6-'СЕТ СН'!$H$23</f>
        <v>1140.27466611</v>
      </c>
      <c r="P99" s="36">
        <f>SUMIFS(СВЦЭМ!$D$34:$D$777,СВЦЭМ!$A$34:$A$777,$A99,СВЦЭМ!$B$34:$B$777,P$83)+'СЕТ СН'!$H$11+СВЦЭМ!$D$10+'СЕТ СН'!$H$6-'СЕТ СН'!$H$23</f>
        <v>1145.5065296299999</v>
      </c>
      <c r="Q99" s="36">
        <f>SUMIFS(СВЦЭМ!$D$34:$D$777,СВЦЭМ!$A$34:$A$777,$A99,СВЦЭМ!$B$34:$B$777,Q$83)+'СЕТ СН'!$H$11+СВЦЭМ!$D$10+'СЕТ СН'!$H$6-'СЕТ СН'!$H$23</f>
        <v>1148.97016237</v>
      </c>
      <c r="R99" s="36">
        <f>SUMIFS(СВЦЭМ!$D$34:$D$777,СВЦЭМ!$A$34:$A$777,$A99,СВЦЭМ!$B$34:$B$777,R$83)+'СЕТ СН'!$H$11+СВЦЭМ!$D$10+'СЕТ СН'!$H$6-'СЕТ СН'!$H$23</f>
        <v>1132.3844891799999</v>
      </c>
      <c r="S99" s="36">
        <f>SUMIFS(СВЦЭМ!$D$34:$D$777,СВЦЭМ!$A$34:$A$777,$A99,СВЦЭМ!$B$34:$B$777,S$83)+'СЕТ СН'!$H$11+СВЦЭМ!$D$10+'СЕТ СН'!$H$6-'СЕТ СН'!$H$23</f>
        <v>1125.58293327</v>
      </c>
      <c r="T99" s="36">
        <f>SUMIFS(СВЦЭМ!$D$34:$D$777,СВЦЭМ!$A$34:$A$777,$A99,СВЦЭМ!$B$34:$B$777,T$83)+'СЕТ СН'!$H$11+СВЦЭМ!$D$10+'СЕТ СН'!$H$6-'СЕТ СН'!$H$23</f>
        <v>1129.6100329199999</v>
      </c>
      <c r="U99" s="36">
        <f>SUMIFS(СВЦЭМ!$D$34:$D$777,СВЦЭМ!$A$34:$A$777,$A99,СВЦЭМ!$B$34:$B$777,U$83)+'СЕТ СН'!$H$11+СВЦЭМ!$D$10+'СЕТ СН'!$H$6-'СЕТ СН'!$H$23</f>
        <v>1093.48877752</v>
      </c>
      <c r="V99" s="36">
        <f>SUMIFS(СВЦЭМ!$D$34:$D$777,СВЦЭМ!$A$34:$A$777,$A99,СВЦЭМ!$B$34:$B$777,V$83)+'СЕТ СН'!$H$11+СВЦЭМ!$D$10+'СЕТ СН'!$H$6-'СЕТ СН'!$H$23</f>
        <v>1070.01421349</v>
      </c>
      <c r="W99" s="36">
        <f>SUMIFS(СВЦЭМ!$D$34:$D$777,СВЦЭМ!$A$34:$A$777,$A99,СВЦЭМ!$B$34:$B$777,W$83)+'СЕТ СН'!$H$11+СВЦЭМ!$D$10+'СЕТ СН'!$H$6-'СЕТ СН'!$H$23</f>
        <v>1074.3332501</v>
      </c>
      <c r="X99" s="36">
        <f>SUMIFS(СВЦЭМ!$D$34:$D$777,СВЦЭМ!$A$34:$A$777,$A99,СВЦЭМ!$B$34:$B$777,X$83)+'СЕТ СН'!$H$11+СВЦЭМ!$D$10+'СЕТ СН'!$H$6-'СЕТ СН'!$H$23</f>
        <v>1112.9186775200001</v>
      </c>
      <c r="Y99" s="36">
        <f>SUMIFS(СВЦЭМ!$D$34:$D$777,СВЦЭМ!$A$34:$A$777,$A99,СВЦЭМ!$B$34:$B$777,Y$83)+'СЕТ СН'!$H$11+СВЦЭМ!$D$10+'СЕТ СН'!$H$6-'СЕТ СН'!$H$23</f>
        <v>1222.12475582</v>
      </c>
    </row>
    <row r="100" spans="1:25" ht="15.75" x14ac:dyDescent="0.2">
      <c r="A100" s="35">
        <f t="shared" si="2"/>
        <v>43360</v>
      </c>
      <c r="B100" s="36">
        <f>SUMIFS(СВЦЭМ!$D$34:$D$777,СВЦЭМ!$A$34:$A$777,$A100,СВЦЭМ!$B$34:$B$777,B$83)+'СЕТ СН'!$H$11+СВЦЭМ!$D$10+'СЕТ СН'!$H$6-'СЕТ СН'!$H$23</f>
        <v>1391.0605834799999</v>
      </c>
      <c r="C100" s="36">
        <f>SUMIFS(СВЦЭМ!$D$34:$D$777,СВЦЭМ!$A$34:$A$777,$A100,СВЦЭМ!$B$34:$B$777,C$83)+'СЕТ СН'!$H$11+СВЦЭМ!$D$10+'СЕТ СН'!$H$6-'СЕТ СН'!$H$23</f>
        <v>1476.6978393300001</v>
      </c>
      <c r="D100" s="36">
        <f>SUMIFS(СВЦЭМ!$D$34:$D$777,СВЦЭМ!$A$34:$A$777,$A100,СВЦЭМ!$B$34:$B$777,D$83)+'СЕТ СН'!$H$11+СВЦЭМ!$D$10+'СЕТ СН'!$H$6-'СЕТ СН'!$H$23</f>
        <v>1585.58985076</v>
      </c>
      <c r="E100" s="36">
        <f>SUMIFS(СВЦЭМ!$D$34:$D$777,СВЦЭМ!$A$34:$A$777,$A100,СВЦЭМ!$B$34:$B$777,E$83)+'СЕТ СН'!$H$11+СВЦЭМ!$D$10+'СЕТ СН'!$H$6-'СЕТ СН'!$H$23</f>
        <v>1633.5166948300002</v>
      </c>
      <c r="F100" s="36">
        <f>SUMIFS(СВЦЭМ!$D$34:$D$777,СВЦЭМ!$A$34:$A$777,$A100,СВЦЭМ!$B$34:$B$777,F$83)+'СЕТ СН'!$H$11+СВЦЭМ!$D$10+'СЕТ СН'!$H$6-'СЕТ СН'!$H$23</f>
        <v>1614.5477023799999</v>
      </c>
      <c r="G100" s="36">
        <f>SUMIFS(СВЦЭМ!$D$34:$D$777,СВЦЭМ!$A$34:$A$777,$A100,СВЦЭМ!$B$34:$B$777,G$83)+'СЕТ СН'!$H$11+СВЦЭМ!$D$10+'СЕТ СН'!$H$6-'СЕТ СН'!$H$23</f>
        <v>1631.2652382000001</v>
      </c>
      <c r="H100" s="36">
        <f>SUMIFS(СВЦЭМ!$D$34:$D$777,СВЦЭМ!$A$34:$A$777,$A100,СВЦЭМ!$B$34:$B$777,H$83)+'СЕТ СН'!$H$11+СВЦЭМ!$D$10+'СЕТ СН'!$H$6-'СЕТ СН'!$H$23</f>
        <v>1640.6224605699999</v>
      </c>
      <c r="I100" s="36">
        <f>SUMIFS(СВЦЭМ!$D$34:$D$777,СВЦЭМ!$A$34:$A$777,$A100,СВЦЭМ!$B$34:$B$777,I$83)+'СЕТ СН'!$H$11+СВЦЭМ!$D$10+'СЕТ СН'!$H$6-'СЕТ СН'!$H$23</f>
        <v>1581.63502245</v>
      </c>
      <c r="J100" s="36">
        <f>SUMIFS(СВЦЭМ!$D$34:$D$777,СВЦЭМ!$A$34:$A$777,$A100,СВЦЭМ!$B$34:$B$777,J$83)+'СЕТ СН'!$H$11+СВЦЭМ!$D$10+'СЕТ СН'!$H$6-'СЕТ СН'!$H$23</f>
        <v>1542.3260510800001</v>
      </c>
      <c r="K100" s="36">
        <f>SUMIFS(СВЦЭМ!$D$34:$D$777,СВЦЭМ!$A$34:$A$777,$A100,СВЦЭМ!$B$34:$B$777,K$83)+'СЕТ СН'!$H$11+СВЦЭМ!$D$10+'СЕТ СН'!$H$6-'СЕТ СН'!$H$23</f>
        <v>1501.3380840299999</v>
      </c>
      <c r="L100" s="36">
        <f>SUMIFS(СВЦЭМ!$D$34:$D$777,СВЦЭМ!$A$34:$A$777,$A100,СВЦЭМ!$B$34:$B$777,L$83)+'СЕТ СН'!$H$11+СВЦЭМ!$D$10+'СЕТ СН'!$H$6-'СЕТ СН'!$H$23</f>
        <v>1424.9679123599999</v>
      </c>
      <c r="M100" s="36">
        <f>SUMIFS(СВЦЭМ!$D$34:$D$777,СВЦЭМ!$A$34:$A$777,$A100,СВЦЭМ!$B$34:$B$777,M$83)+'СЕТ СН'!$H$11+СВЦЭМ!$D$10+'СЕТ СН'!$H$6-'СЕТ СН'!$H$23</f>
        <v>1362.6203246299999</v>
      </c>
      <c r="N100" s="36">
        <f>SUMIFS(СВЦЭМ!$D$34:$D$777,СВЦЭМ!$A$34:$A$777,$A100,СВЦЭМ!$B$34:$B$777,N$83)+'СЕТ СН'!$H$11+СВЦЭМ!$D$10+'СЕТ СН'!$H$6-'СЕТ СН'!$H$23</f>
        <v>1242.4711382400001</v>
      </c>
      <c r="O100" s="36">
        <f>SUMIFS(СВЦЭМ!$D$34:$D$777,СВЦЭМ!$A$34:$A$777,$A100,СВЦЭМ!$B$34:$B$777,O$83)+'СЕТ СН'!$H$11+СВЦЭМ!$D$10+'СЕТ СН'!$H$6-'СЕТ СН'!$H$23</f>
        <v>1158.20049655</v>
      </c>
      <c r="P100" s="36">
        <f>SUMIFS(СВЦЭМ!$D$34:$D$777,СВЦЭМ!$A$34:$A$777,$A100,СВЦЭМ!$B$34:$B$777,P$83)+'СЕТ СН'!$H$11+СВЦЭМ!$D$10+'СЕТ СН'!$H$6-'СЕТ СН'!$H$23</f>
        <v>1149.2494087800001</v>
      </c>
      <c r="Q100" s="36">
        <f>SUMIFS(СВЦЭМ!$D$34:$D$777,СВЦЭМ!$A$34:$A$777,$A100,СВЦЭМ!$B$34:$B$777,Q$83)+'СЕТ СН'!$H$11+СВЦЭМ!$D$10+'СЕТ СН'!$H$6-'СЕТ СН'!$H$23</f>
        <v>1152.09900522</v>
      </c>
      <c r="R100" s="36">
        <f>SUMIFS(СВЦЭМ!$D$34:$D$777,СВЦЭМ!$A$34:$A$777,$A100,СВЦЭМ!$B$34:$B$777,R$83)+'СЕТ СН'!$H$11+СВЦЭМ!$D$10+'СЕТ СН'!$H$6-'СЕТ СН'!$H$23</f>
        <v>1145.3195627800001</v>
      </c>
      <c r="S100" s="36">
        <f>SUMIFS(СВЦЭМ!$D$34:$D$777,СВЦЭМ!$A$34:$A$777,$A100,СВЦЭМ!$B$34:$B$777,S$83)+'СЕТ СН'!$H$11+СВЦЭМ!$D$10+'СЕТ СН'!$H$6-'СЕТ СН'!$H$23</f>
        <v>1144.2637501899999</v>
      </c>
      <c r="T100" s="36">
        <f>SUMIFS(СВЦЭМ!$D$34:$D$777,СВЦЭМ!$A$34:$A$777,$A100,СВЦЭМ!$B$34:$B$777,T$83)+'СЕТ СН'!$H$11+СВЦЭМ!$D$10+'СЕТ СН'!$H$6-'СЕТ СН'!$H$23</f>
        <v>1138.82021551</v>
      </c>
      <c r="U100" s="36">
        <f>SUMIFS(СВЦЭМ!$D$34:$D$777,СВЦЭМ!$A$34:$A$777,$A100,СВЦЭМ!$B$34:$B$777,U$83)+'СЕТ СН'!$H$11+СВЦЭМ!$D$10+'СЕТ СН'!$H$6-'СЕТ СН'!$H$23</f>
        <v>1121.1801615499999</v>
      </c>
      <c r="V100" s="36">
        <f>SUMIFS(СВЦЭМ!$D$34:$D$777,СВЦЭМ!$A$34:$A$777,$A100,СВЦЭМ!$B$34:$B$777,V$83)+'СЕТ СН'!$H$11+СВЦЭМ!$D$10+'СЕТ СН'!$H$6-'СЕТ СН'!$H$23</f>
        <v>1081.95026648</v>
      </c>
      <c r="W100" s="36">
        <f>SUMIFS(СВЦЭМ!$D$34:$D$777,СВЦЭМ!$A$34:$A$777,$A100,СВЦЭМ!$B$34:$B$777,W$83)+'СЕТ СН'!$H$11+СВЦЭМ!$D$10+'СЕТ СН'!$H$6-'СЕТ СН'!$H$23</f>
        <v>1095.0788127799999</v>
      </c>
      <c r="X100" s="36">
        <f>SUMIFS(СВЦЭМ!$D$34:$D$777,СВЦЭМ!$A$34:$A$777,$A100,СВЦЭМ!$B$34:$B$777,X$83)+'СЕТ СН'!$H$11+СВЦЭМ!$D$10+'СЕТ СН'!$H$6-'СЕТ СН'!$H$23</f>
        <v>1126.0448741</v>
      </c>
      <c r="Y100" s="36">
        <f>SUMIFS(СВЦЭМ!$D$34:$D$777,СВЦЭМ!$A$34:$A$777,$A100,СВЦЭМ!$B$34:$B$777,Y$83)+'СЕТ СН'!$H$11+СВЦЭМ!$D$10+'СЕТ СН'!$H$6-'СЕТ СН'!$H$23</f>
        <v>1220.5481798000001</v>
      </c>
    </row>
    <row r="101" spans="1:25" ht="15.75" x14ac:dyDescent="0.2">
      <c r="A101" s="35">
        <f t="shared" si="2"/>
        <v>43361</v>
      </c>
      <c r="B101" s="36">
        <f>SUMIFS(СВЦЭМ!$D$34:$D$777,СВЦЭМ!$A$34:$A$777,$A101,СВЦЭМ!$B$34:$B$777,B$83)+'СЕТ СН'!$H$11+СВЦЭМ!$D$10+'СЕТ СН'!$H$6-'СЕТ СН'!$H$23</f>
        <v>1401.31265717</v>
      </c>
      <c r="C101" s="36">
        <f>SUMIFS(СВЦЭМ!$D$34:$D$777,СВЦЭМ!$A$34:$A$777,$A101,СВЦЭМ!$B$34:$B$777,C$83)+'СЕТ СН'!$H$11+СВЦЭМ!$D$10+'СЕТ СН'!$H$6-'СЕТ СН'!$H$23</f>
        <v>1546.9529341800001</v>
      </c>
      <c r="D101" s="36">
        <f>SUMIFS(СВЦЭМ!$D$34:$D$777,СВЦЭМ!$A$34:$A$777,$A101,СВЦЭМ!$B$34:$B$777,D$83)+'СЕТ СН'!$H$11+СВЦЭМ!$D$10+'СЕТ СН'!$H$6-'СЕТ СН'!$H$23</f>
        <v>1606.2571593800003</v>
      </c>
      <c r="E101" s="36">
        <f>SUMIFS(СВЦЭМ!$D$34:$D$777,СВЦЭМ!$A$34:$A$777,$A101,СВЦЭМ!$B$34:$B$777,E$83)+'СЕТ СН'!$H$11+СВЦЭМ!$D$10+'СЕТ СН'!$H$6-'СЕТ СН'!$H$23</f>
        <v>1663.32905265</v>
      </c>
      <c r="F101" s="36">
        <f>SUMIFS(СВЦЭМ!$D$34:$D$777,СВЦЭМ!$A$34:$A$777,$A101,СВЦЭМ!$B$34:$B$777,F$83)+'СЕТ СН'!$H$11+СВЦЭМ!$D$10+'СЕТ СН'!$H$6-'СЕТ СН'!$H$23</f>
        <v>1662.2695310899999</v>
      </c>
      <c r="G101" s="36">
        <f>SUMIFS(СВЦЭМ!$D$34:$D$777,СВЦЭМ!$A$34:$A$777,$A101,СВЦЭМ!$B$34:$B$777,G$83)+'СЕТ СН'!$H$11+СВЦЭМ!$D$10+'СЕТ СН'!$H$6-'СЕТ СН'!$H$23</f>
        <v>1660.7696313500001</v>
      </c>
      <c r="H101" s="36">
        <f>SUMIFS(СВЦЭМ!$D$34:$D$777,СВЦЭМ!$A$34:$A$777,$A101,СВЦЭМ!$B$34:$B$777,H$83)+'СЕТ СН'!$H$11+СВЦЭМ!$D$10+'СЕТ СН'!$H$6-'СЕТ СН'!$H$23</f>
        <v>1651.56122228</v>
      </c>
      <c r="I101" s="36">
        <f>SUMIFS(СВЦЭМ!$D$34:$D$777,СВЦЭМ!$A$34:$A$777,$A101,СВЦЭМ!$B$34:$B$777,I$83)+'СЕТ СН'!$H$11+СВЦЭМ!$D$10+'СЕТ СН'!$H$6-'СЕТ СН'!$H$23</f>
        <v>1540.16601152</v>
      </c>
      <c r="J101" s="36">
        <f>SUMIFS(СВЦЭМ!$D$34:$D$777,СВЦЭМ!$A$34:$A$777,$A101,СВЦЭМ!$B$34:$B$777,J$83)+'СЕТ СН'!$H$11+СВЦЭМ!$D$10+'СЕТ СН'!$H$6-'СЕТ СН'!$H$23</f>
        <v>1463.91147413</v>
      </c>
      <c r="K101" s="36">
        <f>SUMIFS(СВЦЭМ!$D$34:$D$777,СВЦЭМ!$A$34:$A$777,$A101,СВЦЭМ!$B$34:$B$777,K$83)+'СЕТ СН'!$H$11+СВЦЭМ!$D$10+'СЕТ СН'!$H$6-'СЕТ СН'!$H$23</f>
        <v>1465.6901308500001</v>
      </c>
      <c r="L101" s="36">
        <f>SUMIFS(СВЦЭМ!$D$34:$D$777,СВЦЭМ!$A$34:$A$777,$A101,СВЦЭМ!$B$34:$B$777,L$83)+'СЕТ СН'!$H$11+СВЦЭМ!$D$10+'СЕТ СН'!$H$6-'СЕТ СН'!$H$23</f>
        <v>1408.4237828299999</v>
      </c>
      <c r="M101" s="36">
        <f>SUMIFS(СВЦЭМ!$D$34:$D$777,СВЦЭМ!$A$34:$A$777,$A101,СВЦЭМ!$B$34:$B$777,M$83)+'СЕТ СН'!$H$11+СВЦЭМ!$D$10+'СЕТ СН'!$H$6-'СЕТ СН'!$H$23</f>
        <v>1324.7181407</v>
      </c>
      <c r="N101" s="36">
        <f>SUMIFS(СВЦЭМ!$D$34:$D$777,СВЦЭМ!$A$34:$A$777,$A101,СВЦЭМ!$B$34:$B$777,N$83)+'СЕТ СН'!$H$11+СВЦЭМ!$D$10+'СЕТ СН'!$H$6-'СЕТ СН'!$H$23</f>
        <v>1218.4471147699999</v>
      </c>
      <c r="O101" s="36">
        <f>SUMIFS(СВЦЭМ!$D$34:$D$777,СВЦЭМ!$A$34:$A$777,$A101,СВЦЭМ!$B$34:$B$777,O$83)+'СЕТ СН'!$H$11+СВЦЭМ!$D$10+'СЕТ СН'!$H$6-'СЕТ СН'!$H$23</f>
        <v>1114.11831719</v>
      </c>
      <c r="P101" s="36">
        <f>SUMIFS(СВЦЭМ!$D$34:$D$777,СВЦЭМ!$A$34:$A$777,$A101,СВЦЭМ!$B$34:$B$777,P$83)+'СЕТ СН'!$H$11+СВЦЭМ!$D$10+'СЕТ СН'!$H$6-'СЕТ СН'!$H$23</f>
        <v>1124.9964986800001</v>
      </c>
      <c r="Q101" s="36">
        <f>SUMIFS(СВЦЭМ!$D$34:$D$777,СВЦЭМ!$A$34:$A$777,$A101,СВЦЭМ!$B$34:$B$777,Q$83)+'СЕТ СН'!$H$11+СВЦЭМ!$D$10+'СЕТ СН'!$H$6-'СЕТ СН'!$H$23</f>
        <v>1133.6660817100001</v>
      </c>
      <c r="R101" s="36">
        <f>SUMIFS(СВЦЭМ!$D$34:$D$777,СВЦЭМ!$A$34:$A$777,$A101,СВЦЭМ!$B$34:$B$777,R$83)+'СЕТ СН'!$H$11+СВЦЭМ!$D$10+'СЕТ СН'!$H$6-'СЕТ СН'!$H$23</f>
        <v>1153.1941923100001</v>
      </c>
      <c r="S101" s="36">
        <f>SUMIFS(СВЦЭМ!$D$34:$D$777,СВЦЭМ!$A$34:$A$777,$A101,СВЦЭМ!$B$34:$B$777,S$83)+'СЕТ СН'!$H$11+СВЦЭМ!$D$10+'СЕТ СН'!$H$6-'СЕТ СН'!$H$23</f>
        <v>1175.7943222500001</v>
      </c>
      <c r="T101" s="36">
        <f>SUMIFS(СВЦЭМ!$D$34:$D$777,СВЦЭМ!$A$34:$A$777,$A101,СВЦЭМ!$B$34:$B$777,T$83)+'СЕТ СН'!$H$11+СВЦЭМ!$D$10+'СЕТ СН'!$H$6-'СЕТ СН'!$H$23</f>
        <v>1179.3991921499999</v>
      </c>
      <c r="U101" s="36">
        <f>SUMIFS(СВЦЭМ!$D$34:$D$777,СВЦЭМ!$A$34:$A$777,$A101,СВЦЭМ!$B$34:$B$777,U$83)+'СЕТ СН'!$H$11+СВЦЭМ!$D$10+'СЕТ СН'!$H$6-'СЕТ СН'!$H$23</f>
        <v>1175.67478489</v>
      </c>
      <c r="V101" s="36">
        <f>SUMIFS(СВЦЭМ!$D$34:$D$777,СВЦЭМ!$A$34:$A$777,$A101,СВЦЭМ!$B$34:$B$777,V$83)+'СЕТ СН'!$H$11+СВЦЭМ!$D$10+'СЕТ СН'!$H$6-'СЕТ СН'!$H$23</f>
        <v>1174.29859801</v>
      </c>
      <c r="W101" s="36">
        <f>SUMIFS(СВЦЭМ!$D$34:$D$777,СВЦЭМ!$A$34:$A$777,$A101,СВЦЭМ!$B$34:$B$777,W$83)+'СЕТ СН'!$H$11+СВЦЭМ!$D$10+'СЕТ СН'!$H$6-'СЕТ СН'!$H$23</f>
        <v>1177.9356841900001</v>
      </c>
      <c r="X101" s="36">
        <f>SUMIFS(СВЦЭМ!$D$34:$D$777,СВЦЭМ!$A$34:$A$777,$A101,СВЦЭМ!$B$34:$B$777,X$83)+'СЕТ СН'!$H$11+СВЦЭМ!$D$10+'СЕТ СН'!$H$6-'СЕТ СН'!$H$23</f>
        <v>1141.1651637499999</v>
      </c>
      <c r="Y101" s="36">
        <f>SUMIFS(СВЦЭМ!$D$34:$D$777,СВЦЭМ!$A$34:$A$777,$A101,СВЦЭМ!$B$34:$B$777,Y$83)+'СЕТ СН'!$H$11+СВЦЭМ!$D$10+'СЕТ СН'!$H$6-'СЕТ СН'!$H$23</f>
        <v>1238.2395162400001</v>
      </c>
    </row>
    <row r="102" spans="1:25" ht="15.75" x14ac:dyDescent="0.2">
      <c r="A102" s="35">
        <f t="shared" si="2"/>
        <v>43362</v>
      </c>
      <c r="B102" s="36">
        <f>SUMIFS(СВЦЭМ!$D$34:$D$777,СВЦЭМ!$A$34:$A$777,$A102,СВЦЭМ!$B$34:$B$777,B$83)+'СЕТ СН'!$H$11+СВЦЭМ!$D$10+'СЕТ СН'!$H$6-'СЕТ СН'!$H$23</f>
        <v>1298.0402597899999</v>
      </c>
      <c r="C102" s="36">
        <f>SUMIFS(СВЦЭМ!$D$34:$D$777,СВЦЭМ!$A$34:$A$777,$A102,СВЦЭМ!$B$34:$B$777,C$83)+'СЕТ СН'!$H$11+СВЦЭМ!$D$10+'СЕТ СН'!$H$6-'СЕТ СН'!$H$23</f>
        <v>1455.8502666699999</v>
      </c>
      <c r="D102" s="36">
        <f>SUMIFS(СВЦЭМ!$D$34:$D$777,СВЦЭМ!$A$34:$A$777,$A102,СВЦЭМ!$B$34:$B$777,D$83)+'СЕТ СН'!$H$11+СВЦЭМ!$D$10+'СЕТ СН'!$H$6-'СЕТ СН'!$H$23</f>
        <v>1569.7289336599999</v>
      </c>
      <c r="E102" s="36">
        <f>SUMIFS(СВЦЭМ!$D$34:$D$777,СВЦЭМ!$A$34:$A$777,$A102,СВЦЭМ!$B$34:$B$777,E$83)+'СЕТ СН'!$H$11+СВЦЭМ!$D$10+'СЕТ СН'!$H$6-'СЕТ СН'!$H$23</f>
        <v>1642.8970918499999</v>
      </c>
      <c r="F102" s="36">
        <f>SUMIFS(СВЦЭМ!$D$34:$D$777,СВЦЭМ!$A$34:$A$777,$A102,СВЦЭМ!$B$34:$B$777,F$83)+'СЕТ СН'!$H$11+СВЦЭМ!$D$10+'СЕТ СН'!$H$6-'СЕТ СН'!$H$23</f>
        <v>1639.1664616600001</v>
      </c>
      <c r="G102" s="36">
        <f>SUMIFS(СВЦЭМ!$D$34:$D$777,СВЦЭМ!$A$34:$A$777,$A102,СВЦЭМ!$B$34:$B$777,G$83)+'СЕТ СН'!$H$11+СВЦЭМ!$D$10+'СЕТ СН'!$H$6-'СЕТ СН'!$H$23</f>
        <v>1657.2055871399998</v>
      </c>
      <c r="H102" s="36">
        <f>SUMIFS(СВЦЭМ!$D$34:$D$777,СВЦЭМ!$A$34:$A$777,$A102,СВЦЭМ!$B$34:$B$777,H$83)+'СЕТ СН'!$H$11+СВЦЭМ!$D$10+'СЕТ СН'!$H$6-'СЕТ СН'!$H$23</f>
        <v>1601.94327677</v>
      </c>
      <c r="I102" s="36">
        <f>SUMIFS(СВЦЭМ!$D$34:$D$777,СВЦЭМ!$A$34:$A$777,$A102,СВЦЭМ!$B$34:$B$777,I$83)+'СЕТ СН'!$H$11+СВЦЭМ!$D$10+'СЕТ СН'!$H$6-'СЕТ СН'!$H$23</f>
        <v>1490.0380888499999</v>
      </c>
      <c r="J102" s="36">
        <f>SUMIFS(СВЦЭМ!$D$34:$D$777,СВЦЭМ!$A$34:$A$777,$A102,СВЦЭМ!$B$34:$B$777,J$83)+'СЕТ СН'!$H$11+СВЦЭМ!$D$10+'СЕТ СН'!$H$6-'СЕТ СН'!$H$23</f>
        <v>1497.6532601399999</v>
      </c>
      <c r="K102" s="36">
        <f>SUMIFS(СВЦЭМ!$D$34:$D$777,СВЦЭМ!$A$34:$A$777,$A102,СВЦЭМ!$B$34:$B$777,K$83)+'СЕТ СН'!$H$11+СВЦЭМ!$D$10+'СЕТ СН'!$H$6-'СЕТ СН'!$H$23</f>
        <v>1468.38928852</v>
      </c>
      <c r="L102" s="36">
        <f>SUMIFS(СВЦЭМ!$D$34:$D$777,СВЦЭМ!$A$34:$A$777,$A102,СВЦЭМ!$B$34:$B$777,L$83)+'СЕТ СН'!$H$11+СВЦЭМ!$D$10+'СЕТ СН'!$H$6-'СЕТ СН'!$H$23</f>
        <v>1390.0072587099999</v>
      </c>
      <c r="M102" s="36">
        <f>SUMIFS(СВЦЭМ!$D$34:$D$777,СВЦЭМ!$A$34:$A$777,$A102,СВЦЭМ!$B$34:$B$777,M$83)+'СЕТ СН'!$H$11+СВЦЭМ!$D$10+'СЕТ СН'!$H$6-'СЕТ СН'!$H$23</f>
        <v>1321.9771629300001</v>
      </c>
      <c r="N102" s="36">
        <f>SUMIFS(СВЦЭМ!$D$34:$D$777,СВЦЭМ!$A$34:$A$777,$A102,СВЦЭМ!$B$34:$B$777,N$83)+'СЕТ СН'!$H$11+СВЦЭМ!$D$10+'СЕТ СН'!$H$6-'СЕТ СН'!$H$23</f>
        <v>1235.7437574399999</v>
      </c>
      <c r="O102" s="36">
        <f>SUMIFS(СВЦЭМ!$D$34:$D$777,СВЦЭМ!$A$34:$A$777,$A102,СВЦЭМ!$B$34:$B$777,O$83)+'СЕТ СН'!$H$11+СВЦЭМ!$D$10+'СЕТ СН'!$H$6-'СЕТ СН'!$H$23</f>
        <v>1178.32044023</v>
      </c>
      <c r="P102" s="36">
        <f>SUMIFS(СВЦЭМ!$D$34:$D$777,СВЦЭМ!$A$34:$A$777,$A102,СВЦЭМ!$B$34:$B$777,P$83)+'СЕТ СН'!$H$11+СВЦЭМ!$D$10+'СЕТ СН'!$H$6-'СЕТ СН'!$H$23</f>
        <v>1178.62726352</v>
      </c>
      <c r="Q102" s="36">
        <f>SUMIFS(СВЦЭМ!$D$34:$D$777,СВЦЭМ!$A$34:$A$777,$A102,СВЦЭМ!$B$34:$B$777,Q$83)+'СЕТ СН'!$H$11+СВЦЭМ!$D$10+'СЕТ СН'!$H$6-'СЕТ СН'!$H$23</f>
        <v>1177.82302856</v>
      </c>
      <c r="R102" s="36">
        <f>SUMIFS(СВЦЭМ!$D$34:$D$777,СВЦЭМ!$A$34:$A$777,$A102,СВЦЭМ!$B$34:$B$777,R$83)+'СЕТ СН'!$H$11+СВЦЭМ!$D$10+'СЕТ СН'!$H$6-'СЕТ СН'!$H$23</f>
        <v>1177.96046415</v>
      </c>
      <c r="S102" s="36">
        <f>SUMIFS(СВЦЭМ!$D$34:$D$777,СВЦЭМ!$A$34:$A$777,$A102,СВЦЭМ!$B$34:$B$777,S$83)+'СЕТ СН'!$H$11+СВЦЭМ!$D$10+'СЕТ СН'!$H$6-'СЕТ СН'!$H$23</f>
        <v>1176.9996711399999</v>
      </c>
      <c r="T102" s="36">
        <f>SUMIFS(СВЦЭМ!$D$34:$D$777,СВЦЭМ!$A$34:$A$777,$A102,СВЦЭМ!$B$34:$B$777,T$83)+'СЕТ СН'!$H$11+СВЦЭМ!$D$10+'СЕТ СН'!$H$6-'СЕТ СН'!$H$23</f>
        <v>1148.0239817899999</v>
      </c>
      <c r="U102" s="36">
        <f>SUMIFS(СВЦЭМ!$D$34:$D$777,СВЦЭМ!$A$34:$A$777,$A102,СВЦЭМ!$B$34:$B$777,U$83)+'СЕТ СН'!$H$11+СВЦЭМ!$D$10+'СЕТ СН'!$H$6-'СЕТ СН'!$H$23</f>
        <v>1172.6444857500001</v>
      </c>
      <c r="V102" s="36">
        <f>SUMIFS(СВЦЭМ!$D$34:$D$777,СВЦЭМ!$A$34:$A$777,$A102,СВЦЭМ!$B$34:$B$777,V$83)+'СЕТ СН'!$H$11+СВЦЭМ!$D$10+'СЕТ СН'!$H$6-'СЕТ СН'!$H$23</f>
        <v>1186.7867077000001</v>
      </c>
      <c r="W102" s="36">
        <f>SUMIFS(СВЦЭМ!$D$34:$D$777,СВЦЭМ!$A$34:$A$777,$A102,СВЦЭМ!$B$34:$B$777,W$83)+'СЕТ СН'!$H$11+СВЦЭМ!$D$10+'СЕТ СН'!$H$6-'СЕТ СН'!$H$23</f>
        <v>1175.59056188</v>
      </c>
      <c r="X102" s="36">
        <f>SUMIFS(СВЦЭМ!$D$34:$D$777,СВЦЭМ!$A$34:$A$777,$A102,СВЦЭМ!$B$34:$B$777,X$83)+'СЕТ СН'!$H$11+СВЦЭМ!$D$10+'СЕТ СН'!$H$6-'СЕТ СН'!$H$23</f>
        <v>1106.4603443199999</v>
      </c>
      <c r="Y102" s="36">
        <f>SUMIFS(СВЦЭМ!$D$34:$D$777,СВЦЭМ!$A$34:$A$777,$A102,СВЦЭМ!$B$34:$B$777,Y$83)+'СЕТ СН'!$H$11+СВЦЭМ!$D$10+'СЕТ СН'!$H$6-'СЕТ СН'!$H$23</f>
        <v>1144.03050237</v>
      </c>
    </row>
    <row r="103" spans="1:25" ht="15.75" x14ac:dyDescent="0.2">
      <c r="A103" s="35">
        <f t="shared" si="2"/>
        <v>43363</v>
      </c>
      <c r="B103" s="36">
        <f>SUMIFS(СВЦЭМ!$D$34:$D$777,СВЦЭМ!$A$34:$A$777,$A103,СВЦЭМ!$B$34:$B$777,B$83)+'СЕТ СН'!$H$11+СВЦЭМ!$D$10+'СЕТ СН'!$H$6-'СЕТ СН'!$H$23</f>
        <v>1421.4586544900001</v>
      </c>
      <c r="C103" s="36">
        <f>SUMIFS(СВЦЭМ!$D$34:$D$777,СВЦЭМ!$A$34:$A$777,$A103,СВЦЭМ!$B$34:$B$777,C$83)+'СЕТ СН'!$H$11+СВЦЭМ!$D$10+'СЕТ СН'!$H$6-'СЕТ СН'!$H$23</f>
        <v>1577.27761252</v>
      </c>
      <c r="D103" s="36">
        <f>SUMIFS(СВЦЭМ!$D$34:$D$777,СВЦЭМ!$A$34:$A$777,$A103,СВЦЭМ!$B$34:$B$777,D$83)+'СЕТ СН'!$H$11+СВЦЭМ!$D$10+'СЕТ СН'!$H$6-'СЕТ СН'!$H$23</f>
        <v>1580.60087922</v>
      </c>
      <c r="E103" s="36">
        <f>SUMIFS(СВЦЭМ!$D$34:$D$777,СВЦЭМ!$A$34:$A$777,$A103,СВЦЭМ!$B$34:$B$777,E$83)+'СЕТ СН'!$H$11+СВЦЭМ!$D$10+'СЕТ СН'!$H$6-'СЕТ СН'!$H$23</f>
        <v>1635.1610292800001</v>
      </c>
      <c r="F103" s="36">
        <f>SUMIFS(СВЦЭМ!$D$34:$D$777,СВЦЭМ!$A$34:$A$777,$A103,СВЦЭМ!$B$34:$B$777,F$83)+'СЕТ СН'!$H$11+СВЦЭМ!$D$10+'СЕТ СН'!$H$6-'СЕТ СН'!$H$23</f>
        <v>1632.9845190799997</v>
      </c>
      <c r="G103" s="36">
        <f>SUMIFS(СВЦЭМ!$D$34:$D$777,СВЦЭМ!$A$34:$A$777,$A103,СВЦЭМ!$B$34:$B$777,G$83)+'СЕТ СН'!$H$11+СВЦЭМ!$D$10+'СЕТ СН'!$H$6-'СЕТ СН'!$H$23</f>
        <v>1637.26699809</v>
      </c>
      <c r="H103" s="36">
        <f>SUMIFS(СВЦЭМ!$D$34:$D$777,СВЦЭМ!$A$34:$A$777,$A103,СВЦЭМ!$B$34:$B$777,H$83)+'СЕТ СН'!$H$11+СВЦЭМ!$D$10+'СЕТ СН'!$H$6-'СЕТ СН'!$H$23</f>
        <v>1632.6164518599999</v>
      </c>
      <c r="I103" s="36">
        <f>SUMIFS(СВЦЭМ!$D$34:$D$777,СВЦЭМ!$A$34:$A$777,$A103,СВЦЭМ!$B$34:$B$777,I$83)+'СЕТ СН'!$H$11+СВЦЭМ!$D$10+'СЕТ СН'!$H$6-'СЕТ СН'!$H$23</f>
        <v>1572.80416827</v>
      </c>
      <c r="J103" s="36">
        <f>SUMIFS(СВЦЭМ!$D$34:$D$777,СВЦЭМ!$A$34:$A$777,$A103,СВЦЭМ!$B$34:$B$777,J$83)+'СЕТ СН'!$H$11+СВЦЭМ!$D$10+'СЕТ СН'!$H$6-'СЕТ СН'!$H$23</f>
        <v>1510.6486693300001</v>
      </c>
      <c r="K103" s="36">
        <f>SUMIFS(СВЦЭМ!$D$34:$D$777,СВЦЭМ!$A$34:$A$777,$A103,СВЦЭМ!$B$34:$B$777,K$83)+'СЕТ СН'!$H$11+СВЦЭМ!$D$10+'СЕТ СН'!$H$6-'СЕТ СН'!$H$23</f>
        <v>1465.21860281</v>
      </c>
      <c r="L103" s="36">
        <f>SUMIFS(СВЦЭМ!$D$34:$D$777,СВЦЭМ!$A$34:$A$777,$A103,СВЦЭМ!$B$34:$B$777,L$83)+'СЕТ СН'!$H$11+СВЦЭМ!$D$10+'СЕТ СН'!$H$6-'СЕТ СН'!$H$23</f>
        <v>1360.84117223</v>
      </c>
      <c r="M103" s="36">
        <f>SUMIFS(СВЦЭМ!$D$34:$D$777,СВЦЭМ!$A$34:$A$777,$A103,СВЦЭМ!$B$34:$B$777,M$83)+'СЕТ СН'!$H$11+СВЦЭМ!$D$10+'СЕТ СН'!$H$6-'СЕТ СН'!$H$23</f>
        <v>1285.6063612799999</v>
      </c>
      <c r="N103" s="36">
        <f>SUMIFS(СВЦЭМ!$D$34:$D$777,СВЦЭМ!$A$34:$A$777,$A103,СВЦЭМ!$B$34:$B$777,N$83)+'СЕТ СН'!$H$11+СВЦЭМ!$D$10+'СЕТ СН'!$H$6-'СЕТ СН'!$H$23</f>
        <v>1201.6524737499999</v>
      </c>
      <c r="O103" s="36">
        <f>SUMIFS(СВЦЭМ!$D$34:$D$777,СВЦЭМ!$A$34:$A$777,$A103,СВЦЭМ!$B$34:$B$777,O$83)+'СЕТ СН'!$H$11+СВЦЭМ!$D$10+'СЕТ СН'!$H$6-'СЕТ СН'!$H$23</f>
        <v>1142.5431604099999</v>
      </c>
      <c r="P103" s="36">
        <f>SUMIFS(СВЦЭМ!$D$34:$D$777,СВЦЭМ!$A$34:$A$777,$A103,СВЦЭМ!$B$34:$B$777,P$83)+'СЕТ СН'!$H$11+СВЦЭМ!$D$10+'СЕТ СН'!$H$6-'СЕТ СН'!$H$23</f>
        <v>1128.5049804600001</v>
      </c>
      <c r="Q103" s="36">
        <f>SUMIFS(СВЦЭМ!$D$34:$D$777,СВЦЭМ!$A$34:$A$777,$A103,СВЦЭМ!$B$34:$B$777,Q$83)+'СЕТ СН'!$H$11+СВЦЭМ!$D$10+'СЕТ СН'!$H$6-'СЕТ СН'!$H$23</f>
        <v>1135.9409100299999</v>
      </c>
      <c r="R103" s="36">
        <f>SUMIFS(СВЦЭМ!$D$34:$D$777,СВЦЭМ!$A$34:$A$777,$A103,СВЦЭМ!$B$34:$B$777,R$83)+'СЕТ СН'!$H$11+СВЦЭМ!$D$10+'СЕТ СН'!$H$6-'СЕТ СН'!$H$23</f>
        <v>1126.3475939099999</v>
      </c>
      <c r="S103" s="36">
        <f>SUMIFS(СВЦЭМ!$D$34:$D$777,СВЦЭМ!$A$34:$A$777,$A103,СВЦЭМ!$B$34:$B$777,S$83)+'СЕТ СН'!$H$11+СВЦЭМ!$D$10+'СЕТ СН'!$H$6-'СЕТ СН'!$H$23</f>
        <v>1129.96929615</v>
      </c>
      <c r="T103" s="36">
        <f>SUMIFS(СВЦЭМ!$D$34:$D$777,СВЦЭМ!$A$34:$A$777,$A103,СВЦЭМ!$B$34:$B$777,T$83)+'СЕТ СН'!$H$11+СВЦЭМ!$D$10+'СЕТ СН'!$H$6-'СЕТ СН'!$H$23</f>
        <v>1144.6766455299999</v>
      </c>
      <c r="U103" s="36">
        <f>SUMIFS(СВЦЭМ!$D$34:$D$777,СВЦЭМ!$A$34:$A$777,$A103,СВЦЭМ!$B$34:$B$777,U$83)+'СЕТ СН'!$H$11+СВЦЭМ!$D$10+'СЕТ СН'!$H$6-'СЕТ СН'!$H$23</f>
        <v>1171.0649170300001</v>
      </c>
      <c r="V103" s="36">
        <f>SUMIFS(СВЦЭМ!$D$34:$D$777,СВЦЭМ!$A$34:$A$777,$A103,СВЦЭМ!$B$34:$B$777,V$83)+'СЕТ СН'!$H$11+СВЦЭМ!$D$10+'СЕТ СН'!$H$6-'СЕТ СН'!$H$23</f>
        <v>1182.56329222</v>
      </c>
      <c r="W103" s="36">
        <f>SUMIFS(СВЦЭМ!$D$34:$D$777,СВЦЭМ!$A$34:$A$777,$A103,СВЦЭМ!$B$34:$B$777,W$83)+'СЕТ СН'!$H$11+СВЦЭМ!$D$10+'СЕТ СН'!$H$6-'СЕТ СН'!$H$23</f>
        <v>1173.87232939</v>
      </c>
      <c r="X103" s="36">
        <f>SUMIFS(СВЦЭМ!$D$34:$D$777,СВЦЭМ!$A$34:$A$777,$A103,СВЦЭМ!$B$34:$B$777,X$83)+'СЕТ СН'!$H$11+СВЦЭМ!$D$10+'СЕТ СН'!$H$6-'СЕТ СН'!$H$23</f>
        <v>1119.4991015000001</v>
      </c>
      <c r="Y103" s="36">
        <f>SUMIFS(СВЦЭМ!$D$34:$D$777,СВЦЭМ!$A$34:$A$777,$A103,СВЦЭМ!$B$34:$B$777,Y$83)+'СЕТ СН'!$H$11+СВЦЭМ!$D$10+'СЕТ СН'!$H$6-'СЕТ СН'!$H$23</f>
        <v>1214.7110597799999</v>
      </c>
    </row>
    <row r="104" spans="1:25" ht="15.75" x14ac:dyDescent="0.2">
      <c r="A104" s="35">
        <f t="shared" si="2"/>
        <v>43364</v>
      </c>
      <c r="B104" s="36">
        <f>SUMIFS(СВЦЭМ!$D$34:$D$777,СВЦЭМ!$A$34:$A$777,$A104,СВЦЭМ!$B$34:$B$777,B$83)+'СЕТ СН'!$H$11+СВЦЭМ!$D$10+'СЕТ СН'!$H$6-'СЕТ СН'!$H$23</f>
        <v>1207.2847168999999</v>
      </c>
      <c r="C104" s="36">
        <f>SUMIFS(СВЦЭМ!$D$34:$D$777,СВЦЭМ!$A$34:$A$777,$A104,СВЦЭМ!$B$34:$B$777,C$83)+'СЕТ СН'!$H$11+СВЦЭМ!$D$10+'СЕТ СН'!$H$6-'СЕТ СН'!$H$23</f>
        <v>1349.72691265</v>
      </c>
      <c r="D104" s="36">
        <f>SUMIFS(СВЦЭМ!$D$34:$D$777,СВЦЭМ!$A$34:$A$777,$A104,СВЦЭМ!$B$34:$B$777,D$83)+'СЕТ СН'!$H$11+СВЦЭМ!$D$10+'СЕТ СН'!$H$6-'СЕТ СН'!$H$23</f>
        <v>1454.5711912300001</v>
      </c>
      <c r="E104" s="36">
        <f>SUMIFS(СВЦЭМ!$D$34:$D$777,СВЦЭМ!$A$34:$A$777,$A104,СВЦЭМ!$B$34:$B$777,E$83)+'СЕТ СН'!$H$11+СВЦЭМ!$D$10+'СЕТ СН'!$H$6-'СЕТ СН'!$H$23</f>
        <v>1538.86051666</v>
      </c>
      <c r="F104" s="36">
        <f>SUMIFS(СВЦЭМ!$D$34:$D$777,СВЦЭМ!$A$34:$A$777,$A104,СВЦЭМ!$B$34:$B$777,F$83)+'СЕТ СН'!$H$11+СВЦЭМ!$D$10+'СЕТ СН'!$H$6-'СЕТ СН'!$H$23</f>
        <v>1550.0021470699999</v>
      </c>
      <c r="G104" s="36">
        <f>SUMIFS(СВЦЭМ!$D$34:$D$777,СВЦЭМ!$A$34:$A$777,$A104,СВЦЭМ!$B$34:$B$777,G$83)+'СЕТ СН'!$H$11+СВЦЭМ!$D$10+'СЕТ СН'!$H$6-'СЕТ СН'!$H$23</f>
        <v>1530.9966413299999</v>
      </c>
      <c r="H104" s="36">
        <f>SUMIFS(СВЦЭМ!$D$34:$D$777,СВЦЭМ!$A$34:$A$777,$A104,СВЦЭМ!$B$34:$B$777,H$83)+'СЕТ СН'!$H$11+СВЦЭМ!$D$10+'СЕТ СН'!$H$6-'СЕТ СН'!$H$23</f>
        <v>1493.7548812299999</v>
      </c>
      <c r="I104" s="36">
        <f>SUMIFS(СВЦЭМ!$D$34:$D$777,СВЦЭМ!$A$34:$A$777,$A104,СВЦЭМ!$B$34:$B$777,I$83)+'СЕТ СН'!$H$11+СВЦЭМ!$D$10+'СЕТ СН'!$H$6-'СЕТ СН'!$H$23</f>
        <v>1412.83327635</v>
      </c>
      <c r="J104" s="36">
        <f>SUMIFS(СВЦЭМ!$D$34:$D$777,СВЦЭМ!$A$34:$A$777,$A104,СВЦЭМ!$B$34:$B$777,J$83)+'СЕТ СН'!$H$11+СВЦЭМ!$D$10+'СЕТ СН'!$H$6-'СЕТ СН'!$H$23</f>
        <v>1357.53515227</v>
      </c>
      <c r="K104" s="36">
        <f>SUMIFS(СВЦЭМ!$D$34:$D$777,СВЦЭМ!$A$34:$A$777,$A104,СВЦЭМ!$B$34:$B$777,K$83)+'СЕТ СН'!$H$11+СВЦЭМ!$D$10+'СЕТ СН'!$H$6-'СЕТ СН'!$H$23</f>
        <v>1324.86952314</v>
      </c>
      <c r="L104" s="36">
        <f>SUMIFS(СВЦЭМ!$D$34:$D$777,СВЦЭМ!$A$34:$A$777,$A104,СВЦЭМ!$B$34:$B$777,L$83)+'СЕТ СН'!$H$11+СВЦЭМ!$D$10+'СЕТ СН'!$H$6-'СЕТ СН'!$H$23</f>
        <v>1234.8652688099999</v>
      </c>
      <c r="M104" s="36">
        <f>SUMIFS(СВЦЭМ!$D$34:$D$777,СВЦЭМ!$A$34:$A$777,$A104,СВЦЭМ!$B$34:$B$777,M$83)+'СЕТ СН'!$H$11+СВЦЭМ!$D$10+'СЕТ СН'!$H$6-'СЕТ СН'!$H$23</f>
        <v>1168.50087435</v>
      </c>
      <c r="N104" s="36">
        <f>SUMIFS(СВЦЭМ!$D$34:$D$777,СВЦЭМ!$A$34:$A$777,$A104,СВЦЭМ!$B$34:$B$777,N$83)+'СЕТ СН'!$H$11+СВЦЭМ!$D$10+'СЕТ СН'!$H$6-'СЕТ СН'!$H$23</f>
        <v>1058.5564250800001</v>
      </c>
      <c r="O104" s="36">
        <f>SUMIFS(СВЦЭМ!$D$34:$D$777,СВЦЭМ!$A$34:$A$777,$A104,СВЦЭМ!$B$34:$B$777,O$83)+'СЕТ СН'!$H$11+СВЦЭМ!$D$10+'СЕТ СН'!$H$6-'СЕТ СН'!$H$23</f>
        <v>1001.76138586</v>
      </c>
      <c r="P104" s="36">
        <f>SUMIFS(СВЦЭМ!$D$34:$D$777,СВЦЭМ!$A$34:$A$777,$A104,СВЦЭМ!$B$34:$B$777,P$83)+'СЕТ СН'!$H$11+СВЦЭМ!$D$10+'СЕТ СН'!$H$6-'СЕТ СН'!$H$23</f>
        <v>987.99103581999998</v>
      </c>
      <c r="Q104" s="36">
        <f>SUMIFS(СВЦЭМ!$D$34:$D$777,СВЦЭМ!$A$34:$A$777,$A104,СВЦЭМ!$B$34:$B$777,Q$83)+'СЕТ СН'!$H$11+СВЦЭМ!$D$10+'СЕТ СН'!$H$6-'СЕТ СН'!$H$23</f>
        <v>993.34952490000001</v>
      </c>
      <c r="R104" s="36">
        <f>SUMIFS(СВЦЭМ!$D$34:$D$777,СВЦЭМ!$A$34:$A$777,$A104,СВЦЭМ!$B$34:$B$777,R$83)+'СЕТ СН'!$H$11+СВЦЭМ!$D$10+'СЕТ СН'!$H$6-'СЕТ СН'!$H$23</f>
        <v>995.64713355999993</v>
      </c>
      <c r="S104" s="36">
        <f>SUMIFS(СВЦЭМ!$D$34:$D$777,СВЦЭМ!$A$34:$A$777,$A104,СВЦЭМ!$B$34:$B$777,S$83)+'СЕТ СН'!$H$11+СВЦЭМ!$D$10+'СЕТ СН'!$H$6-'СЕТ СН'!$H$23</f>
        <v>999.62672176000001</v>
      </c>
      <c r="T104" s="36">
        <f>SUMIFS(СВЦЭМ!$D$34:$D$777,СВЦЭМ!$A$34:$A$777,$A104,СВЦЭМ!$B$34:$B$777,T$83)+'СЕТ СН'!$H$11+СВЦЭМ!$D$10+'СЕТ СН'!$H$6-'СЕТ СН'!$H$23</f>
        <v>1009.3666926799999</v>
      </c>
      <c r="U104" s="36">
        <f>SUMIFS(СВЦЭМ!$D$34:$D$777,СВЦЭМ!$A$34:$A$777,$A104,СВЦЭМ!$B$34:$B$777,U$83)+'СЕТ СН'!$H$11+СВЦЭМ!$D$10+'СЕТ СН'!$H$6-'СЕТ СН'!$H$23</f>
        <v>1041.51599199</v>
      </c>
      <c r="V104" s="36">
        <f>SUMIFS(СВЦЭМ!$D$34:$D$777,СВЦЭМ!$A$34:$A$777,$A104,СВЦЭМ!$B$34:$B$777,V$83)+'СЕТ СН'!$H$11+СВЦЭМ!$D$10+'СЕТ СН'!$H$6-'СЕТ СН'!$H$23</f>
        <v>1055.2449699900001</v>
      </c>
      <c r="W104" s="36">
        <f>SUMIFS(СВЦЭМ!$D$34:$D$777,СВЦЭМ!$A$34:$A$777,$A104,СВЦЭМ!$B$34:$B$777,W$83)+'СЕТ СН'!$H$11+СВЦЭМ!$D$10+'СЕТ СН'!$H$6-'СЕТ СН'!$H$23</f>
        <v>1039.32993573</v>
      </c>
      <c r="X104" s="36">
        <f>SUMIFS(СВЦЭМ!$D$34:$D$777,СВЦЭМ!$A$34:$A$777,$A104,СВЦЭМ!$B$34:$B$777,X$83)+'СЕТ СН'!$H$11+СВЦЭМ!$D$10+'СЕТ СН'!$H$6-'СЕТ СН'!$H$23</f>
        <v>1012.0325877</v>
      </c>
      <c r="Y104" s="36">
        <f>SUMIFS(СВЦЭМ!$D$34:$D$777,СВЦЭМ!$A$34:$A$777,$A104,СВЦЭМ!$B$34:$B$777,Y$83)+'СЕТ СН'!$H$11+СВЦЭМ!$D$10+'СЕТ СН'!$H$6-'СЕТ СН'!$H$23</f>
        <v>1045.5284577699999</v>
      </c>
    </row>
    <row r="105" spans="1:25" ht="15.75" x14ac:dyDescent="0.2">
      <c r="A105" s="35">
        <f t="shared" si="2"/>
        <v>43365</v>
      </c>
      <c r="B105" s="36">
        <f>SUMIFS(СВЦЭМ!$D$34:$D$777,СВЦЭМ!$A$34:$A$777,$A105,СВЦЭМ!$B$34:$B$777,B$83)+'СЕТ СН'!$H$11+СВЦЭМ!$D$10+'СЕТ СН'!$H$6-'СЕТ СН'!$H$23</f>
        <v>1194.1297023699999</v>
      </c>
      <c r="C105" s="36">
        <f>SUMIFS(СВЦЭМ!$D$34:$D$777,СВЦЭМ!$A$34:$A$777,$A105,СВЦЭМ!$B$34:$B$777,C$83)+'СЕТ СН'!$H$11+СВЦЭМ!$D$10+'СЕТ СН'!$H$6-'СЕТ СН'!$H$23</f>
        <v>1329.2033469999999</v>
      </c>
      <c r="D105" s="36">
        <f>SUMIFS(СВЦЭМ!$D$34:$D$777,СВЦЭМ!$A$34:$A$777,$A105,СВЦЭМ!$B$34:$B$777,D$83)+'СЕТ СН'!$H$11+СВЦЭМ!$D$10+'СЕТ СН'!$H$6-'СЕТ СН'!$H$23</f>
        <v>1423.1368320699999</v>
      </c>
      <c r="E105" s="36">
        <f>SUMIFS(СВЦЭМ!$D$34:$D$777,СВЦЭМ!$A$34:$A$777,$A105,СВЦЭМ!$B$34:$B$777,E$83)+'СЕТ СН'!$H$11+СВЦЭМ!$D$10+'СЕТ СН'!$H$6-'СЕТ СН'!$H$23</f>
        <v>1501.0376657199999</v>
      </c>
      <c r="F105" s="36">
        <f>SUMIFS(СВЦЭМ!$D$34:$D$777,СВЦЭМ!$A$34:$A$777,$A105,СВЦЭМ!$B$34:$B$777,F$83)+'СЕТ СН'!$H$11+СВЦЭМ!$D$10+'СЕТ СН'!$H$6-'СЕТ СН'!$H$23</f>
        <v>1502.1718284599999</v>
      </c>
      <c r="G105" s="36">
        <f>SUMIFS(СВЦЭМ!$D$34:$D$777,СВЦЭМ!$A$34:$A$777,$A105,СВЦЭМ!$B$34:$B$777,G$83)+'СЕТ СН'!$H$11+СВЦЭМ!$D$10+'СЕТ СН'!$H$6-'СЕТ СН'!$H$23</f>
        <v>1494.73115955</v>
      </c>
      <c r="H105" s="36">
        <f>SUMIFS(СВЦЭМ!$D$34:$D$777,СВЦЭМ!$A$34:$A$777,$A105,СВЦЭМ!$B$34:$B$777,H$83)+'СЕТ СН'!$H$11+СВЦЭМ!$D$10+'СЕТ СН'!$H$6-'СЕТ СН'!$H$23</f>
        <v>1471.4076400599999</v>
      </c>
      <c r="I105" s="36">
        <f>SUMIFS(СВЦЭМ!$D$34:$D$777,СВЦЭМ!$A$34:$A$777,$A105,СВЦЭМ!$B$34:$B$777,I$83)+'СЕТ СН'!$H$11+СВЦЭМ!$D$10+'СЕТ СН'!$H$6-'СЕТ СН'!$H$23</f>
        <v>1407.3816647900001</v>
      </c>
      <c r="J105" s="36">
        <f>SUMIFS(СВЦЭМ!$D$34:$D$777,СВЦЭМ!$A$34:$A$777,$A105,СВЦЭМ!$B$34:$B$777,J$83)+'СЕТ СН'!$H$11+СВЦЭМ!$D$10+'СЕТ СН'!$H$6-'СЕТ СН'!$H$23</f>
        <v>1365.75800564</v>
      </c>
      <c r="K105" s="36">
        <f>SUMIFS(СВЦЭМ!$D$34:$D$777,СВЦЭМ!$A$34:$A$777,$A105,СВЦЭМ!$B$34:$B$777,K$83)+'СЕТ СН'!$H$11+СВЦЭМ!$D$10+'СЕТ СН'!$H$6-'СЕТ СН'!$H$23</f>
        <v>1320.72971966</v>
      </c>
      <c r="L105" s="36">
        <f>SUMIFS(СВЦЭМ!$D$34:$D$777,СВЦЭМ!$A$34:$A$777,$A105,СВЦЭМ!$B$34:$B$777,L$83)+'СЕТ СН'!$H$11+СВЦЭМ!$D$10+'СЕТ СН'!$H$6-'СЕТ СН'!$H$23</f>
        <v>1246.8553224899999</v>
      </c>
      <c r="M105" s="36">
        <f>SUMIFS(СВЦЭМ!$D$34:$D$777,СВЦЭМ!$A$34:$A$777,$A105,СВЦЭМ!$B$34:$B$777,M$83)+'СЕТ СН'!$H$11+СВЦЭМ!$D$10+'СЕТ СН'!$H$6-'СЕТ СН'!$H$23</f>
        <v>1147.56452984</v>
      </c>
      <c r="N105" s="36">
        <f>SUMIFS(СВЦЭМ!$D$34:$D$777,СВЦЭМ!$A$34:$A$777,$A105,СВЦЭМ!$B$34:$B$777,N$83)+'СЕТ СН'!$H$11+СВЦЭМ!$D$10+'СЕТ СН'!$H$6-'СЕТ СН'!$H$23</f>
        <v>1063.5987459</v>
      </c>
      <c r="O105" s="36">
        <f>SUMIFS(СВЦЭМ!$D$34:$D$777,СВЦЭМ!$A$34:$A$777,$A105,СВЦЭМ!$B$34:$B$777,O$83)+'СЕТ СН'!$H$11+СВЦЭМ!$D$10+'СЕТ СН'!$H$6-'СЕТ СН'!$H$23</f>
        <v>989.29006338999989</v>
      </c>
      <c r="P105" s="36">
        <f>SUMIFS(СВЦЭМ!$D$34:$D$777,СВЦЭМ!$A$34:$A$777,$A105,СВЦЭМ!$B$34:$B$777,P$83)+'СЕТ СН'!$H$11+СВЦЭМ!$D$10+'СЕТ СН'!$H$6-'СЕТ СН'!$H$23</f>
        <v>996.78709804999994</v>
      </c>
      <c r="Q105" s="36">
        <f>SUMIFS(СВЦЭМ!$D$34:$D$777,СВЦЭМ!$A$34:$A$777,$A105,СВЦЭМ!$B$34:$B$777,Q$83)+'СЕТ СН'!$H$11+СВЦЭМ!$D$10+'СЕТ СН'!$H$6-'СЕТ СН'!$H$23</f>
        <v>1002.3529813599998</v>
      </c>
      <c r="R105" s="36">
        <f>SUMIFS(СВЦЭМ!$D$34:$D$777,СВЦЭМ!$A$34:$A$777,$A105,СВЦЭМ!$B$34:$B$777,R$83)+'СЕТ СН'!$H$11+СВЦЭМ!$D$10+'СЕТ СН'!$H$6-'СЕТ СН'!$H$23</f>
        <v>997.45132349999994</v>
      </c>
      <c r="S105" s="36">
        <f>SUMIFS(СВЦЭМ!$D$34:$D$777,СВЦЭМ!$A$34:$A$777,$A105,СВЦЭМ!$B$34:$B$777,S$83)+'СЕТ СН'!$H$11+СВЦЭМ!$D$10+'СЕТ СН'!$H$6-'СЕТ СН'!$H$23</f>
        <v>1008.8339780699998</v>
      </c>
      <c r="T105" s="36">
        <f>SUMIFS(СВЦЭМ!$D$34:$D$777,СВЦЭМ!$A$34:$A$777,$A105,СВЦЭМ!$B$34:$B$777,T$83)+'СЕТ СН'!$H$11+СВЦЭМ!$D$10+'СЕТ СН'!$H$6-'СЕТ СН'!$H$23</f>
        <v>1014.6649689000001</v>
      </c>
      <c r="U105" s="36">
        <f>SUMIFS(СВЦЭМ!$D$34:$D$777,СВЦЭМ!$A$34:$A$777,$A105,СВЦЭМ!$B$34:$B$777,U$83)+'СЕТ СН'!$H$11+СВЦЭМ!$D$10+'СЕТ СН'!$H$6-'СЕТ СН'!$H$23</f>
        <v>1040.5332979099999</v>
      </c>
      <c r="V105" s="36">
        <f>SUMIFS(СВЦЭМ!$D$34:$D$777,СВЦЭМ!$A$34:$A$777,$A105,СВЦЭМ!$B$34:$B$777,V$83)+'СЕТ СН'!$H$11+СВЦЭМ!$D$10+'СЕТ СН'!$H$6-'СЕТ СН'!$H$23</f>
        <v>1047.7087156499999</v>
      </c>
      <c r="W105" s="36">
        <f>SUMIFS(СВЦЭМ!$D$34:$D$777,СВЦЭМ!$A$34:$A$777,$A105,СВЦЭМ!$B$34:$B$777,W$83)+'СЕТ СН'!$H$11+СВЦЭМ!$D$10+'СЕТ СН'!$H$6-'СЕТ СН'!$H$23</f>
        <v>1021.4877097199999</v>
      </c>
      <c r="X105" s="36">
        <f>SUMIFS(СВЦЭМ!$D$34:$D$777,СВЦЭМ!$A$34:$A$777,$A105,СВЦЭМ!$B$34:$B$777,X$83)+'СЕТ СН'!$H$11+СВЦЭМ!$D$10+'СЕТ СН'!$H$6-'СЕТ СН'!$H$23</f>
        <v>984.53995475000011</v>
      </c>
      <c r="Y105" s="36">
        <f>SUMIFS(СВЦЭМ!$D$34:$D$777,СВЦЭМ!$A$34:$A$777,$A105,СВЦЭМ!$B$34:$B$777,Y$83)+'СЕТ СН'!$H$11+СВЦЭМ!$D$10+'СЕТ СН'!$H$6-'СЕТ СН'!$H$23</f>
        <v>1042.0139630199999</v>
      </c>
    </row>
    <row r="106" spans="1:25" ht="15.75" x14ac:dyDescent="0.2">
      <c r="A106" s="35">
        <f t="shared" si="2"/>
        <v>43366</v>
      </c>
      <c r="B106" s="36">
        <f>SUMIFS(СВЦЭМ!$D$34:$D$777,СВЦЭМ!$A$34:$A$777,$A106,СВЦЭМ!$B$34:$B$777,B$83)+'СЕТ СН'!$H$11+СВЦЭМ!$D$10+'СЕТ СН'!$H$6-'СЕТ СН'!$H$23</f>
        <v>1195.90467188</v>
      </c>
      <c r="C106" s="36">
        <f>SUMIFS(СВЦЭМ!$D$34:$D$777,СВЦЭМ!$A$34:$A$777,$A106,СВЦЭМ!$B$34:$B$777,C$83)+'СЕТ СН'!$H$11+СВЦЭМ!$D$10+'СЕТ СН'!$H$6-'СЕТ СН'!$H$23</f>
        <v>1356.214401</v>
      </c>
      <c r="D106" s="36">
        <f>SUMIFS(СВЦЭМ!$D$34:$D$777,СВЦЭМ!$A$34:$A$777,$A106,СВЦЭМ!$B$34:$B$777,D$83)+'СЕТ СН'!$H$11+СВЦЭМ!$D$10+'СЕТ СН'!$H$6-'СЕТ СН'!$H$23</f>
        <v>1477.9616289000001</v>
      </c>
      <c r="E106" s="36">
        <f>SUMIFS(СВЦЭМ!$D$34:$D$777,СВЦЭМ!$A$34:$A$777,$A106,СВЦЭМ!$B$34:$B$777,E$83)+'СЕТ СН'!$H$11+СВЦЭМ!$D$10+'СЕТ СН'!$H$6-'СЕТ СН'!$H$23</f>
        <v>1566.15481576</v>
      </c>
      <c r="F106" s="36">
        <f>SUMIFS(СВЦЭМ!$D$34:$D$777,СВЦЭМ!$A$34:$A$777,$A106,СВЦЭМ!$B$34:$B$777,F$83)+'СЕТ СН'!$H$11+СВЦЭМ!$D$10+'СЕТ СН'!$H$6-'СЕТ СН'!$H$23</f>
        <v>1589.1320377899999</v>
      </c>
      <c r="G106" s="36">
        <f>SUMIFS(СВЦЭМ!$D$34:$D$777,СВЦЭМ!$A$34:$A$777,$A106,СВЦЭМ!$B$34:$B$777,G$83)+'СЕТ СН'!$H$11+СВЦЭМ!$D$10+'СЕТ СН'!$H$6-'СЕТ СН'!$H$23</f>
        <v>1562.3714388799999</v>
      </c>
      <c r="H106" s="36">
        <f>SUMIFS(СВЦЭМ!$D$34:$D$777,СВЦЭМ!$A$34:$A$777,$A106,СВЦЭМ!$B$34:$B$777,H$83)+'СЕТ СН'!$H$11+СВЦЭМ!$D$10+'СЕТ СН'!$H$6-'СЕТ СН'!$H$23</f>
        <v>1546.7350885599999</v>
      </c>
      <c r="I106" s="36">
        <f>SUMIFS(СВЦЭМ!$D$34:$D$777,СВЦЭМ!$A$34:$A$777,$A106,СВЦЭМ!$B$34:$B$777,I$83)+'СЕТ СН'!$H$11+СВЦЭМ!$D$10+'СЕТ СН'!$H$6-'СЕТ СН'!$H$23</f>
        <v>1485.52752386</v>
      </c>
      <c r="J106" s="36">
        <f>SUMIFS(СВЦЭМ!$D$34:$D$777,СВЦЭМ!$A$34:$A$777,$A106,СВЦЭМ!$B$34:$B$777,J$83)+'СЕТ СН'!$H$11+СВЦЭМ!$D$10+'СЕТ СН'!$H$6-'СЕТ СН'!$H$23</f>
        <v>1407.0865517699999</v>
      </c>
      <c r="K106" s="36">
        <f>SUMIFS(СВЦЭМ!$D$34:$D$777,СВЦЭМ!$A$34:$A$777,$A106,СВЦЭМ!$B$34:$B$777,K$83)+'СЕТ СН'!$H$11+СВЦЭМ!$D$10+'СЕТ СН'!$H$6-'СЕТ СН'!$H$23</f>
        <v>1329.56941643</v>
      </c>
      <c r="L106" s="36">
        <f>SUMIFS(СВЦЭМ!$D$34:$D$777,СВЦЭМ!$A$34:$A$777,$A106,СВЦЭМ!$B$34:$B$777,L$83)+'СЕТ СН'!$H$11+СВЦЭМ!$D$10+'СЕТ СН'!$H$6-'СЕТ СН'!$H$23</f>
        <v>1223.81026262</v>
      </c>
      <c r="M106" s="36">
        <f>SUMIFS(СВЦЭМ!$D$34:$D$777,СВЦЭМ!$A$34:$A$777,$A106,СВЦЭМ!$B$34:$B$777,M$83)+'СЕТ СН'!$H$11+СВЦЭМ!$D$10+'СЕТ СН'!$H$6-'СЕТ СН'!$H$23</f>
        <v>1136.89510935</v>
      </c>
      <c r="N106" s="36">
        <f>SUMIFS(СВЦЭМ!$D$34:$D$777,СВЦЭМ!$A$34:$A$777,$A106,СВЦЭМ!$B$34:$B$777,N$83)+'СЕТ СН'!$H$11+СВЦЭМ!$D$10+'СЕТ СН'!$H$6-'СЕТ СН'!$H$23</f>
        <v>1055.0005518599999</v>
      </c>
      <c r="O106" s="36">
        <f>SUMIFS(СВЦЭМ!$D$34:$D$777,СВЦЭМ!$A$34:$A$777,$A106,СВЦЭМ!$B$34:$B$777,O$83)+'СЕТ СН'!$H$11+СВЦЭМ!$D$10+'СЕТ СН'!$H$6-'СЕТ СН'!$H$23</f>
        <v>1010.6388096599999</v>
      </c>
      <c r="P106" s="36">
        <f>SUMIFS(СВЦЭМ!$D$34:$D$777,СВЦЭМ!$A$34:$A$777,$A106,СВЦЭМ!$B$34:$B$777,P$83)+'СЕТ СН'!$H$11+СВЦЭМ!$D$10+'СЕТ СН'!$H$6-'СЕТ СН'!$H$23</f>
        <v>1000.5605429699999</v>
      </c>
      <c r="Q106" s="36">
        <f>SUMIFS(СВЦЭМ!$D$34:$D$777,СВЦЭМ!$A$34:$A$777,$A106,СВЦЭМ!$B$34:$B$777,Q$83)+'СЕТ СН'!$H$11+СВЦЭМ!$D$10+'СЕТ СН'!$H$6-'СЕТ СН'!$H$23</f>
        <v>993.4596987299999</v>
      </c>
      <c r="R106" s="36">
        <f>SUMIFS(СВЦЭМ!$D$34:$D$777,СВЦЭМ!$A$34:$A$777,$A106,СВЦЭМ!$B$34:$B$777,R$83)+'СЕТ СН'!$H$11+СВЦЭМ!$D$10+'СЕТ СН'!$H$6-'СЕТ СН'!$H$23</f>
        <v>994.13301041999989</v>
      </c>
      <c r="S106" s="36">
        <f>SUMIFS(СВЦЭМ!$D$34:$D$777,СВЦЭМ!$A$34:$A$777,$A106,СВЦЭМ!$B$34:$B$777,S$83)+'СЕТ СН'!$H$11+СВЦЭМ!$D$10+'СЕТ СН'!$H$6-'СЕТ СН'!$H$23</f>
        <v>1003.54007963</v>
      </c>
      <c r="T106" s="36">
        <f>SUMIFS(СВЦЭМ!$D$34:$D$777,СВЦЭМ!$A$34:$A$777,$A106,СВЦЭМ!$B$34:$B$777,T$83)+'СЕТ СН'!$H$11+СВЦЭМ!$D$10+'СЕТ СН'!$H$6-'СЕТ СН'!$H$23</f>
        <v>1014.1677856900001</v>
      </c>
      <c r="U106" s="36">
        <f>SUMIFS(СВЦЭМ!$D$34:$D$777,СВЦЭМ!$A$34:$A$777,$A106,СВЦЭМ!$B$34:$B$777,U$83)+'СЕТ СН'!$H$11+СВЦЭМ!$D$10+'СЕТ СН'!$H$6-'СЕТ СН'!$H$23</f>
        <v>1031.12173327</v>
      </c>
      <c r="V106" s="36">
        <f>SUMIFS(СВЦЭМ!$D$34:$D$777,СВЦЭМ!$A$34:$A$777,$A106,СВЦЭМ!$B$34:$B$777,V$83)+'СЕТ СН'!$H$11+СВЦЭМ!$D$10+'СЕТ СН'!$H$6-'СЕТ СН'!$H$23</f>
        <v>1068.82320179</v>
      </c>
      <c r="W106" s="36">
        <f>SUMIFS(СВЦЭМ!$D$34:$D$777,СВЦЭМ!$A$34:$A$777,$A106,СВЦЭМ!$B$34:$B$777,W$83)+'СЕТ СН'!$H$11+СВЦЭМ!$D$10+'СЕТ СН'!$H$6-'СЕТ СН'!$H$23</f>
        <v>1052.5657633399999</v>
      </c>
      <c r="X106" s="36">
        <f>SUMIFS(СВЦЭМ!$D$34:$D$777,СВЦЭМ!$A$34:$A$777,$A106,СВЦЭМ!$B$34:$B$777,X$83)+'СЕТ СН'!$H$11+СВЦЭМ!$D$10+'СЕТ СН'!$H$6-'СЕТ СН'!$H$23</f>
        <v>1017.70780079</v>
      </c>
      <c r="Y106" s="36">
        <f>SUMIFS(СВЦЭМ!$D$34:$D$777,СВЦЭМ!$A$34:$A$777,$A106,СВЦЭМ!$B$34:$B$777,Y$83)+'СЕТ СН'!$H$11+СВЦЭМ!$D$10+'СЕТ СН'!$H$6-'СЕТ СН'!$H$23</f>
        <v>1066.6462057700001</v>
      </c>
    </row>
    <row r="107" spans="1:25" ht="15.75" x14ac:dyDescent="0.2">
      <c r="A107" s="35">
        <f t="shared" si="2"/>
        <v>43367</v>
      </c>
      <c r="B107" s="36">
        <f>SUMIFS(СВЦЭМ!$D$34:$D$777,СВЦЭМ!$A$34:$A$777,$A107,СВЦЭМ!$B$34:$B$777,B$83)+'СЕТ СН'!$H$11+СВЦЭМ!$D$10+'СЕТ СН'!$H$6-'СЕТ СН'!$H$23</f>
        <v>1178.9124820100001</v>
      </c>
      <c r="C107" s="36">
        <f>SUMIFS(СВЦЭМ!$D$34:$D$777,СВЦЭМ!$A$34:$A$777,$A107,СВЦЭМ!$B$34:$B$777,C$83)+'СЕТ СН'!$H$11+СВЦЭМ!$D$10+'СЕТ СН'!$H$6-'СЕТ СН'!$H$23</f>
        <v>1345.3135555599999</v>
      </c>
      <c r="D107" s="36">
        <f>SUMIFS(СВЦЭМ!$D$34:$D$777,СВЦЭМ!$A$34:$A$777,$A107,СВЦЭМ!$B$34:$B$777,D$83)+'СЕТ СН'!$H$11+СВЦЭМ!$D$10+'СЕТ СН'!$H$6-'СЕТ СН'!$H$23</f>
        <v>1461.57226197</v>
      </c>
      <c r="E107" s="36">
        <f>SUMIFS(СВЦЭМ!$D$34:$D$777,СВЦЭМ!$A$34:$A$777,$A107,СВЦЭМ!$B$34:$B$777,E$83)+'СЕТ СН'!$H$11+СВЦЭМ!$D$10+'СЕТ СН'!$H$6-'СЕТ СН'!$H$23</f>
        <v>1543.6274654700001</v>
      </c>
      <c r="F107" s="36">
        <f>SUMIFS(СВЦЭМ!$D$34:$D$777,СВЦЭМ!$A$34:$A$777,$A107,СВЦЭМ!$B$34:$B$777,F$83)+'СЕТ СН'!$H$11+СВЦЭМ!$D$10+'СЕТ СН'!$H$6-'СЕТ СН'!$H$23</f>
        <v>1532.8322499000001</v>
      </c>
      <c r="G107" s="36">
        <f>SUMIFS(СВЦЭМ!$D$34:$D$777,СВЦЭМ!$A$34:$A$777,$A107,СВЦЭМ!$B$34:$B$777,G$83)+'СЕТ СН'!$H$11+СВЦЭМ!$D$10+'СЕТ СН'!$H$6-'СЕТ СН'!$H$23</f>
        <v>1505.78257278</v>
      </c>
      <c r="H107" s="36">
        <f>SUMIFS(СВЦЭМ!$D$34:$D$777,СВЦЭМ!$A$34:$A$777,$A107,СВЦЭМ!$B$34:$B$777,H$83)+'СЕТ СН'!$H$11+СВЦЭМ!$D$10+'СЕТ СН'!$H$6-'СЕТ СН'!$H$23</f>
        <v>1452.95200086</v>
      </c>
      <c r="I107" s="36">
        <f>SUMIFS(СВЦЭМ!$D$34:$D$777,СВЦЭМ!$A$34:$A$777,$A107,СВЦЭМ!$B$34:$B$777,I$83)+'СЕТ СН'!$H$11+СВЦЭМ!$D$10+'СЕТ СН'!$H$6-'СЕТ СН'!$H$23</f>
        <v>1422.7890598700001</v>
      </c>
      <c r="J107" s="36">
        <f>SUMIFS(СВЦЭМ!$D$34:$D$777,СВЦЭМ!$A$34:$A$777,$A107,СВЦЭМ!$B$34:$B$777,J$83)+'СЕТ СН'!$H$11+СВЦЭМ!$D$10+'СЕТ СН'!$H$6-'СЕТ СН'!$H$23</f>
        <v>1445.5200904199999</v>
      </c>
      <c r="K107" s="36">
        <f>SUMIFS(СВЦЭМ!$D$34:$D$777,СВЦЭМ!$A$34:$A$777,$A107,СВЦЭМ!$B$34:$B$777,K$83)+'СЕТ СН'!$H$11+СВЦЭМ!$D$10+'СЕТ СН'!$H$6-'СЕТ СН'!$H$23</f>
        <v>1426.88914596</v>
      </c>
      <c r="L107" s="36">
        <f>SUMIFS(СВЦЭМ!$D$34:$D$777,СВЦЭМ!$A$34:$A$777,$A107,СВЦЭМ!$B$34:$B$777,L$83)+'СЕТ СН'!$H$11+СВЦЭМ!$D$10+'СЕТ СН'!$H$6-'СЕТ СН'!$H$23</f>
        <v>1350.3110143599999</v>
      </c>
      <c r="M107" s="36">
        <f>SUMIFS(СВЦЭМ!$D$34:$D$777,СВЦЭМ!$A$34:$A$777,$A107,СВЦЭМ!$B$34:$B$777,M$83)+'СЕТ СН'!$H$11+СВЦЭМ!$D$10+'СЕТ СН'!$H$6-'СЕТ СН'!$H$23</f>
        <v>1265.4860622799999</v>
      </c>
      <c r="N107" s="36">
        <f>SUMIFS(СВЦЭМ!$D$34:$D$777,СВЦЭМ!$A$34:$A$777,$A107,СВЦЭМ!$B$34:$B$777,N$83)+'СЕТ СН'!$H$11+СВЦЭМ!$D$10+'СЕТ СН'!$H$6-'СЕТ СН'!$H$23</f>
        <v>1151.8143163299999</v>
      </c>
      <c r="O107" s="36">
        <f>SUMIFS(СВЦЭМ!$D$34:$D$777,СВЦЭМ!$A$34:$A$777,$A107,СВЦЭМ!$B$34:$B$777,O$83)+'СЕТ СН'!$H$11+СВЦЭМ!$D$10+'СЕТ СН'!$H$6-'СЕТ СН'!$H$23</f>
        <v>1055.7537124599999</v>
      </c>
      <c r="P107" s="36">
        <f>SUMIFS(СВЦЭМ!$D$34:$D$777,СВЦЭМ!$A$34:$A$777,$A107,СВЦЭМ!$B$34:$B$777,P$83)+'СЕТ СН'!$H$11+СВЦЭМ!$D$10+'СЕТ СН'!$H$6-'СЕТ СН'!$H$23</f>
        <v>1043.3667246299999</v>
      </c>
      <c r="Q107" s="36">
        <f>SUMIFS(СВЦЭМ!$D$34:$D$777,СВЦЭМ!$A$34:$A$777,$A107,СВЦЭМ!$B$34:$B$777,Q$83)+'СЕТ СН'!$H$11+СВЦЭМ!$D$10+'СЕТ СН'!$H$6-'СЕТ СН'!$H$23</f>
        <v>1040.5704261199999</v>
      </c>
      <c r="R107" s="36">
        <f>SUMIFS(СВЦЭМ!$D$34:$D$777,СВЦЭМ!$A$34:$A$777,$A107,СВЦЭМ!$B$34:$B$777,R$83)+'СЕТ СН'!$H$11+СВЦЭМ!$D$10+'СЕТ СН'!$H$6-'СЕТ СН'!$H$23</f>
        <v>1038.8888124099999</v>
      </c>
      <c r="S107" s="36">
        <f>SUMIFS(СВЦЭМ!$D$34:$D$777,СВЦЭМ!$A$34:$A$777,$A107,СВЦЭМ!$B$34:$B$777,S$83)+'СЕТ СН'!$H$11+СВЦЭМ!$D$10+'СЕТ СН'!$H$6-'СЕТ СН'!$H$23</f>
        <v>1046.72405559</v>
      </c>
      <c r="T107" s="36">
        <f>SUMIFS(СВЦЭМ!$D$34:$D$777,СВЦЭМ!$A$34:$A$777,$A107,СВЦЭМ!$B$34:$B$777,T$83)+'СЕТ СН'!$H$11+СВЦЭМ!$D$10+'СЕТ СН'!$H$6-'СЕТ СН'!$H$23</f>
        <v>1057.3755357299999</v>
      </c>
      <c r="U107" s="36">
        <f>SUMIFS(СВЦЭМ!$D$34:$D$777,СВЦЭМ!$A$34:$A$777,$A107,СВЦЭМ!$B$34:$B$777,U$83)+'СЕТ СН'!$H$11+СВЦЭМ!$D$10+'СЕТ СН'!$H$6-'СЕТ СН'!$H$23</f>
        <v>1079.37225218</v>
      </c>
      <c r="V107" s="36">
        <f>SUMIFS(СВЦЭМ!$D$34:$D$777,СВЦЭМ!$A$34:$A$777,$A107,СВЦЭМ!$B$34:$B$777,V$83)+'СЕТ СН'!$H$11+СВЦЭМ!$D$10+'СЕТ СН'!$H$6-'СЕТ СН'!$H$23</f>
        <v>1085.3893222500001</v>
      </c>
      <c r="W107" s="36">
        <f>SUMIFS(СВЦЭМ!$D$34:$D$777,СВЦЭМ!$A$34:$A$777,$A107,СВЦЭМ!$B$34:$B$777,W$83)+'СЕТ СН'!$H$11+СВЦЭМ!$D$10+'СЕТ СН'!$H$6-'СЕТ СН'!$H$23</f>
        <v>1066.6116666</v>
      </c>
      <c r="X107" s="36">
        <f>SUMIFS(СВЦЭМ!$D$34:$D$777,СВЦЭМ!$A$34:$A$777,$A107,СВЦЭМ!$B$34:$B$777,X$83)+'СЕТ СН'!$H$11+СВЦЭМ!$D$10+'СЕТ СН'!$H$6-'СЕТ СН'!$H$23</f>
        <v>1035.69014113</v>
      </c>
      <c r="Y107" s="36">
        <f>SUMIFS(СВЦЭМ!$D$34:$D$777,СВЦЭМ!$A$34:$A$777,$A107,СВЦЭМ!$B$34:$B$777,Y$83)+'СЕТ СН'!$H$11+СВЦЭМ!$D$10+'СЕТ СН'!$H$6-'СЕТ СН'!$H$23</f>
        <v>1072.92895942</v>
      </c>
    </row>
    <row r="108" spans="1:25" ht="15.75" x14ac:dyDescent="0.2">
      <c r="A108" s="35">
        <f t="shared" si="2"/>
        <v>43368</v>
      </c>
      <c r="B108" s="36">
        <f>SUMIFS(СВЦЭМ!$D$34:$D$777,СВЦЭМ!$A$34:$A$777,$A108,СВЦЭМ!$B$34:$B$777,B$83)+'СЕТ СН'!$H$11+СВЦЭМ!$D$10+'СЕТ СН'!$H$6-'СЕТ СН'!$H$23</f>
        <v>1231.2119291500001</v>
      </c>
      <c r="C108" s="36">
        <f>SUMIFS(СВЦЭМ!$D$34:$D$777,СВЦЭМ!$A$34:$A$777,$A108,СВЦЭМ!$B$34:$B$777,C$83)+'СЕТ СН'!$H$11+СВЦЭМ!$D$10+'СЕТ СН'!$H$6-'СЕТ СН'!$H$23</f>
        <v>1396.4533550399999</v>
      </c>
      <c r="D108" s="36">
        <f>SUMIFS(СВЦЭМ!$D$34:$D$777,СВЦЭМ!$A$34:$A$777,$A108,СВЦЭМ!$B$34:$B$777,D$83)+'СЕТ СН'!$H$11+СВЦЭМ!$D$10+'СЕТ СН'!$H$6-'СЕТ СН'!$H$23</f>
        <v>1498.40066495</v>
      </c>
      <c r="E108" s="36">
        <f>SUMIFS(СВЦЭМ!$D$34:$D$777,СВЦЭМ!$A$34:$A$777,$A108,СВЦЭМ!$B$34:$B$777,E$83)+'СЕТ СН'!$H$11+СВЦЭМ!$D$10+'СЕТ СН'!$H$6-'СЕТ СН'!$H$23</f>
        <v>1585.4964461</v>
      </c>
      <c r="F108" s="36">
        <f>SUMIFS(СВЦЭМ!$D$34:$D$777,СВЦЭМ!$A$34:$A$777,$A108,СВЦЭМ!$B$34:$B$777,F$83)+'СЕТ СН'!$H$11+СВЦЭМ!$D$10+'СЕТ СН'!$H$6-'СЕТ СН'!$H$23</f>
        <v>1583.02081249</v>
      </c>
      <c r="G108" s="36">
        <f>SUMIFS(СВЦЭМ!$D$34:$D$777,СВЦЭМ!$A$34:$A$777,$A108,СВЦЭМ!$B$34:$B$777,G$83)+'СЕТ СН'!$H$11+СВЦЭМ!$D$10+'СЕТ СН'!$H$6-'СЕТ СН'!$H$23</f>
        <v>1552.1366648599999</v>
      </c>
      <c r="H108" s="36">
        <f>SUMIFS(СВЦЭМ!$D$34:$D$777,СВЦЭМ!$A$34:$A$777,$A108,СВЦЭМ!$B$34:$B$777,H$83)+'СЕТ СН'!$H$11+СВЦЭМ!$D$10+'СЕТ СН'!$H$6-'СЕТ СН'!$H$23</f>
        <v>1473.19945745</v>
      </c>
      <c r="I108" s="36">
        <f>SUMIFS(СВЦЭМ!$D$34:$D$777,СВЦЭМ!$A$34:$A$777,$A108,СВЦЭМ!$B$34:$B$777,I$83)+'СЕТ СН'!$H$11+СВЦЭМ!$D$10+'СЕТ СН'!$H$6-'СЕТ СН'!$H$23</f>
        <v>1423.98787111</v>
      </c>
      <c r="J108" s="36">
        <f>SUMIFS(СВЦЭМ!$D$34:$D$777,СВЦЭМ!$A$34:$A$777,$A108,СВЦЭМ!$B$34:$B$777,J$83)+'СЕТ СН'!$H$11+СВЦЭМ!$D$10+'СЕТ СН'!$H$6-'СЕТ СН'!$H$23</f>
        <v>1425.1238176699999</v>
      </c>
      <c r="K108" s="36">
        <f>SUMIFS(СВЦЭМ!$D$34:$D$777,СВЦЭМ!$A$34:$A$777,$A108,СВЦЭМ!$B$34:$B$777,K$83)+'СЕТ СН'!$H$11+СВЦЭМ!$D$10+'СЕТ СН'!$H$6-'СЕТ СН'!$H$23</f>
        <v>1409.4306869699999</v>
      </c>
      <c r="L108" s="36">
        <f>SUMIFS(СВЦЭМ!$D$34:$D$777,СВЦЭМ!$A$34:$A$777,$A108,СВЦЭМ!$B$34:$B$777,L$83)+'СЕТ СН'!$H$11+СВЦЭМ!$D$10+'СЕТ СН'!$H$6-'СЕТ СН'!$H$23</f>
        <v>1333.98787634</v>
      </c>
      <c r="M108" s="36">
        <f>SUMIFS(СВЦЭМ!$D$34:$D$777,СВЦЭМ!$A$34:$A$777,$A108,СВЦЭМ!$B$34:$B$777,M$83)+'СЕТ СН'!$H$11+СВЦЭМ!$D$10+'СЕТ СН'!$H$6-'СЕТ СН'!$H$23</f>
        <v>1253.26453907</v>
      </c>
      <c r="N108" s="36">
        <f>SUMIFS(СВЦЭМ!$D$34:$D$777,СВЦЭМ!$A$34:$A$777,$A108,СВЦЭМ!$B$34:$B$777,N$83)+'СЕТ СН'!$H$11+СВЦЭМ!$D$10+'СЕТ СН'!$H$6-'СЕТ СН'!$H$23</f>
        <v>1153.3939631000001</v>
      </c>
      <c r="O108" s="36">
        <f>SUMIFS(СВЦЭМ!$D$34:$D$777,СВЦЭМ!$A$34:$A$777,$A108,СВЦЭМ!$B$34:$B$777,O$83)+'СЕТ СН'!$H$11+СВЦЭМ!$D$10+'СЕТ СН'!$H$6-'СЕТ СН'!$H$23</f>
        <v>1082.7840726899999</v>
      </c>
      <c r="P108" s="36">
        <f>SUMIFS(СВЦЭМ!$D$34:$D$777,СВЦЭМ!$A$34:$A$777,$A108,СВЦЭМ!$B$34:$B$777,P$83)+'СЕТ СН'!$H$11+СВЦЭМ!$D$10+'СЕТ СН'!$H$6-'СЕТ СН'!$H$23</f>
        <v>1074.7522853299999</v>
      </c>
      <c r="Q108" s="36">
        <f>SUMIFS(СВЦЭМ!$D$34:$D$777,СВЦЭМ!$A$34:$A$777,$A108,СВЦЭМ!$B$34:$B$777,Q$83)+'СЕТ СН'!$H$11+СВЦЭМ!$D$10+'СЕТ СН'!$H$6-'СЕТ СН'!$H$23</f>
        <v>1066.60274609</v>
      </c>
      <c r="R108" s="36">
        <f>SUMIFS(СВЦЭМ!$D$34:$D$777,СВЦЭМ!$A$34:$A$777,$A108,СВЦЭМ!$B$34:$B$777,R$83)+'СЕТ СН'!$H$11+СВЦЭМ!$D$10+'СЕТ СН'!$H$6-'СЕТ СН'!$H$23</f>
        <v>1054.9695119200001</v>
      </c>
      <c r="S108" s="36">
        <f>SUMIFS(СВЦЭМ!$D$34:$D$777,СВЦЭМ!$A$34:$A$777,$A108,СВЦЭМ!$B$34:$B$777,S$83)+'СЕТ СН'!$H$11+СВЦЭМ!$D$10+'СЕТ СН'!$H$6-'СЕТ СН'!$H$23</f>
        <v>1061.4253705900001</v>
      </c>
      <c r="T108" s="36">
        <f>SUMIFS(СВЦЭМ!$D$34:$D$777,СВЦЭМ!$A$34:$A$777,$A108,СВЦЭМ!$B$34:$B$777,T$83)+'СЕТ СН'!$H$11+СВЦЭМ!$D$10+'СЕТ СН'!$H$6-'СЕТ СН'!$H$23</f>
        <v>1068.7701920100001</v>
      </c>
      <c r="U108" s="36">
        <f>SUMIFS(СВЦЭМ!$D$34:$D$777,СВЦЭМ!$A$34:$A$777,$A108,СВЦЭМ!$B$34:$B$777,U$83)+'СЕТ СН'!$H$11+СВЦЭМ!$D$10+'СЕТ СН'!$H$6-'СЕТ СН'!$H$23</f>
        <v>1074.9077608299999</v>
      </c>
      <c r="V108" s="36">
        <f>SUMIFS(СВЦЭМ!$D$34:$D$777,СВЦЭМ!$A$34:$A$777,$A108,СВЦЭМ!$B$34:$B$777,V$83)+'СЕТ СН'!$H$11+СВЦЭМ!$D$10+'СЕТ СН'!$H$6-'СЕТ СН'!$H$23</f>
        <v>1079.6671813299999</v>
      </c>
      <c r="W108" s="36">
        <f>SUMIFS(СВЦЭМ!$D$34:$D$777,СВЦЭМ!$A$34:$A$777,$A108,СВЦЭМ!$B$34:$B$777,W$83)+'СЕТ СН'!$H$11+СВЦЭМ!$D$10+'СЕТ СН'!$H$6-'СЕТ СН'!$H$23</f>
        <v>1075.24061843</v>
      </c>
      <c r="X108" s="36">
        <f>SUMIFS(СВЦЭМ!$D$34:$D$777,СВЦЭМ!$A$34:$A$777,$A108,СВЦЭМ!$B$34:$B$777,X$83)+'СЕТ СН'!$H$11+СВЦЭМ!$D$10+'СЕТ СН'!$H$6-'СЕТ СН'!$H$23</f>
        <v>1040.10289844</v>
      </c>
      <c r="Y108" s="36">
        <f>SUMIFS(СВЦЭМ!$D$34:$D$777,СВЦЭМ!$A$34:$A$777,$A108,СВЦЭМ!$B$34:$B$777,Y$83)+'СЕТ СН'!$H$11+СВЦЭМ!$D$10+'СЕТ СН'!$H$6-'СЕТ СН'!$H$23</f>
        <v>1098.5943892299999</v>
      </c>
    </row>
    <row r="109" spans="1:25" ht="15.75" x14ac:dyDescent="0.2">
      <c r="A109" s="35">
        <f t="shared" si="2"/>
        <v>43369</v>
      </c>
      <c r="B109" s="36">
        <f>SUMIFS(СВЦЭМ!$D$34:$D$777,СВЦЭМ!$A$34:$A$777,$A109,СВЦЭМ!$B$34:$B$777,B$83)+'СЕТ СН'!$H$11+СВЦЭМ!$D$10+'СЕТ СН'!$H$6-'СЕТ СН'!$H$23</f>
        <v>1290.6700396399999</v>
      </c>
      <c r="C109" s="36">
        <f>SUMIFS(СВЦЭМ!$D$34:$D$777,СВЦЭМ!$A$34:$A$777,$A109,СВЦЭМ!$B$34:$B$777,C$83)+'СЕТ СН'!$H$11+СВЦЭМ!$D$10+'СЕТ СН'!$H$6-'СЕТ СН'!$H$23</f>
        <v>1467.6957638399999</v>
      </c>
      <c r="D109" s="36">
        <f>SUMIFS(СВЦЭМ!$D$34:$D$777,СВЦЭМ!$A$34:$A$777,$A109,СВЦЭМ!$B$34:$B$777,D$83)+'СЕТ СН'!$H$11+СВЦЭМ!$D$10+'СЕТ СН'!$H$6-'СЕТ СН'!$H$23</f>
        <v>1621.84987026</v>
      </c>
      <c r="E109" s="36">
        <f>SUMIFS(СВЦЭМ!$D$34:$D$777,СВЦЭМ!$A$34:$A$777,$A109,СВЦЭМ!$B$34:$B$777,E$83)+'СЕТ СН'!$H$11+СВЦЭМ!$D$10+'СЕТ СН'!$H$6-'СЕТ СН'!$H$23</f>
        <v>1728.83495429</v>
      </c>
      <c r="F109" s="36">
        <f>SUMIFS(СВЦЭМ!$D$34:$D$777,СВЦЭМ!$A$34:$A$777,$A109,СВЦЭМ!$B$34:$B$777,F$83)+'СЕТ СН'!$H$11+СВЦЭМ!$D$10+'СЕТ СН'!$H$6-'СЕТ СН'!$H$23</f>
        <v>1732.1052117999998</v>
      </c>
      <c r="G109" s="36">
        <f>SUMIFS(СВЦЭМ!$D$34:$D$777,СВЦЭМ!$A$34:$A$777,$A109,СВЦЭМ!$B$34:$B$777,G$83)+'СЕТ СН'!$H$11+СВЦЭМ!$D$10+'СЕТ СН'!$H$6-'СЕТ СН'!$H$23</f>
        <v>1706.3194480100001</v>
      </c>
      <c r="H109" s="36">
        <f>SUMIFS(СВЦЭМ!$D$34:$D$777,СВЦЭМ!$A$34:$A$777,$A109,СВЦЭМ!$B$34:$B$777,H$83)+'СЕТ СН'!$H$11+СВЦЭМ!$D$10+'СЕТ СН'!$H$6-'СЕТ СН'!$H$23</f>
        <v>1603.7209900799999</v>
      </c>
      <c r="I109" s="36">
        <f>SUMIFS(СВЦЭМ!$D$34:$D$777,СВЦЭМ!$A$34:$A$777,$A109,СВЦЭМ!$B$34:$B$777,I$83)+'СЕТ СН'!$H$11+СВЦЭМ!$D$10+'СЕТ СН'!$H$6-'СЕТ СН'!$H$23</f>
        <v>1512.5703598800001</v>
      </c>
      <c r="J109" s="36">
        <f>SUMIFS(СВЦЭМ!$D$34:$D$777,СВЦЭМ!$A$34:$A$777,$A109,СВЦЭМ!$B$34:$B$777,J$83)+'СЕТ СН'!$H$11+СВЦЭМ!$D$10+'СЕТ СН'!$H$6-'СЕТ СН'!$H$23</f>
        <v>1498.19088005</v>
      </c>
      <c r="K109" s="36">
        <f>SUMIFS(СВЦЭМ!$D$34:$D$777,СВЦЭМ!$A$34:$A$777,$A109,СВЦЭМ!$B$34:$B$777,K$83)+'СЕТ СН'!$H$11+СВЦЭМ!$D$10+'СЕТ СН'!$H$6-'СЕТ СН'!$H$23</f>
        <v>1482.4683055400001</v>
      </c>
      <c r="L109" s="36">
        <f>SUMIFS(СВЦЭМ!$D$34:$D$777,СВЦЭМ!$A$34:$A$777,$A109,СВЦЭМ!$B$34:$B$777,L$83)+'СЕТ СН'!$H$11+СВЦЭМ!$D$10+'СЕТ СН'!$H$6-'СЕТ СН'!$H$23</f>
        <v>1405.91746754</v>
      </c>
      <c r="M109" s="36">
        <f>SUMIFS(СВЦЭМ!$D$34:$D$777,СВЦЭМ!$A$34:$A$777,$A109,СВЦЭМ!$B$34:$B$777,M$83)+'СЕТ СН'!$H$11+СВЦЭМ!$D$10+'СЕТ СН'!$H$6-'СЕТ СН'!$H$23</f>
        <v>1337.58368961</v>
      </c>
      <c r="N109" s="36">
        <f>SUMIFS(СВЦЭМ!$D$34:$D$777,СВЦЭМ!$A$34:$A$777,$A109,СВЦЭМ!$B$34:$B$777,N$83)+'СЕТ СН'!$H$11+СВЦЭМ!$D$10+'СЕТ СН'!$H$6-'СЕТ СН'!$H$23</f>
        <v>1222.1524558900001</v>
      </c>
      <c r="O109" s="36">
        <f>SUMIFS(СВЦЭМ!$D$34:$D$777,СВЦЭМ!$A$34:$A$777,$A109,СВЦЭМ!$B$34:$B$777,O$83)+'СЕТ СН'!$H$11+СВЦЭМ!$D$10+'СЕТ СН'!$H$6-'СЕТ СН'!$H$23</f>
        <v>1123.7146133399999</v>
      </c>
      <c r="P109" s="36">
        <f>SUMIFS(СВЦЭМ!$D$34:$D$777,СВЦЭМ!$A$34:$A$777,$A109,СВЦЭМ!$B$34:$B$777,P$83)+'СЕТ СН'!$H$11+СВЦЭМ!$D$10+'СЕТ СН'!$H$6-'СЕТ СН'!$H$23</f>
        <v>1119.7967204300001</v>
      </c>
      <c r="Q109" s="36">
        <f>SUMIFS(СВЦЭМ!$D$34:$D$777,СВЦЭМ!$A$34:$A$777,$A109,СВЦЭМ!$B$34:$B$777,Q$83)+'СЕТ СН'!$H$11+СВЦЭМ!$D$10+'СЕТ СН'!$H$6-'СЕТ СН'!$H$23</f>
        <v>1128.60858379</v>
      </c>
      <c r="R109" s="36">
        <f>SUMIFS(СВЦЭМ!$D$34:$D$777,СВЦЭМ!$A$34:$A$777,$A109,СВЦЭМ!$B$34:$B$777,R$83)+'СЕТ СН'!$H$11+СВЦЭМ!$D$10+'СЕТ СН'!$H$6-'СЕТ СН'!$H$23</f>
        <v>1131.3583828599999</v>
      </c>
      <c r="S109" s="36">
        <f>SUMIFS(СВЦЭМ!$D$34:$D$777,СВЦЭМ!$A$34:$A$777,$A109,СВЦЭМ!$B$34:$B$777,S$83)+'СЕТ СН'!$H$11+СВЦЭМ!$D$10+'СЕТ СН'!$H$6-'СЕТ СН'!$H$23</f>
        <v>1137.2352781099999</v>
      </c>
      <c r="T109" s="36">
        <f>SUMIFS(СВЦЭМ!$D$34:$D$777,СВЦЭМ!$A$34:$A$777,$A109,СВЦЭМ!$B$34:$B$777,T$83)+'СЕТ СН'!$H$11+СВЦЭМ!$D$10+'СЕТ СН'!$H$6-'СЕТ СН'!$H$23</f>
        <v>1124.2853637599999</v>
      </c>
      <c r="U109" s="36">
        <f>SUMIFS(СВЦЭМ!$D$34:$D$777,СВЦЭМ!$A$34:$A$777,$A109,СВЦЭМ!$B$34:$B$777,U$83)+'СЕТ СН'!$H$11+СВЦЭМ!$D$10+'СЕТ СН'!$H$6-'СЕТ СН'!$H$23</f>
        <v>1145.1854928799999</v>
      </c>
      <c r="V109" s="36">
        <f>SUMIFS(СВЦЭМ!$D$34:$D$777,СВЦЭМ!$A$34:$A$777,$A109,СВЦЭМ!$B$34:$B$777,V$83)+'СЕТ СН'!$H$11+СВЦЭМ!$D$10+'СЕТ СН'!$H$6-'СЕТ СН'!$H$23</f>
        <v>1149.42432949</v>
      </c>
      <c r="W109" s="36">
        <f>SUMIFS(СВЦЭМ!$D$34:$D$777,СВЦЭМ!$A$34:$A$777,$A109,СВЦЭМ!$B$34:$B$777,W$83)+'СЕТ СН'!$H$11+СВЦЭМ!$D$10+'СЕТ СН'!$H$6-'СЕТ СН'!$H$23</f>
        <v>1135.12191919</v>
      </c>
      <c r="X109" s="36">
        <f>SUMIFS(СВЦЭМ!$D$34:$D$777,СВЦЭМ!$A$34:$A$777,$A109,СВЦЭМ!$B$34:$B$777,X$83)+'СЕТ СН'!$H$11+СВЦЭМ!$D$10+'СЕТ СН'!$H$6-'СЕТ СН'!$H$23</f>
        <v>1152.7370661099999</v>
      </c>
      <c r="Y109" s="36">
        <f>SUMIFS(СВЦЭМ!$D$34:$D$777,СВЦЭМ!$A$34:$A$777,$A109,СВЦЭМ!$B$34:$B$777,Y$83)+'СЕТ СН'!$H$11+СВЦЭМ!$D$10+'СЕТ СН'!$H$6-'СЕТ СН'!$H$23</f>
        <v>1196.2586588500001</v>
      </c>
    </row>
    <row r="110" spans="1:25" ht="15.75" x14ac:dyDescent="0.2">
      <c r="A110" s="35">
        <f t="shared" si="2"/>
        <v>43370</v>
      </c>
      <c r="B110" s="36">
        <f>SUMIFS(СВЦЭМ!$D$34:$D$777,СВЦЭМ!$A$34:$A$777,$A110,СВЦЭМ!$B$34:$B$777,B$83)+'СЕТ СН'!$H$11+СВЦЭМ!$D$10+'СЕТ СН'!$H$6-'СЕТ СН'!$H$23</f>
        <v>1305.5535798799999</v>
      </c>
      <c r="C110" s="36">
        <f>SUMIFS(СВЦЭМ!$D$34:$D$777,СВЦЭМ!$A$34:$A$777,$A110,СВЦЭМ!$B$34:$B$777,C$83)+'СЕТ СН'!$H$11+СВЦЭМ!$D$10+'СЕТ СН'!$H$6-'СЕТ СН'!$H$23</f>
        <v>1515.1005718500001</v>
      </c>
      <c r="D110" s="36">
        <f>SUMIFS(СВЦЭМ!$D$34:$D$777,СВЦЭМ!$A$34:$A$777,$A110,СВЦЭМ!$B$34:$B$777,D$83)+'СЕТ СН'!$H$11+СВЦЭМ!$D$10+'СЕТ СН'!$H$6-'СЕТ СН'!$H$23</f>
        <v>1629.9045832500001</v>
      </c>
      <c r="E110" s="36">
        <f>SUMIFS(СВЦЭМ!$D$34:$D$777,СВЦЭМ!$A$34:$A$777,$A110,СВЦЭМ!$B$34:$B$777,E$83)+'СЕТ СН'!$H$11+СВЦЭМ!$D$10+'СЕТ СН'!$H$6-'СЕТ СН'!$H$23</f>
        <v>1737.3210563299999</v>
      </c>
      <c r="F110" s="36">
        <f>SUMIFS(СВЦЭМ!$D$34:$D$777,СВЦЭМ!$A$34:$A$777,$A110,СВЦЭМ!$B$34:$B$777,F$83)+'СЕТ СН'!$H$11+СВЦЭМ!$D$10+'СЕТ СН'!$H$6-'СЕТ СН'!$H$23</f>
        <v>1734.5122246199999</v>
      </c>
      <c r="G110" s="36">
        <f>SUMIFS(СВЦЭМ!$D$34:$D$777,СВЦЭМ!$A$34:$A$777,$A110,СВЦЭМ!$B$34:$B$777,G$83)+'СЕТ СН'!$H$11+СВЦЭМ!$D$10+'СЕТ СН'!$H$6-'СЕТ СН'!$H$23</f>
        <v>1716.8473579199999</v>
      </c>
      <c r="H110" s="36">
        <f>SUMIFS(СВЦЭМ!$D$34:$D$777,СВЦЭМ!$A$34:$A$777,$A110,СВЦЭМ!$B$34:$B$777,H$83)+'СЕТ СН'!$H$11+СВЦЭМ!$D$10+'СЕТ СН'!$H$6-'СЕТ СН'!$H$23</f>
        <v>1622.2071564099997</v>
      </c>
      <c r="I110" s="36">
        <f>SUMIFS(СВЦЭМ!$D$34:$D$777,СВЦЭМ!$A$34:$A$777,$A110,СВЦЭМ!$B$34:$B$777,I$83)+'СЕТ СН'!$H$11+СВЦЭМ!$D$10+'СЕТ СН'!$H$6-'СЕТ СН'!$H$23</f>
        <v>1506.22586351</v>
      </c>
      <c r="J110" s="36">
        <f>SUMIFS(СВЦЭМ!$D$34:$D$777,СВЦЭМ!$A$34:$A$777,$A110,СВЦЭМ!$B$34:$B$777,J$83)+'СЕТ СН'!$H$11+СВЦЭМ!$D$10+'СЕТ СН'!$H$6-'СЕТ СН'!$H$23</f>
        <v>1507.92303296</v>
      </c>
      <c r="K110" s="36">
        <f>SUMIFS(СВЦЭМ!$D$34:$D$777,СВЦЭМ!$A$34:$A$777,$A110,СВЦЭМ!$B$34:$B$777,K$83)+'СЕТ СН'!$H$11+СВЦЭМ!$D$10+'СЕТ СН'!$H$6-'СЕТ СН'!$H$23</f>
        <v>1489.5181758900001</v>
      </c>
      <c r="L110" s="36">
        <f>SUMIFS(СВЦЭМ!$D$34:$D$777,СВЦЭМ!$A$34:$A$777,$A110,СВЦЭМ!$B$34:$B$777,L$83)+'СЕТ СН'!$H$11+СВЦЭМ!$D$10+'СЕТ СН'!$H$6-'СЕТ СН'!$H$23</f>
        <v>1410.7475311399999</v>
      </c>
      <c r="M110" s="36">
        <f>SUMIFS(СВЦЭМ!$D$34:$D$777,СВЦЭМ!$A$34:$A$777,$A110,СВЦЭМ!$B$34:$B$777,M$83)+'СЕТ СН'!$H$11+СВЦЭМ!$D$10+'СЕТ СН'!$H$6-'СЕТ СН'!$H$23</f>
        <v>1345.96072467</v>
      </c>
      <c r="N110" s="36">
        <f>SUMIFS(СВЦЭМ!$D$34:$D$777,СВЦЭМ!$A$34:$A$777,$A110,СВЦЭМ!$B$34:$B$777,N$83)+'СЕТ СН'!$H$11+СВЦЭМ!$D$10+'СЕТ СН'!$H$6-'СЕТ СН'!$H$23</f>
        <v>1235.5409742899999</v>
      </c>
      <c r="O110" s="36">
        <f>SUMIFS(СВЦЭМ!$D$34:$D$777,СВЦЭМ!$A$34:$A$777,$A110,СВЦЭМ!$B$34:$B$777,O$83)+'СЕТ СН'!$H$11+СВЦЭМ!$D$10+'СЕТ СН'!$H$6-'СЕТ СН'!$H$23</f>
        <v>1164.89548109</v>
      </c>
      <c r="P110" s="36">
        <f>SUMIFS(СВЦЭМ!$D$34:$D$777,СВЦЭМ!$A$34:$A$777,$A110,СВЦЭМ!$B$34:$B$777,P$83)+'СЕТ СН'!$H$11+СВЦЭМ!$D$10+'СЕТ СН'!$H$6-'СЕТ СН'!$H$23</f>
        <v>1154.7261949900001</v>
      </c>
      <c r="Q110" s="36">
        <f>SUMIFS(СВЦЭМ!$D$34:$D$777,СВЦЭМ!$A$34:$A$777,$A110,СВЦЭМ!$B$34:$B$777,Q$83)+'СЕТ СН'!$H$11+СВЦЭМ!$D$10+'СЕТ СН'!$H$6-'СЕТ СН'!$H$23</f>
        <v>1152.1724695799999</v>
      </c>
      <c r="R110" s="36">
        <f>SUMIFS(СВЦЭМ!$D$34:$D$777,СВЦЭМ!$A$34:$A$777,$A110,СВЦЭМ!$B$34:$B$777,R$83)+'СЕТ СН'!$H$11+СВЦЭМ!$D$10+'СЕТ СН'!$H$6-'СЕТ СН'!$H$23</f>
        <v>1149.6613806799999</v>
      </c>
      <c r="S110" s="36">
        <f>SUMIFS(СВЦЭМ!$D$34:$D$777,СВЦЭМ!$A$34:$A$777,$A110,СВЦЭМ!$B$34:$B$777,S$83)+'СЕТ СН'!$H$11+СВЦЭМ!$D$10+'СЕТ СН'!$H$6-'СЕТ СН'!$H$23</f>
        <v>1153.8335830199999</v>
      </c>
      <c r="T110" s="36">
        <f>SUMIFS(СВЦЭМ!$D$34:$D$777,СВЦЭМ!$A$34:$A$777,$A110,СВЦЭМ!$B$34:$B$777,T$83)+'СЕТ СН'!$H$11+СВЦЭМ!$D$10+'СЕТ СН'!$H$6-'СЕТ СН'!$H$23</f>
        <v>1158.05024181</v>
      </c>
      <c r="U110" s="36">
        <f>SUMIFS(СВЦЭМ!$D$34:$D$777,СВЦЭМ!$A$34:$A$777,$A110,СВЦЭМ!$B$34:$B$777,U$83)+'СЕТ СН'!$H$11+СВЦЭМ!$D$10+'СЕТ СН'!$H$6-'СЕТ СН'!$H$23</f>
        <v>1169.4256368700001</v>
      </c>
      <c r="V110" s="36">
        <f>SUMIFS(СВЦЭМ!$D$34:$D$777,СВЦЭМ!$A$34:$A$777,$A110,СВЦЭМ!$B$34:$B$777,V$83)+'СЕТ СН'!$H$11+СВЦЭМ!$D$10+'СЕТ СН'!$H$6-'СЕТ СН'!$H$23</f>
        <v>1165.88943361</v>
      </c>
      <c r="W110" s="36">
        <f>SUMIFS(СВЦЭМ!$D$34:$D$777,СВЦЭМ!$A$34:$A$777,$A110,СВЦЭМ!$B$34:$B$777,W$83)+'СЕТ СН'!$H$11+СВЦЭМ!$D$10+'СЕТ СН'!$H$6-'СЕТ СН'!$H$23</f>
        <v>1155.61446155</v>
      </c>
      <c r="X110" s="36">
        <f>SUMIFS(СВЦЭМ!$D$34:$D$777,СВЦЭМ!$A$34:$A$777,$A110,СВЦЭМ!$B$34:$B$777,X$83)+'СЕТ СН'!$H$11+СВЦЭМ!$D$10+'СЕТ СН'!$H$6-'СЕТ СН'!$H$23</f>
        <v>1161.4730023299999</v>
      </c>
      <c r="Y110" s="36">
        <f>SUMIFS(СВЦЭМ!$D$34:$D$777,СВЦЭМ!$A$34:$A$777,$A110,СВЦЭМ!$B$34:$B$777,Y$83)+'СЕТ СН'!$H$11+СВЦЭМ!$D$10+'СЕТ СН'!$H$6-'СЕТ СН'!$H$23</f>
        <v>1209.2540005199999</v>
      </c>
    </row>
    <row r="111" spans="1:25" ht="15.75" x14ac:dyDescent="0.2">
      <c r="A111" s="35">
        <f t="shared" si="2"/>
        <v>43371</v>
      </c>
      <c r="B111" s="36">
        <f>SUMIFS(СВЦЭМ!$D$34:$D$777,СВЦЭМ!$A$34:$A$777,$A111,СВЦЭМ!$B$34:$B$777,B$83)+'СЕТ СН'!$H$11+СВЦЭМ!$D$10+'СЕТ СН'!$H$6-'СЕТ СН'!$H$23</f>
        <v>1330.1710194299999</v>
      </c>
      <c r="C111" s="36">
        <f>SUMIFS(СВЦЭМ!$D$34:$D$777,СВЦЭМ!$A$34:$A$777,$A111,СВЦЭМ!$B$34:$B$777,C$83)+'СЕТ СН'!$H$11+СВЦЭМ!$D$10+'СЕТ СН'!$H$6-'СЕТ СН'!$H$23</f>
        <v>1509.5645311799999</v>
      </c>
      <c r="D111" s="36">
        <f>SUMIFS(СВЦЭМ!$D$34:$D$777,СВЦЭМ!$A$34:$A$777,$A111,СВЦЭМ!$B$34:$B$777,D$83)+'СЕТ СН'!$H$11+СВЦЭМ!$D$10+'СЕТ СН'!$H$6-'СЕТ СН'!$H$23</f>
        <v>1630.4963935699998</v>
      </c>
      <c r="E111" s="36">
        <f>SUMIFS(СВЦЭМ!$D$34:$D$777,СВЦЭМ!$A$34:$A$777,$A111,СВЦЭМ!$B$34:$B$777,E$83)+'СЕТ СН'!$H$11+СВЦЭМ!$D$10+'СЕТ СН'!$H$6-'СЕТ СН'!$H$23</f>
        <v>1711.2789101500002</v>
      </c>
      <c r="F111" s="36">
        <f>SUMIFS(СВЦЭМ!$D$34:$D$777,СВЦЭМ!$A$34:$A$777,$A111,СВЦЭМ!$B$34:$B$777,F$83)+'СЕТ СН'!$H$11+СВЦЭМ!$D$10+'СЕТ СН'!$H$6-'СЕТ СН'!$H$23</f>
        <v>1704.3991706400002</v>
      </c>
      <c r="G111" s="36">
        <f>SUMIFS(СВЦЭМ!$D$34:$D$777,СВЦЭМ!$A$34:$A$777,$A111,СВЦЭМ!$B$34:$B$777,G$83)+'СЕТ СН'!$H$11+СВЦЭМ!$D$10+'СЕТ СН'!$H$6-'СЕТ СН'!$H$23</f>
        <v>1712.0115514999998</v>
      </c>
      <c r="H111" s="36">
        <f>SUMIFS(СВЦЭМ!$D$34:$D$777,СВЦЭМ!$A$34:$A$777,$A111,СВЦЭМ!$B$34:$B$777,H$83)+'СЕТ СН'!$H$11+СВЦЭМ!$D$10+'СЕТ СН'!$H$6-'СЕТ СН'!$H$23</f>
        <v>1636.9430425800001</v>
      </c>
      <c r="I111" s="36">
        <f>SUMIFS(СВЦЭМ!$D$34:$D$777,СВЦЭМ!$A$34:$A$777,$A111,СВЦЭМ!$B$34:$B$777,I$83)+'СЕТ СН'!$H$11+СВЦЭМ!$D$10+'СЕТ СН'!$H$6-'СЕТ СН'!$H$23</f>
        <v>1507.0148701999999</v>
      </c>
      <c r="J111" s="36">
        <f>SUMIFS(СВЦЭМ!$D$34:$D$777,СВЦЭМ!$A$34:$A$777,$A111,СВЦЭМ!$B$34:$B$777,J$83)+'СЕТ СН'!$H$11+СВЦЭМ!$D$10+'СЕТ СН'!$H$6-'СЕТ СН'!$H$23</f>
        <v>1498.56712932</v>
      </c>
      <c r="K111" s="36">
        <f>SUMIFS(СВЦЭМ!$D$34:$D$777,СВЦЭМ!$A$34:$A$777,$A111,СВЦЭМ!$B$34:$B$777,K$83)+'СЕТ СН'!$H$11+СВЦЭМ!$D$10+'СЕТ СН'!$H$6-'СЕТ СН'!$H$23</f>
        <v>1485.25958332</v>
      </c>
      <c r="L111" s="36">
        <f>SUMIFS(СВЦЭМ!$D$34:$D$777,СВЦЭМ!$A$34:$A$777,$A111,СВЦЭМ!$B$34:$B$777,L$83)+'СЕТ СН'!$H$11+СВЦЭМ!$D$10+'СЕТ СН'!$H$6-'СЕТ СН'!$H$23</f>
        <v>1422.5793450399999</v>
      </c>
      <c r="M111" s="36">
        <f>SUMIFS(СВЦЭМ!$D$34:$D$777,СВЦЭМ!$A$34:$A$777,$A111,СВЦЭМ!$B$34:$B$777,M$83)+'СЕТ СН'!$H$11+СВЦЭМ!$D$10+'СЕТ СН'!$H$6-'СЕТ СН'!$H$23</f>
        <v>1340.35542639</v>
      </c>
      <c r="N111" s="36">
        <f>SUMIFS(СВЦЭМ!$D$34:$D$777,СВЦЭМ!$A$34:$A$777,$A111,СВЦЭМ!$B$34:$B$777,N$83)+'СЕТ СН'!$H$11+СВЦЭМ!$D$10+'СЕТ СН'!$H$6-'СЕТ СН'!$H$23</f>
        <v>1234.4478387199999</v>
      </c>
      <c r="O111" s="36">
        <f>SUMIFS(СВЦЭМ!$D$34:$D$777,СВЦЭМ!$A$34:$A$777,$A111,СВЦЭМ!$B$34:$B$777,O$83)+'СЕТ СН'!$H$11+СВЦЭМ!$D$10+'СЕТ СН'!$H$6-'СЕТ СН'!$H$23</f>
        <v>1137.8807856799999</v>
      </c>
      <c r="P111" s="36">
        <f>SUMIFS(СВЦЭМ!$D$34:$D$777,СВЦЭМ!$A$34:$A$777,$A111,СВЦЭМ!$B$34:$B$777,P$83)+'СЕТ СН'!$H$11+СВЦЭМ!$D$10+'СЕТ СН'!$H$6-'СЕТ СН'!$H$23</f>
        <v>1126.1954236300001</v>
      </c>
      <c r="Q111" s="36">
        <f>SUMIFS(СВЦЭМ!$D$34:$D$777,СВЦЭМ!$A$34:$A$777,$A111,СВЦЭМ!$B$34:$B$777,Q$83)+'СЕТ СН'!$H$11+СВЦЭМ!$D$10+'СЕТ СН'!$H$6-'СЕТ СН'!$H$23</f>
        <v>1134.7314322699999</v>
      </c>
      <c r="R111" s="36">
        <f>SUMIFS(СВЦЭМ!$D$34:$D$777,СВЦЭМ!$A$34:$A$777,$A111,СВЦЭМ!$B$34:$B$777,R$83)+'СЕТ СН'!$H$11+СВЦЭМ!$D$10+'СЕТ СН'!$H$6-'СЕТ СН'!$H$23</f>
        <v>1132.68643946</v>
      </c>
      <c r="S111" s="36">
        <f>SUMIFS(СВЦЭМ!$D$34:$D$777,СВЦЭМ!$A$34:$A$777,$A111,СВЦЭМ!$B$34:$B$777,S$83)+'СЕТ СН'!$H$11+СВЦЭМ!$D$10+'СЕТ СН'!$H$6-'СЕТ СН'!$H$23</f>
        <v>1132.09506263</v>
      </c>
      <c r="T111" s="36">
        <f>SUMIFS(СВЦЭМ!$D$34:$D$777,СВЦЭМ!$A$34:$A$777,$A111,СВЦЭМ!$B$34:$B$777,T$83)+'СЕТ СН'!$H$11+СВЦЭМ!$D$10+'СЕТ СН'!$H$6-'СЕТ СН'!$H$23</f>
        <v>1132.0839661</v>
      </c>
      <c r="U111" s="36">
        <f>SUMIFS(СВЦЭМ!$D$34:$D$777,СВЦЭМ!$A$34:$A$777,$A111,СВЦЭМ!$B$34:$B$777,U$83)+'СЕТ СН'!$H$11+СВЦЭМ!$D$10+'СЕТ СН'!$H$6-'СЕТ СН'!$H$23</f>
        <v>1155.05114346</v>
      </c>
      <c r="V111" s="36">
        <f>SUMIFS(СВЦЭМ!$D$34:$D$777,СВЦЭМ!$A$34:$A$777,$A111,СВЦЭМ!$B$34:$B$777,V$83)+'СЕТ СН'!$H$11+СВЦЭМ!$D$10+'СЕТ СН'!$H$6-'СЕТ СН'!$H$23</f>
        <v>1143.56893461</v>
      </c>
      <c r="W111" s="36">
        <f>SUMIFS(СВЦЭМ!$D$34:$D$777,СВЦЭМ!$A$34:$A$777,$A111,СВЦЭМ!$B$34:$B$777,W$83)+'СЕТ СН'!$H$11+СВЦЭМ!$D$10+'СЕТ СН'!$H$6-'СЕТ СН'!$H$23</f>
        <v>1124.46700136</v>
      </c>
      <c r="X111" s="36">
        <f>SUMIFS(СВЦЭМ!$D$34:$D$777,СВЦЭМ!$A$34:$A$777,$A111,СВЦЭМ!$B$34:$B$777,X$83)+'СЕТ СН'!$H$11+СВЦЭМ!$D$10+'СЕТ СН'!$H$6-'СЕТ СН'!$H$23</f>
        <v>1114.3201473399999</v>
      </c>
      <c r="Y111" s="36">
        <f>SUMIFS(СВЦЭМ!$D$34:$D$777,СВЦЭМ!$A$34:$A$777,$A111,СВЦЭМ!$B$34:$B$777,Y$83)+'СЕТ СН'!$H$11+СВЦЭМ!$D$10+'СЕТ СН'!$H$6-'СЕТ СН'!$H$23</f>
        <v>1196.7969834099999</v>
      </c>
    </row>
    <row r="112" spans="1:25" ht="15.75" x14ac:dyDescent="0.2">
      <c r="A112" s="35">
        <f t="shared" si="2"/>
        <v>43372</v>
      </c>
      <c r="B112" s="36">
        <f>SUMIFS(СВЦЭМ!$D$34:$D$777,СВЦЭМ!$A$34:$A$777,$A112,СВЦЭМ!$B$34:$B$777,B$83)+'СЕТ СН'!$H$11+СВЦЭМ!$D$10+'СЕТ СН'!$H$6-'СЕТ СН'!$H$23</f>
        <v>1402.0388633699999</v>
      </c>
      <c r="C112" s="36">
        <f>SUMIFS(СВЦЭМ!$D$34:$D$777,СВЦЭМ!$A$34:$A$777,$A112,СВЦЭМ!$B$34:$B$777,C$83)+'СЕТ СН'!$H$11+СВЦЭМ!$D$10+'СЕТ СН'!$H$6-'СЕТ СН'!$H$23</f>
        <v>1539.55153989</v>
      </c>
      <c r="D112" s="36">
        <f>SUMIFS(СВЦЭМ!$D$34:$D$777,СВЦЭМ!$A$34:$A$777,$A112,СВЦЭМ!$B$34:$B$777,D$83)+'СЕТ СН'!$H$11+СВЦЭМ!$D$10+'СЕТ СН'!$H$6-'СЕТ СН'!$H$23</f>
        <v>1620.4857250300001</v>
      </c>
      <c r="E112" s="36">
        <f>SUMIFS(СВЦЭМ!$D$34:$D$777,СВЦЭМ!$A$34:$A$777,$A112,СВЦЭМ!$B$34:$B$777,E$83)+'СЕТ СН'!$H$11+СВЦЭМ!$D$10+'СЕТ СН'!$H$6-'СЕТ СН'!$H$23</f>
        <v>1697.6120802699998</v>
      </c>
      <c r="F112" s="36">
        <f>SUMIFS(СВЦЭМ!$D$34:$D$777,СВЦЭМ!$A$34:$A$777,$A112,СВЦЭМ!$B$34:$B$777,F$83)+'СЕТ СН'!$H$11+СВЦЭМ!$D$10+'СЕТ СН'!$H$6-'СЕТ СН'!$H$23</f>
        <v>1700.3096919500003</v>
      </c>
      <c r="G112" s="36">
        <f>SUMIFS(СВЦЭМ!$D$34:$D$777,СВЦЭМ!$A$34:$A$777,$A112,СВЦЭМ!$B$34:$B$777,G$83)+'СЕТ СН'!$H$11+СВЦЭМ!$D$10+'СЕТ СН'!$H$6-'СЕТ СН'!$H$23</f>
        <v>1690.5241003299998</v>
      </c>
      <c r="H112" s="36">
        <f>SUMIFS(СВЦЭМ!$D$34:$D$777,СВЦЭМ!$A$34:$A$777,$A112,СВЦЭМ!$B$34:$B$777,H$83)+'СЕТ СН'!$H$11+СВЦЭМ!$D$10+'СЕТ СН'!$H$6-'СЕТ СН'!$H$23</f>
        <v>1671.7910286000001</v>
      </c>
      <c r="I112" s="36">
        <f>SUMIFS(СВЦЭМ!$D$34:$D$777,СВЦЭМ!$A$34:$A$777,$A112,СВЦЭМ!$B$34:$B$777,I$83)+'СЕТ СН'!$H$11+СВЦЭМ!$D$10+'СЕТ СН'!$H$6-'СЕТ СН'!$H$23</f>
        <v>1620.6029062899997</v>
      </c>
      <c r="J112" s="36">
        <f>SUMIFS(СВЦЭМ!$D$34:$D$777,СВЦЭМ!$A$34:$A$777,$A112,СВЦЭМ!$B$34:$B$777,J$83)+'СЕТ СН'!$H$11+СВЦЭМ!$D$10+'СЕТ СН'!$H$6-'СЕТ СН'!$H$23</f>
        <v>1524.92791141</v>
      </c>
      <c r="K112" s="36">
        <f>SUMIFS(СВЦЭМ!$D$34:$D$777,СВЦЭМ!$A$34:$A$777,$A112,СВЦЭМ!$B$34:$B$777,K$83)+'СЕТ СН'!$H$11+СВЦЭМ!$D$10+'СЕТ СН'!$H$6-'СЕТ СН'!$H$23</f>
        <v>1458.2125879800001</v>
      </c>
      <c r="L112" s="36">
        <f>SUMIFS(СВЦЭМ!$D$34:$D$777,СВЦЭМ!$A$34:$A$777,$A112,СВЦЭМ!$B$34:$B$777,L$83)+'СЕТ СН'!$H$11+СВЦЭМ!$D$10+'СЕТ СН'!$H$6-'СЕТ СН'!$H$23</f>
        <v>1378.7472529699999</v>
      </c>
      <c r="M112" s="36">
        <f>SUMIFS(СВЦЭМ!$D$34:$D$777,СВЦЭМ!$A$34:$A$777,$A112,СВЦЭМ!$B$34:$B$777,M$83)+'СЕТ СН'!$H$11+СВЦЭМ!$D$10+'СЕТ СН'!$H$6-'СЕТ СН'!$H$23</f>
        <v>1311.2796805200001</v>
      </c>
      <c r="N112" s="36">
        <f>SUMIFS(СВЦЭМ!$D$34:$D$777,СВЦЭМ!$A$34:$A$777,$A112,СВЦЭМ!$B$34:$B$777,N$83)+'СЕТ СН'!$H$11+СВЦЭМ!$D$10+'СЕТ СН'!$H$6-'СЕТ СН'!$H$23</f>
        <v>1219.51427573</v>
      </c>
      <c r="O112" s="36">
        <f>SUMIFS(СВЦЭМ!$D$34:$D$777,СВЦЭМ!$A$34:$A$777,$A112,СВЦЭМ!$B$34:$B$777,O$83)+'СЕТ СН'!$H$11+СВЦЭМ!$D$10+'СЕТ СН'!$H$6-'СЕТ СН'!$H$23</f>
        <v>1143.20032595</v>
      </c>
      <c r="P112" s="36">
        <f>SUMIFS(СВЦЭМ!$D$34:$D$777,СВЦЭМ!$A$34:$A$777,$A112,СВЦЭМ!$B$34:$B$777,P$83)+'СЕТ СН'!$H$11+СВЦЭМ!$D$10+'СЕТ СН'!$H$6-'СЕТ СН'!$H$23</f>
        <v>1128.6483456999999</v>
      </c>
      <c r="Q112" s="36">
        <f>SUMIFS(СВЦЭМ!$D$34:$D$777,СВЦЭМ!$A$34:$A$777,$A112,СВЦЭМ!$B$34:$B$777,Q$83)+'СЕТ СН'!$H$11+СВЦЭМ!$D$10+'СЕТ СН'!$H$6-'СЕТ СН'!$H$23</f>
        <v>1139.8617533199999</v>
      </c>
      <c r="R112" s="36">
        <f>SUMIFS(СВЦЭМ!$D$34:$D$777,СВЦЭМ!$A$34:$A$777,$A112,СВЦЭМ!$B$34:$B$777,R$83)+'СЕТ СН'!$H$11+СВЦЭМ!$D$10+'СЕТ СН'!$H$6-'СЕТ СН'!$H$23</f>
        <v>1141.1179967400001</v>
      </c>
      <c r="S112" s="36">
        <f>SUMIFS(СВЦЭМ!$D$34:$D$777,СВЦЭМ!$A$34:$A$777,$A112,СВЦЭМ!$B$34:$B$777,S$83)+'СЕТ СН'!$H$11+СВЦЭМ!$D$10+'СЕТ СН'!$H$6-'СЕТ СН'!$H$23</f>
        <v>1121.3554403200001</v>
      </c>
      <c r="T112" s="36">
        <f>SUMIFS(СВЦЭМ!$D$34:$D$777,СВЦЭМ!$A$34:$A$777,$A112,СВЦЭМ!$B$34:$B$777,T$83)+'СЕТ СН'!$H$11+СВЦЭМ!$D$10+'СЕТ СН'!$H$6-'СЕТ СН'!$H$23</f>
        <v>1079.6956045699999</v>
      </c>
      <c r="U112" s="36">
        <f>SUMIFS(СВЦЭМ!$D$34:$D$777,СВЦЭМ!$A$34:$A$777,$A112,СВЦЭМ!$B$34:$B$777,U$83)+'СЕТ СН'!$H$11+СВЦЭМ!$D$10+'СЕТ СН'!$H$6-'СЕТ СН'!$H$23</f>
        <v>1016.6031891</v>
      </c>
      <c r="V112" s="36">
        <f>SUMIFS(СВЦЭМ!$D$34:$D$777,СВЦЭМ!$A$34:$A$777,$A112,СВЦЭМ!$B$34:$B$777,V$83)+'СЕТ СН'!$H$11+СВЦЭМ!$D$10+'СЕТ СН'!$H$6-'СЕТ СН'!$H$23</f>
        <v>1028.34686414</v>
      </c>
      <c r="W112" s="36">
        <f>SUMIFS(СВЦЭМ!$D$34:$D$777,СВЦЭМ!$A$34:$A$777,$A112,СВЦЭМ!$B$34:$B$777,W$83)+'СЕТ СН'!$H$11+СВЦЭМ!$D$10+'СЕТ СН'!$H$6-'СЕТ СН'!$H$23</f>
        <v>1047.33039364</v>
      </c>
      <c r="X112" s="36">
        <f>SUMIFS(СВЦЭМ!$D$34:$D$777,СВЦЭМ!$A$34:$A$777,$A112,СВЦЭМ!$B$34:$B$777,X$83)+'СЕТ СН'!$H$11+СВЦЭМ!$D$10+'СЕТ СН'!$H$6-'СЕТ СН'!$H$23</f>
        <v>1098.29803051</v>
      </c>
      <c r="Y112" s="36">
        <f>SUMIFS(СВЦЭМ!$D$34:$D$777,СВЦЭМ!$A$34:$A$777,$A112,СВЦЭМ!$B$34:$B$777,Y$83)+'СЕТ СН'!$H$11+СВЦЭМ!$D$10+'СЕТ СН'!$H$6-'СЕТ СН'!$H$23</f>
        <v>1201.5650918399999</v>
      </c>
    </row>
    <row r="113" spans="1:27" ht="15.75" x14ac:dyDescent="0.2">
      <c r="A113" s="35">
        <f t="shared" si="2"/>
        <v>43373</v>
      </c>
      <c r="B113" s="36">
        <f>SUMIFS(СВЦЭМ!$D$34:$D$777,СВЦЭМ!$A$34:$A$777,$A113,СВЦЭМ!$B$34:$B$777,B$83)+'СЕТ СН'!$H$11+СВЦЭМ!$D$10+'СЕТ СН'!$H$6-'СЕТ СН'!$H$23</f>
        <v>1381.6098516899999</v>
      </c>
      <c r="C113" s="36">
        <f>SUMIFS(СВЦЭМ!$D$34:$D$777,СВЦЭМ!$A$34:$A$777,$A113,СВЦЭМ!$B$34:$B$777,C$83)+'СЕТ СН'!$H$11+СВЦЭМ!$D$10+'СЕТ СН'!$H$6-'СЕТ СН'!$H$23</f>
        <v>1519.51799007</v>
      </c>
      <c r="D113" s="36">
        <f>SUMIFS(СВЦЭМ!$D$34:$D$777,СВЦЭМ!$A$34:$A$777,$A113,СВЦЭМ!$B$34:$B$777,D$83)+'СЕТ СН'!$H$11+СВЦЭМ!$D$10+'СЕТ СН'!$H$6-'СЕТ СН'!$H$23</f>
        <v>1613.33370612</v>
      </c>
      <c r="E113" s="36">
        <f>SUMIFS(СВЦЭМ!$D$34:$D$777,СВЦЭМ!$A$34:$A$777,$A113,СВЦЭМ!$B$34:$B$777,E$83)+'СЕТ СН'!$H$11+СВЦЭМ!$D$10+'СЕТ СН'!$H$6-'СЕТ СН'!$H$23</f>
        <v>1691.8069027800002</v>
      </c>
      <c r="F113" s="36">
        <f>SUMIFS(СВЦЭМ!$D$34:$D$777,СВЦЭМ!$A$34:$A$777,$A113,СВЦЭМ!$B$34:$B$777,F$83)+'СЕТ СН'!$H$11+СВЦЭМ!$D$10+'СЕТ СН'!$H$6-'СЕТ СН'!$H$23</f>
        <v>1716.4263345899999</v>
      </c>
      <c r="G113" s="36">
        <f>SUMIFS(СВЦЭМ!$D$34:$D$777,СВЦЭМ!$A$34:$A$777,$A113,СВЦЭМ!$B$34:$B$777,G$83)+'СЕТ СН'!$H$11+СВЦЭМ!$D$10+'СЕТ СН'!$H$6-'СЕТ СН'!$H$23</f>
        <v>1681.99913156</v>
      </c>
      <c r="H113" s="36">
        <f>SUMIFS(СВЦЭМ!$D$34:$D$777,СВЦЭМ!$A$34:$A$777,$A113,СВЦЭМ!$B$34:$B$777,H$83)+'СЕТ СН'!$H$11+СВЦЭМ!$D$10+'СЕТ СН'!$H$6-'СЕТ СН'!$H$23</f>
        <v>1659.6921888100001</v>
      </c>
      <c r="I113" s="36">
        <f>SUMIFS(СВЦЭМ!$D$34:$D$777,СВЦЭМ!$A$34:$A$777,$A113,СВЦЭМ!$B$34:$B$777,I$83)+'СЕТ СН'!$H$11+СВЦЭМ!$D$10+'СЕТ СН'!$H$6-'СЕТ СН'!$H$23</f>
        <v>1611.3330185100003</v>
      </c>
      <c r="J113" s="36">
        <f>SUMIFS(СВЦЭМ!$D$34:$D$777,СВЦЭМ!$A$34:$A$777,$A113,СВЦЭМ!$B$34:$B$777,J$83)+'СЕТ СН'!$H$11+СВЦЭМ!$D$10+'СЕТ СН'!$H$6-'СЕТ СН'!$H$23</f>
        <v>1546.0345935400001</v>
      </c>
      <c r="K113" s="36">
        <f>SUMIFS(СВЦЭМ!$D$34:$D$777,СВЦЭМ!$A$34:$A$777,$A113,СВЦЭМ!$B$34:$B$777,K$83)+'СЕТ СН'!$H$11+СВЦЭМ!$D$10+'СЕТ СН'!$H$6-'СЕТ СН'!$H$23</f>
        <v>1458.2086181499999</v>
      </c>
      <c r="L113" s="36">
        <f>SUMIFS(СВЦЭМ!$D$34:$D$777,СВЦЭМ!$A$34:$A$777,$A113,СВЦЭМ!$B$34:$B$777,L$83)+'СЕТ СН'!$H$11+СВЦЭМ!$D$10+'СЕТ СН'!$H$6-'СЕТ СН'!$H$23</f>
        <v>1389.3973587599999</v>
      </c>
      <c r="M113" s="36">
        <f>SUMIFS(СВЦЭМ!$D$34:$D$777,СВЦЭМ!$A$34:$A$777,$A113,СВЦЭМ!$B$34:$B$777,M$83)+'СЕТ СН'!$H$11+СВЦЭМ!$D$10+'СЕТ СН'!$H$6-'СЕТ СН'!$H$23</f>
        <v>1302.0047792799999</v>
      </c>
      <c r="N113" s="36">
        <f>SUMIFS(СВЦЭМ!$D$34:$D$777,СВЦЭМ!$A$34:$A$777,$A113,СВЦЭМ!$B$34:$B$777,N$83)+'СЕТ СН'!$H$11+СВЦЭМ!$D$10+'СЕТ СН'!$H$6-'СЕТ СН'!$H$23</f>
        <v>1189.0924364699999</v>
      </c>
      <c r="O113" s="36">
        <f>SUMIFS(СВЦЭМ!$D$34:$D$777,СВЦЭМ!$A$34:$A$777,$A113,СВЦЭМ!$B$34:$B$777,O$83)+'СЕТ СН'!$H$11+СВЦЭМ!$D$10+'СЕТ СН'!$H$6-'СЕТ СН'!$H$23</f>
        <v>1096.59050882</v>
      </c>
      <c r="P113" s="36">
        <f>SUMIFS(СВЦЭМ!$D$34:$D$777,СВЦЭМ!$A$34:$A$777,$A113,СВЦЭМ!$B$34:$B$777,P$83)+'СЕТ СН'!$H$11+СВЦЭМ!$D$10+'СЕТ СН'!$H$6-'СЕТ СН'!$H$23</f>
        <v>1096.6893643999999</v>
      </c>
      <c r="Q113" s="36">
        <f>SUMIFS(СВЦЭМ!$D$34:$D$777,СВЦЭМ!$A$34:$A$777,$A113,СВЦЭМ!$B$34:$B$777,Q$83)+'СЕТ СН'!$H$11+СВЦЭМ!$D$10+'СЕТ СН'!$H$6-'СЕТ СН'!$H$23</f>
        <v>1102.0979445299999</v>
      </c>
      <c r="R113" s="36">
        <f>SUMIFS(СВЦЭМ!$D$34:$D$777,СВЦЭМ!$A$34:$A$777,$A113,СВЦЭМ!$B$34:$B$777,R$83)+'СЕТ СН'!$H$11+СВЦЭМ!$D$10+'СЕТ СН'!$H$6-'СЕТ СН'!$H$23</f>
        <v>1090.21232399</v>
      </c>
      <c r="S113" s="36">
        <f>SUMIFS(СВЦЭМ!$D$34:$D$777,СВЦЭМ!$A$34:$A$777,$A113,СВЦЭМ!$B$34:$B$777,S$83)+'СЕТ СН'!$H$11+СВЦЭМ!$D$10+'СЕТ СН'!$H$6-'СЕТ СН'!$H$23</f>
        <v>1079.9777280799999</v>
      </c>
      <c r="T113" s="36">
        <f>SUMIFS(СВЦЭМ!$D$34:$D$777,СВЦЭМ!$A$34:$A$777,$A113,СВЦЭМ!$B$34:$B$777,T$83)+'СЕТ СН'!$H$11+СВЦЭМ!$D$10+'СЕТ СН'!$H$6-'СЕТ СН'!$H$23</f>
        <v>1077.9043671699999</v>
      </c>
      <c r="U113" s="36">
        <f>SUMIFS(СВЦЭМ!$D$34:$D$777,СВЦЭМ!$A$34:$A$777,$A113,СВЦЭМ!$B$34:$B$777,U$83)+'СЕТ СН'!$H$11+СВЦЭМ!$D$10+'СЕТ СН'!$H$6-'СЕТ СН'!$H$23</f>
        <v>1009.67372421</v>
      </c>
      <c r="V113" s="36">
        <f>SUMIFS(СВЦЭМ!$D$34:$D$777,СВЦЭМ!$A$34:$A$777,$A113,СВЦЭМ!$B$34:$B$777,V$83)+'СЕТ СН'!$H$11+СВЦЭМ!$D$10+'СЕТ СН'!$H$6-'СЕТ СН'!$H$23</f>
        <v>1018.8577301599998</v>
      </c>
      <c r="W113" s="36">
        <f>SUMIFS(СВЦЭМ!$D$34:$D$777,СВЦЭМ!$A$34:$A$777,$A113,СВЦЭМ!$B$34:$B$777,W$83)+'СЕТ СН'!$H$11+СВЦЭМ!$D$10+'СЕТ СН'!$H$6-'СЕТ СН'!$H$23</f>
        <v>1024.55074715</v>
      </c>
      <c r="X113" s="36">
        <f>SUMIFS(СВЦЭМ!$D$34:$D$777,СВЦЭМ!$A$34:$A$777,$A113,СВЦЭМ!$B$34:$B$777,X$83)+'СЕТ СН'!$H$11+СВЦЭМ!$D$10+'СЕТ СН'!$H$6-'СЕТ СН'!$H$23</f>
        <v>1089.1958926299999</v>
      </c>
      <c r="Y113" s="36">
        <f>SUMIFS(СВЦЭМ!$D$34:$D$777,СВЦЭМ!$A$34:$A$777,$A113,СВЦЭМ!$B$34:$B$777,Y$83)+'СЕТ СН'!$H$11+СВЦЭМ!$D$10+'СЕТ СН'!$H$6-'СЕТ СН'!$H$23</f>
        <v>1264.09959097</v>
      </c>
    </row>
    <row r="114" spans="1:27" ht="15.75" hidden="1" x14ac:dyDescent="0.2">
      <c r="A114" s="35">
        <f t="shared" si="2"/>
        <v>43374</v>
      </c>
      <c r="B114" s="36">
        <f>SUMIFS(СВЦЭМ!$D$34:$D$777,СВЦЭМ!$A$34:$A$777,$A114,СВЦЭМ!$B$34:$B$777,B$83)+'СЕТ СН'!$H$11+СВЦЭМ!$D$10+'СЕТ СН'!$H$6-'СЕТ СН'!$H$23</f>
        <v>530.08170195000002</v>
      </c>
      <c r="C114" s="36">
        <f>SUMIFS(СВЦЭМ!$D$34:$D$777,СВЦЭМ!$A$34:$A$777,$A114,СВЦЭМ!$B$34:$B$777,C$83)+'СЕТ СН'!$H$11+СВЦЭМ!$D$10+'СЕТ СН'!$H$6-'СЕТ СН'!$H$23</f>
        <v>530.08170195000002</v>
      </c>
      <c r="D114" s="36">
        <f>SUMIFS(СВЦЭМ!$D$34:$D$777,СВЦЭМ!$A$34:$A$777,$A114,СВЦЭМ!$B$34:$B$777,D$83)+'СЕТ СН'!$H$11+СВЦЭМ!$D$10+'СЕТ СН'!$H$6-'СЕТ СН'!$H$23</f>
        <v>530.08170195000002</v>
      </c>
      <c r="E114" s="36">
        <f>SUMIFS(СВЦЭМ!$D$34:$D$777,СВЦЭМ!$A$34:$A$777,$A114,СВЦЭМ!$B$34:$B$777,E$83)+'СЕТ СН'!$H$11+СВЦЭМ!$D$10+'СЕТ СН'!$H$6-'СЕТ СН'!$H$23</f>
        <v>530.08170195000002</v>
      </c>
      <c r="F114" s="36">
        <f>SUMIFS(СВЦЭМ!$D$34:$D$777,СВЦЭМ!$A$34:$A$777,$A114,СВЦЭМ!$B$34:$B$777,F$83)+'СЕТ СН'!$H$11+СВЦЭМ!$D$10+'СЕТ СН'!$H$6-'СЕТ СН'!$H$23</f>
        <v>530.08170195000002</v>
      </c>
      <c r="G114" s="36">
        <f>SUMIFS(СВЦЭМ!$D$34:$D$777,СВЦЭМ!$A$34:$A$777,$A114,СВЦЭМ!$B$34:$B$777,G$83)+'СЕТ СН'!$H$11+СВЦЭМ!$D$10+'СЕТ СН'!$H$6-'СЕТ СН'!$H$23</f>
        <v>530.08170195000002</v>
      </c>
      <c r="H114" s="36">
        <f>SUMIFS(СВЦЭМ!$D$34:$D$777,СВЦЭМ!$A$34:$A$777,$A114,СВЦЭМ!$B$34:$B$777,H$83)+'СЕТ СН'!$H$11+СВЦЭМ!$D$10+'СЕТ СН'!$H$6-'СЕТ СН'!$H$23</f>
        <v>530.08170195000002</v>
      </c>
      <c r="I114" s="36">
        <f>SUMIFS(СВЦЭМ!$D$34:$D$777,СВЦЭМ!$A$34:$A$777,$A114,СВЦЭМ!$B$34:$B$777,I$83)+'СЕТ СН'!$H$11+СВЦЭМ!$D$10+'СЕТ СН'!$H$6-'СЕТ СН'!$H$23</f>
        <v>530.08170195000002</v>
      </c>
      <c r="J114" s="36">
        <f>SUMIFS(СВЦЭМ!$D$34:$D$777,СВЦЭМ!$A$34:$A$777,$A114,СВЦЭМ!$B$34:$B$777,J$83)+'СЕТ СН'!$H$11+СВЦЭМ!$D$10+'СЕТ СН'!$H$6-'СЕТ СН'!$H$23</f>
        <v>530.08170195000002</v>
      </c>
      <c r="K114" s="36">
        <f>SUMIFS(СВЦЭМ!$D$34:$D$777,СВЦЭМ!$A$34:$A$777,$A114,СВЦЭМ!$B$34:$B$777,K$83)+'СЕТ СН'!$H$11+СВЦЭМ!$D$10+'СЕТ СН'!$H$6-'СЕТ СН'!$H$23</f>
        <v>530.08170195000002</v>
      </c>
      <c r="L114" s="36">
        <f>SUMIFS(СВЦЭМ!$D$34:$D$777,СВЦЭМ!$A$34:$A$777,$A114,СВЦЭМ!$B$34:$B$777,L$83)+'СЕТ СН'!$H$11+СВЦЭМ!$D$10+'СЕТ СН'!$H$6-'СЕТ СН'!$H$23</f>
        <v>530.08170195000002</v>
      </c>
      <c r="M114" s="36">
        <f>SUMIFS(СВЦЭМ!$D$34:$D$777,СВЦЭМ!$A$34:$A$777,$A114,СВЦЭМ!$B$34:$B$777,M$83)+'СЕТ СН'!$H$11+СВЦЭМ!$D$10+'СЕТ СН'!$H$6-'СЕТ СН'!$H$23</f>
        <v>530.08170195000002</v>
      </c>
      <c r="N114" s="36">
        <f>SUMIFS(СВЦЭМ!$D$34:$D$777,СВЦЭМ!$A$34:$A$777,$A114,СВЦЭМ!$B$34:$B$777,N$83)+'СЕТ СН'!$H$11+СВЦЭМ!$D$10+'СЕТ СН'!$H$6-'СЕТ СН'!$H$23</f>
        <v>530.08170195000002</v>
      </c>
      <c r="O114" s="36">
        <f>SUMIFS(СВЦЭМ!$D$34:$D$777,СВЦЭМ!$A$34:$A$777,$A114,СВЦЭМ!$B$34:$B$777,O$83)+'СЕТ СН'!$H$11+СВЦЭМ!$D$10+'СЕТ СН'!$H$6-'СЕТ СН'!$H$23</f>
        <v>530.08170195000002</v>
      </c>
      <c r="P114" s="36">
        <f>SUMIFS(СВЦЭМ!$D$34:$D$777,СВЦЭМ!$A$34:$A$777,$A114,СВЦЭМ!$B$34:$B$777,P$83)+'СЕТ СН'!$H$11+СВЦЭМ!$D$10+'СЕТ СН'!$H$6-'СЕТ СН'!$H$23</f>
        <v>530.08170195000002</v>
      </c>
      <c r="Q114" s="36">
        <f>SUMIFS(СВЦЭМ!$D$34:$D$777,СВЦЭМ!$A$34:$A$777,$A114,СВЦЭМ!$B$34:$B$777,Q$83)+'СЕТ СН'!$H$11+СВЦЭМ!$D$10+'СЕТ СН'!$H$6-'СЕТ СН'!$H$23</f>
        <v>530.08170195000002</v>
      </c>
      <c r="R114" s="36">
        <f>SUMIFS(СВЦЭМ!$D$34:$D$777,СВЦЭМ!$A$34:$A$777,$A114,СВЦЭМ!$B$34:$B$777,R$83)+'СЕТ СН'!$H$11+СВЦЭМ!$D$10+'СЕТ СН'!$H$6-'СЕТ СН'!$H$23</f>
        <v>530.08170195000002</v>
      </c>
      <c r="S114" s="36">
        <f>SUMIFS(СВЦЭМ!$D$34:$D$777,СВЦЭМ!$A$34:$A$777,$A114,СВЦЭМ!$B$34:$B$777,S$83)+'СЕТ СН'!$H$11+СВЦЭМ!$D$10+'СЕТ СН'!$H$6-'СЕТ СН'!$H$23</f>
        <v>530.08170195000002</v>
      </c>
      <c r="T114" s="36">
        <f>SUMIFS(СВЦЭМ!$D$34:$D$777,СВЦЭМ!$A$34:$A$777,$A114,СВЦЭМ!$B$34:$B$777,T$83)+'СЕТ СН'!$H$11+СВЦЭМ!$D$10+'СЕТ СН'!$H$6-'СЕТ СН'!$H$23</f>
        <v>530.08170195000002</v>
      </c>
      <c r="U114" s="36">
        <f>SUMIFS(СВЦЭМ!$D$34:$D$777,СВЦЭМ!$A$34:$A$777,$A114,СВЦЭМ!$B$34:$B$777,U$83)+'СЕТ СН'!$H$11+СВЦЭМ!$D$10+'СЕТ СН'!$H$6-'СЕТ СН'!$H$23</f>
        <v>530.08170195000002</v>
      </c>
      <c r="V114" s="36">
        <f>SUMIFS(СВЦЭМ!$D$34:$D$777,СВЦЭМ!$A$34:$A$777,$A114,СВЦЭМ!$B$34:$B$777,V$83)+'СЕТ СН'!$H$11+СВЦЭМ!$D$10+'СЕТ СН'!$H$6-'СЕТ СН'!$H$23</f>
        <v>530.08170195000002</v>
      </c>
      <c r="W114" s="36">
        <f>SUMIFS(СВЦЭМ!$D$34:$D$777,СВЦЭМ!$A$34:$A$777,$A114,СВЦЭМ!$B$34:$B$777,W$83)+'СЕТ СН'!$H$11+СВЦЭМ!$D$10+'СЕТ СН'!$H$6-'СЕТ СН'!$H$23</f>
        <v>530.08170195000002</v>
      </c>
      <c r="X114" s="36">
        <f>SUMIFS(СВЦЭМ!$D$34:$D$777,СВЦЭМ!$A$34:$A$777,$A114,СВЦЭМ!$B$34:$B$777,X$83)+'СЕТ СН'!$H$11+СВЦЭМ!$D$10+'СЕТ СН'!$H$6-'СЕТ СН'!$H$23</f>
        <v>530.08170195000002</v>
      </c>
      <c r="Y114" s="36">
        <f>SUMIFS(СВЦЭМ!$D$34:$D$777,СВЦЭМ!$A$34:$A$777,$A114,СВЦЭМ!$B$34:$B$777,Y$83)+'СЕТ СН'!$H$11+СВЦЭМ!$D$10+'СЕТ СН'!$H$6-'СЕТ СН'!$H$23</f>
        <v>530.08170195000002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01.09.2018</v>
      </c>
      <c r="B120" s="36">
        <f>SUMIFS(СВЦЭМ!$D$34:$D$777,СВЦЭМ!$A$34:$A$777,$A120,СВЦЭМ!$B$34:$B$777,B$119)+'СЕТ СН'!$I$11+СВЦЭМ!$D$10+'СЕТ СН'!$I$6-'СЕТ СН'!$I$23</f>
        <v>1926.7444686399999</v>
      </c>
      <c r="C120" s="36">
        <f>SUMIFS(СВЦЭМ!$D$34:$D$777,СВЦЭМ!$A$34:$A$777,$A120,СВЦЭМ!$B$34:$B$777,C$119)+'СЕТ СН'!$I$11+СВЦЭМ!$D$10+'СЕТ СН'!$I$6-'СЕТ СН'!$I$23</f>
        <v>2108.13788041</v>
      </c>
      <c r="D120" s="36">
        <f>SUMIFS(СВЦЭМ!$D$34:$D$777,СВЦЭМ!$A$34:$A$777,$A120,СВЦЭМ!$B$34:$B$777,D$119)+'СЕТ СН'!$I$11+СВЦЭМ!$D$10+'СЕТ СН'!$I$6-'СЕТ СН'!$I$23</f>
        <v>2245.5087822599999</v>
      </c>
      <c r="E120" s="36">
        <f>SUMIFS(СВЦЭМ!$D$34:$D$777,СВЦЭМ!$A$34:$A$777,$A120,СВЦЭМ!$B$34:$B$777,E$119)+'СЕТ СН'!$I$11+СВЦЭМ!$D$10+'СЕТ СН'!$I$6-'СЕТ СН'!$I$23</f>
        <v>2280.7976530000001</v>
      </c>
      <c r="F120" s="36">
        <f>SUMIFS(СВЦЭМ!$D$34:$D$777,СВЦЭМ!$A$34:$A$777,$A120,СВЦЭМ!$B$34:$B$777,F$119)+'СЕТ СН'!$I$11+СВЦЭМ!$D$10+'СЕТ СН'!$I$6-'СЕТ СН'!$I$23</f>
        <v>2276.4732979099999</v>
      </c>
      <c r="G120" s="36">
        <f>SUMIFS(СВЦЭМ!$D$34:$D$777,СВЦЭМ!$A$34:$A$777,$A120,СВЦЭМ!$B$34:$B$777,G$119)+'СЕТ СН'!$I$11+СВЦЭМ!$D$10+'СЕТ СН'!$I$6-'СЕТ СН'!$I$23</f>
        <v>2281.0409232700003</v>
      </c>
      <c r="H120" s="36">
        <f>SUMIFS(СВЦЭМ!$D$34:$D$777,СВЦЭМ!$A$34:$A$777,$A120,СВЦЭМ!$B$34:$B$777,H$119)+'СЕТ СН'!$I$11+СВЦЭМ!$D$10+'СЕТ СН'!$I$6-'СЕТ СН'!$I$23</f>
        <v>2290.87939637</v>
      </c>
      <c r="I120" s="36">
        <f>SUMIFS(СВЦЭМ!$D$34:$D$777,СВЦЭМ!$A$34:$A$777,$A120,СВЦЭМ!$B$34:$B$777,I$119)+'СЕТ СН'!$I$11+СВЦЭМ!$D$10+'СЕТ СН'!$I$6-'СЕТ СН'!$I$23</f>
        <v>2265.4492310699998</v>
      </c>
      <c r="J120" s="36">
        <f>SUMIFS(СВЦЭМ!$D$34:$D$777,СВЦЭМ!$A$34:$A$777,$A120,СВЦЭМ!$B$34:$B$777,J$119)+'СЕТ СН'!$I$11+СВЦЭМ!$D$10+'СЕТ СН'!$I$6-'СЕТ СН'!$I$23</f>
        <v>2157.73490653</v>
      </c>
      <c r="K120" s="36">
        <f>SUMIFS(СВЦЭМ!$D$34:$D$777,СВЦЭМ!$A$34:$A$777,$A120,СВЦЭМ!$B$34:$B$777,K$119)+'СЕТ СН'!$I$11+СВЦЭМ!$D$10+'СЕТ СН'!$I$6-'СЕТ СН'!$I$23</f>
        <v>2095.1519726199999</v>
      </c>
      <c r="L120" s="36">
        <f>SUMIFS(СВЦЭМ!$D$34:$D$777,СВЦЭМ!$A$34:$A$777,$A120,СВЦЭМ!$B$34:$B$777,L$119)+'СЕТ СН'!$I$11+СВЦЭМ!$D$10+'СЕТ СН'!$I$6-'СЕТ СН'!$I$23</f>
        <v>1995.3190708699999</v>
      </c>
      <c r="M120" s="36">
        <f>SUMIFS(СВЦЭМ!$D$34:$D$777,СВЦЭМ!$A$34:$A$777,$A120,СВЦЭМ!$B$34:$B$777,M$119)+'СЕТ СН'!$I$11+СВЦЭМ!$D$10+'СЕТ СН'!$I$6-'СЕТ СН'!$I$23</f>
        <v>1891.5035267100002</v>
      </c>
      <c r="N120" s="36">
        <f>SUMIFS(СВЦЭМ!$D$34:$D$777,СВЦЭМ!$A$34:$A$777,$A120,СВЦЭМ!$B$34:$B$777,N$119)+'СЕТ СН'!$I$11+СВЦЭМ!$D$10+'СЕТ СН'!$I$6-'СЕТ СН'!$I$23</f>
        <v>1794.9924953299997</v>
      </c>
      <c r="O120" s="36">
        <f>SUMIFS(СВЦЭМ!$D$34:$D$777,СВЦЭМ!$A$34:$A$777,$A120,СВЦЭМ!$B$34:$B$777,O$119)+'СЕТ СН'!$I$11+СВЦЭМ!$D$10+'СЕТ СН'!$I$6-'СЕТ СН'!$I$23</f>
        <v>1704.7897426600002</v>
      </c>
      <c r="P120" s="36">
        <f>SUMIFS(СВЦЭМ!$D$34:$D$777,СВЦЭМ!$A$34:$A$777,$A120,СВЦЭМ!$B$34:$B$777,P$119)+'СЕТ СН'!$I$11+СВЦЭМ!$D$10+'СЕТ СН'!$I$6-'СЕТ СН'!$I$23</f>
        <v>1716.77619336</v>
      </c>
      <c r="Q120" s="36">
        <f>SUMIFS(СВЦЭМ!$D$34:$D$777,СВЦЭМ!$A$34:$A$777,$A120,СВЦЭМ!$B$34:$B$777,Q$119)+'СЕТ СН'!$I$11+СВЦЭМ!$D$10+'СЕТ СН'!$I$6-'СЕТ СН'!$I$23</f>
        <v>1731.9379921</v>
      </c>
      <c r="R120" s="36">
        <f>SUMIFS(СВЦЭМ!$D$34:$D$777,СВЦЭМ!$A$34:$A$777,$A120,СВЦЭМ!$B$34:$B$777,R$119)+'СЕТ СН'!$I$11+СВЦЭМ!$D$10+'СЕТ СН'!$I$6-'СЕТ СН'!$I$23</f>
        <v>1735.04974378</v>
      </c>
      <c r="S120" s="36">
        <f>SUMIFS(СВЦЭМ!$D$34:$D$777,СВЦЭМ!$A$34:$A$777,$A120,СВЦЭМ!$B$34:$B$777,S$119)+'СЕТ СН'!$I$11+СВЦЭМ!$D$10+'СЕТ СН'!$I$6-'СЕТ СН'!$I$23</f>
        <v>1724.9360984200002</v>
      </c>
      <c r="T120" s="36">
        <f>SUMIFS(СВЦЭМ!$D$34:$D$777,СВЦЭМ!$A$34:$A$777,$A120,СВЦЭМ!$B$34:$B$777,T$119)+'СЕТ СН'!$I$11+СВЦЭМ!$D$10+'СЕТ СН'!$I$6-'СЕТ СН'!$I$23</f>
        <v>1728.6998462900001</v>
      </c>
      <c r="U120" s="36">
        <f>SUMIFS(СВЦЭМ!$D$34:$D$777,СВЦЭМ!$A$34:$A$777,$A120,СВЦЭМ!$B$34:$B$777,U$119)+'СЕТ СН'!$I$11+СВЦЭМ!$D$10+'СЕТ СН'!$I$6-'СЕТ СН'!$I$23</f>
        <v>1720.2284480399999</v>
      </c>
      <c r="V120" s="36">
        <f>SUMIFS(СВЦЭМ!$D$34:$D$777,СВЦЭМ!$A$34:$A$777,$A120,СВЦЭМ!$B$34:$B$777,V$119)+'СЕТ СН'!$I$11+СВЦЭМ!$D$10+'СЕТ СН'!$I$6-'СЕТ СН'!$I$23</f>
        <v>1706.43482498</v>
      </c>
      <c r="W120" s="36">
        <f>SUMIFS(СВЦЭМ!$D$34:$D$777,СВЦЭМ!$A$34:$A$777,$A120,СВЦЭМ!$B$34:$B$777,W$119)+'СЕТ СН'!$I$11+СВЦЭМ!$D$10+'СЕТ СН'!$I$6-'СЕТ СН'!$I$23</f>
        <v>1699.45643251</v>
      </c>
      <c r="X120" s="36">
        <f>SUMIFS(СВЦЭМ!$D$34:$D$777,СВЦЭМ!$A$34:$A$777,$A120,СВЦЭМ!$B$34:$B$777,X$119)+'СЕТ СН'!$I$11+СВЦЭМ!$D$10+'СЕТ СН'!$I$6-'СЕТ СН'!$I$23</f>
        <v>1726.9335829399997</v>
      </c>
      <c r="Y120" s="36">
        <f>SUMIFS(СВЦЭМ!$D$34:$D$777,СВЦЭМ!$A$34:$A$777,$A120,СВЦЭМ!$B$34:$B$777,Y$119)+'СЕТ СН'!$I$11+СВЦЭМ!$D$10+'СЕТ СН'!$I$6-'СЕТ СН'!$I$23</f>
        <v>1806.1604632399999</v>
      </c>
      <c r="AA120" s="45"/>
    </row>
    <row r="121" spans="1:27" ht="15.75" x14ac:dyDescent="0.2">
      <c r="A121" s="35">
        <f>A120+1</f>
        <v>43345</v>
      </c>
      <c r="B121" s="36">
        <f>SUMIFS(СВЦЭМ!$D$34:$D$777,СВЦЭМ!$A$34:$A$777,$A121,СВЦЭМ!$B$34:$B$777,B$119)+'СЕТ СН'!$I$11+СВЦЭМ!$D$10+'СЕТ СН'!$I$6-'СЕТ СН'!$I$23</f>
        <v>1925.1670173800003</v>
      </c>
      <c r="C121" s="36">
        <f>SUMIFS(СВЦЭМ!$D$34:$D$777,СВЦЭМ!$A$34:$A$777,$A121,СВЦЭМ!$B$34:$B$777,C$119)+'СЕТ СН'!$I$11+СВЦЭМ!$D$10+'СЕТ СН'!$I$6-'СЕТ СН'!$I$23</f>
        <v>2067.3613478899997</v>
      </c>
      <c r="D121" s="36">
        <f>SUMIFS(СВЦЭМ!$D$34:$D$777,СВЦЭМ!$A$34:$A$777,$A121,СВЦЭМ!$B$34:$B$777,D$119)+'СЕТ СН'!$I$11+СВЦЭМ!$D$10+'СЕТ СН'!$I$6-'СЕТ СН'!$I$23</f>
        <v>2206.5152114800003</v>
      </c>
      <c r="E121" s="36">
        <f>SUMIFS(СВЦЭМ!$D$34:$D$777,СВЦЭМ!$A$34:$A$777,$A121,СВЦЭМ!$B$34:$B$777,E$119)+'СЕТ СН'!$I$11+СВЦЭМ!$D$10+'СЕТ СН'!$I$6-'СЕТ СН'!$I$23</f>
        <v>2268.8923573700004</v>
      </c>
      <c r="F121" s="36">
        <f>SUMIFS(СВЦЭМ!$D$34:$D$777,СВЦЭМ!$A$34:$A$777,$A121,СВЦЭМ!$B$34:$B$777,F$119)+'СЕТ СН'!$I$11+СВЦЭМ!$D$10+'СЕТ СН'!$I$6-'СЕТ СН'!$I$23</f>
        <v>2271.7319860699999</v>
      </c>
      <c r="G121" s="36">
        <f>SUMIFS(СВЦЭМ!$D$34:$D$777,СВЦЭМ!$A$34:$A$777,$A121,СВЦЭМ!$B$34:$B$777,G$119)+'СЕТ СН'!$I$11+СВЦЭМ!$D$10+'СЕТ СН'!$I$6-'СЕТ СН'!$I$23</f>
        <v>2274.1018043900003</v>
      </c>
      <c r="H121" s="36">
        <f>SUMIFS(СВЦЭМ!$D$34:$D$777,СВЦЭМ!$A$34:$A$777,$A121,СВЦЭМ!$B$34:$B$777,H$119)+'СЕТ СН'!$I$11+СВЦЭМ!$D$10+'СЕТ СН'!$I$6-'СЕТ СН'!$I$23</f>
        <v>2285.76990183</v>
      </c>
      <c r="I121" s="36">
        <f>SUMIFS(СВЦЭМ!$D$34:$D$777,СВЦЭМ!$A$34:$A$777,$A121,СВЦЭМ!$B$34:$B$777,I$119)+'СЕТ СН'!$I$11+СВЦЭМ!$D$10+'СЕТ СН'!$I$6-'СЕТ СН'!$I$23</f>
        <v>2266.84471644</v>
      </c>
      <c r="J121" s="36">
        <f>SUMIFS(СВЦЭМ!$D$34:$D$777,СВЦЭМ!$A$34:$A$777,$A121,СВЦЭМ!$B$34:$B$777,J$119)+'СЕТ СН'!$I$11+СВЦЭМ!$D$10+'СЕТ СН'!$I$6-'СЕТ СН'!$I$23</f>
        <v>2200.9955450699999</v>
      </c>
      <c r="K121" s="36">
        <f>SUMIFS(СВЦЭМ!$D$34:$D$777,СВЦЭМ!$A$34:$A$777,$A121,СВЦЭМ!$B$34:$B$777,K$119)+'СЕТ СН'!$I$11+СВЦЭМ!$D$10+'СЕТ СН'!$I$6-'СЕТ СН'!$I$23</f>
        <v>2139.1867617099997</v>
      </c>
      <c r="L121" s="36">
        <f>SUMIFS(СВЦЭМ!$D$34:$D$777,СВЦЭМ!$A$34:$A$777,$A121,СВЦЭМ!$B$34:$B$777,L$119)+'СЕТ СН'!$I$11+СВЦЭМ!$D$10+'СЕТ СН'!$I$6-'СЕТ СН'!$I$23</f>
        <v>2053.1701733700002</v>
      </c>
      <c r="M121" s="36">
        <f>SUMIFS(СВЦЭМ!$D$34:$D$777,СВЦЭМ!$A$34:$A$777,$A121,СВЦЭМ!$B$34:$B$777,M$119)+'СЕТ СН'!$I$11+СВЦЭМ!$D$10+'СЕТ СН'!$I$6-'СЕТ СН'!$I$23</f>
        <v>1956.0859205500001</v>
      </c>
      <c r="N121" s="36">
        <f>SUMIFS(СВЦЭМ!$D$34:$D$777,СВЦЭМ!$A$34:$A$777,$A121,СВЦЭМ!$B$34:$B$777,N$119)+'СЕТ СН'!$I$11+СВЦЭМ!$D$10+'СЕТ СН'!$I$6-'СЕТ СН'!$I$23</f>
        <v>1816.2500735799999</v>
      </c>
      <c r="O121" s="36">
        <f>SUMIFS(СВЦЭМ!$D$34:$D$777,СВЦЭМ!$A$34:$A$777,$A121,СВЦЭМ!$B$34:$B$777,O$119)+'СЕТ СН'!$I$11+СВЦЭМ!$D$10+'СЕТ СН'!$I$6-'СЕТ СН'!$I$23</f>
        <v>1747.98913072</v>
      </c>
      <c r="P121" s="36">
        <f>SUMIFS(СВЦЭМ!$D$34:$D$777,СВЦЭМ!$A$34:$A$777,$A121,СВЦЭМ!$B$34:$B$777,P$119)+'СЕТ СН'!$I$11+СВЦЭМ!$D$10+'СЕТ СН'!$I$6-'СЕТ СН'!$I$23</f>
        <v>1748.22574162</v>
      </c>
      <c r="Q121" s="36">
        <f>SUMIFS(СВЦЭМ!$D$34:$D$777,СВЦЭМ!$A$34:$A$777,$A121,СВЦЭМ!$B$34:$B$777,Q$119)+'СЕТ СН'!$I$11+СВЦЭМ!$D$10+'СЕТ СН'!$I$6-'СЕТ СН'!$I$23</f>
        <v>1753.3237298200002</v>
      </c>
      <c r="R121" s="36">
        <f>SUMIFS(СВЦЭМ!$D$34:$D$777,СВЦЭМ!$A$34:$A$777,$A121,СВЦЭМ!$B$34:$B$777,R$119)+'СЕТ СН'!$I$11+СВЦЭМ!$D$10+'СЕТ СН'!$I$6-'СЕТ СН'!$I$23</f>
        <v>1757.4576381100001</v>
      </c>
      <c r="S121" s="36">
        <f>SUMIFS(СВЦЭМ!$D$34:$D$777,СВЦЭМ!$A$34:$A$777,$A121,СВЦЭМ!$B$34:$B$777,S$119)+'СЕТ СН'!$I$11+СВЦЭМ!$D$10+'СЕТ СН'!$I$6-'СЕТ СН'!$I$23</f>
        <v>1772.5204018699997</v>
      </c>
      <c r="T121" s="36">
        <f>SUMIFS(СВЦЭМ!$D$34:$D$777,СВЦЭМ!$A$34:$A$777,$A121,СВЦЭМ!$B$34:$B$777,T$119)+'СЕТ СН'!$I$11+СВЦЭМ!$D$10+'СЕТ СН'!$I$6-'СЕТ СН'!$I$23</f>
        <v>1764.9384183800003</v>
      </c>
      <c r="U121" s="36">
        <f>SUMIFS(СВЦЭМ!$D$34:$D$777,СВЦЭМ!$A$34:$A$777,$A121,СВЦЭМ!$B$34:$B$777,U$119)+'СЕТ СН'!$I$11+СВЦЭМ!$D$10+'СЕТ СН'!$I$6-'СЕТ СН'!$I$23</f>
        <v>1732.0089104399999</v>
      </c>
      <c r="V121" s="36">
        <f>SUMIFS(СВЦЭМ!$D$34:$D$777,СВЦЭМ!$A$34:$A$777,$A121,СВЦЭМ!$B$34:$B$777,V$119)+'СЕТ СН'!$I$11+СВЦЭМ!$D$10+'СЕТ СН'!$I$6-'СЕТ СН'!$I$23</f>
        <v>1728.8798777000002</v>
      </c>
      <c r="W121" s="36">
        <f>SUMIFS(СВЦЭМ!$D$34:$D$777,СВЦЭМ!$A$34:$A$777,$A121,СВЦЭМ!$B$34:$B$777,W$119)+'СЕТ СН'!$I$11+СВЦЭМ!$D$10+'СЕТ СН'!$I$6-'СЕТ СН'!$I$23</f>
        <v>1730.5410266999997</v>
      </c>
      <c r="X121" s="36">
        <f>SUMIFS(СВЦЭМ!$D$34:$D$777,СВЦЭМ!$A$34:$A$777,$A121,СВЦЭМ!$B$34:$B$777,X$119)+'СЕТ СН'!$I$11+СВЦЭМ!$D$10+'СЕТ СН'!$I$6-'СЕТ СН'!$I$23</f>
        <v>1739.92816679</v>
      </c>
      <c r="Y121" s="36">
        <f>SUMIFS(СВЦЭМ!$D$34:$D$777,СВЦЭМ!$A$34:$A$777,$A121,СВЦЭМ!$B$34:$B$777,Y$119)+'СЕТ СН'!$I$11+СВЦЭМ!$D$10+'СЕТ СН'!$I$6-'СЕТ СН'!$I$23</f>
        <v>1846.8274093800001</v>
      </c>
    </row>
    <row r="122" spans="1:27" ht="15.75" x14ac:dyDescent="0.2">
      <c r="A122" s="35">
        <f t="shared" ref="A122:A150" si="3">A121+1</f>
        <v>43346</v>
      </c>
      <c r="B122" s="36">
        <f>SUMIFS(СВЦЭМ!$D$34:$D$777,СВЦЭМ!$A$34:$A$777,$A122,СВЦЭМ!$B$34:$B$777,B$119)+'СЕТ СН'!$I$11+СВЦЭМ!$D$10+'СЕТ СН'!$I$6-'СЕТ СН'!$I$23</f>
        <v>1995.9063746499996</v>
      </c>
      <c r="C122" s="36">
        <f>SUMIFS(СВЦЭМ!$D$34:$D$777,СВЦЭМ!$A$34:$A$777,$A122,СВЦЭМ!$B$34:$B$777,C$119)+'СЕТ СН'!$I$11+СВЦЭМ!$D$10+'СЕТ СН'!$I$6-'СЕТ СН'!$I$23</f>
        <v>2066.46799014</v>
      </c>
      <c r="D122" s="36">
        <f>SUMIFS(СВЦЭМ!$D$34:$D$777,СВЦЭМ!$A$34:$A$777,$A122,СВЦЭМ!$B$34:$B$777,D$119)+'СЕТ СН'!$I$11+СВЦЭМ!$D$10+'СЕТ СН'!$I$6-'СЕТ СН'!$I$23</f>
        <v>2174.4734744099997</v>
      </c>
      <c r="E122" s="36">
        <f>SUMIFS(СВЦЭМ!$D$34:$D$777,СВЦЭМ!$A$34:$A$777,$A122,СВЦЭМ!$B$34:$B$777,E$119)+'СЕТ СН'!$I$11+СВЦЭМ!$D$10+'СЕТ СН'!$I$6-'СЕТ СН'!$I$23</f>
        <v>2247.9241546600001</v>
      </c>
      <c r="F122" s="36">
        <f>SUMIFS(СВЦЭМ!$D$34:$D$777,СВЦЭМ!$A$34:$A$777,$A122,СВЦЭМ!$B$34:$B$777,F$119)+'СЕТ СН'!$I$11+СВЦЭМ!$D$10+'СЕТ СН'!$I$6-'СЕТ СН'!$I$23</f>
        <v>2245.3866078400001</v>
      </c>
      <c r="G122" s="36">
        <f>SUMIFS(СВЦЭМ!$D$34:$D$777,СВЦЭМ!$A$34:$A$777,$A122,СВЦЭМ!$B$34:$B$777,G$119)+'СЕТ СН'!$I$11+СВЦЭМ!$D$10+'СЕТ СН'!$I$6-'СЕТ СН'!$I$23</f>
        <v>2250.2058926600002</v>
      </c>
      <c r="H122" s="36">
        <f>SUMIFS(СВЦЭМ!$D$34:$D$777,СВЦЭМ!$A$34:$A$777,$A122,СВЦЭМ!$B$34:$B$777,H$119)+'СЕТ СН'!$I$11+СВЦЭМ!$D$10+'СЕТ СН'!$I$6-'СЕТ СН'!$I$23</f>
        <v>2247.2345025100003</v>
      </c>
      <c r="I122" s="36">
        <f>SUMIFS(СВЦЭМ!$D$34:$D$777,СВЦЭМ!$A$34:$A$777,$A122,СВЦЭМ!$B$34:$B$777,I$119)+'СЕТ СН'!$I$11+СВЦЭМ!$D$10+'СЕТ СН'!$I$6-'СЕТ СН'!$I$23</f>
        <v>2153.7540934099998</v>
      </c>
      <c r="J122" s="36">
        <f>SUMIFS(СВЦЭМ!$D$34:$D$777,СВЦЭМ!$A$34:$A$777,$A122,СВЦЭМ!$B$34:$B$777,J$119)+'СЕТ СН'!$I$11+СВЦЭМ!$D$10+'СЕТ СН'!$I$6-'СЕТ СН'!$I$23</f>
        <v>2136.16016666</v>
      </c>
      <c r="K122" s="36">
        <f>SUMIFS(СВЦЭМ!$D$34:$D$777,СВЦЭМ!$A$34:$A$777,$A122,СВЦЭМ!$B$34:$B$777,K$119)+'СЕТ СН'!$I$11+СВЦЭМ!$D$10+'СЕТ СН'!$I$6-'СЕТ СН'!$I$23</f>
        <v>2106.6746527599998</v>
      </c>
      <c r="L122" s="36">
        <f>SUMIFS(СВЦЭМ!$D$34:$D$777,СВЦЭМ!$A$34:$A$777,$A122,СВЦЭМ!$B$34:$B$777,L$119)+'СЕТ СН'!$I$11+СВЦЭМ!$D$10+'СЕТ СН'!$I$6-'СЕТ СН'!$I$23</f>
        <v>2017.4131365900002</v>
      </c>
      <c r="M122" s="36">
        <f>SUMIFS(СВЦЭМ!$D$34:$D$777,СВЦЭМ!$A$34:$A$777,$A122,СВЦЭМ!$B$34:$B$777,M$119)+'СЕТ СН'!$I$11+СВЦЭМ!$D$10+'СЕТ СН'!$I$6-'СЕТ СН'!$I$23</f>
        <v>1936.9616649600002</v>
      </c>
      <c r="N122" s="36">
        <f>SUMIFS(СВЦЭМ!$D$34:$D$777,СВЦЭМ!$A$34:$A$777,$A122,СВЦЭМ!$B$34:$B$777,N$119)+'СЕТ СН'!$I$11+СВЦЭМ!$D$10+'СЕТ СН'!$I$6-'СЕТ СН'!$I$23</f>
        <v>1821.5800127299999</v>
      </c>
      <c r="O122" s="36">
        <f>SUMIFS(СВЦЭМ!$D$34:$D$777,СВЦЭМ!$A$34:$A$777,$A122,СВЦЭМ!$B$34:$B$777,O$119)+'СЕТ СН'!$I$11+СВЦЭМ!$D$10+'СЕТ СН'!$I$6-'СЕТ СН'!$I$23</f>
        <v>1749.9095359399998</v>
      </c>
      <c r="P122" s="36">
        <f>SUMIFS(СВЦЭМ!$D$34:$D$777,СВЦЭМ!$A$34:$A$777,$A122,СВЦЭМ!$B$34:$B$777,P$119)+'СЕТ СН'!$I$11+СВЦЭМ!$D$10+'СЕТ СН'!$I$6-'СЕТ СН'!$I$23</f>
        <v>1753.6548605899998</v>
      </c>
      <c r="Q122" s="36">
        <f>SUMIFS(СВЦЭМ!$D$34:$D$777,СВЦЭМ!$A$34:$A$777,$A122,СВЦЭМ!$B$34:$B$777,Q$119)+'СЕТ СН'!$I$11+СВЦЭМ!$D$10+'СЕТ СН'!$I$6-'СЕТ СН'!$I$23</f>
        <v>1767.5832417699999</v>
      </c>
      <c r="R122" s="36">
        <f>SUMIFS(СВЦЭМ!$D$34:$D$777,СВЦЭМ!$A$34:$A$777,$A122,СВЦЭМ!$B$34:$B$777,R$119)+'СЕТ СН'!$I$11+СВЦЭМ!$D$10+'СЕТ СН'!$I$6-'СЕТ СН'!$I$23</f>
        <v>1761.68043111</v>
      </c>
      <c r="S122" s="36">
        <f>SUMIFS(СВЦЭМ!$D$34:$D$777,СВЦЭМ!$A$34:$A$777,$A122,СВЦЭМ!$B$34:$B$777,S$119)+'СЕТ СН'!$I$11+СВЦЭМ!$D$10+'СЕТ СН'!$I$6-'СЕТ СН'!$I$23</f>
        <v>1709.5968909799999</v>
      </c>
      <c r="T122" s="36">
        <f>SUMIFS(СВЦЭМ!$D$34:$D$777,СВЦЭМ!$A$34:$A$777,$A122,СВЦЭМ!$B$34:$B$777,T$119)+'СЕТ СН'!$I$11+СВЦЭМ!$D$10+'СЕТ СН'!$I$6-'СЕТ СН'!$I$23</f>
        <v>1706.4382043999999</v>
      </c>
      <c r="U122" s="36">
        <f>SUMIFS(СВЦЭМ!$D$34:$D$777,СВЦЭМ!$A$34:$A$777,$A122,СВЦЭМ!$B$34:$B$777,U$119)+'СЕТ СН'!$I$11+СВЦЭМ!$D$10+'СЕТ СН'!$I$6-'СЕТ СН'!$I$23</f>
        <v>1745.4141952199998</v>
      </c>
      <c r="V122" s="36">
        <f>SUMIFS(СВЦЭМ!$D$34:$D$777,СВЦЭМ!$A$34:$A$777,$A122,СВЦЭМ!$B$34:$B$777,V$119)+'СЕТ СН'!$I$11+СВЦЭМ!$D$10+'СЕТ СН'!$I$6-'СЕТ СН'!$I$23</f>
        <v>1791.46587297</v>
      </c>
      <c r="W122" s="36">
        <f>SUMIFS(СВЦЭМ!$D$34:$D$777,СВЦЭМ!$A$34:$A$777,$A122,СВЦЭМ!$B$34:$B$777,W$119)+'СЕТ СН'!$I$11+СВЦЭМ!$D$10+'СЕТ СН'!$I$6-'СЕТ СН'!$I$23</f>
        <v>1794.71940223</v>
      </c>
      <c r="X122" s="36">
        <f>SUMIFS(СВЦЭМ!$D$34:$D$777,СВЦЭМ!$A$34:$A$777,$A122,СВЦЭМ!$B$34:$B$777,X$119)+'СЕТ СН'!$I$11+СВЦЭМ!$D$10+'СЕТ СН'!$I$6-'СЕТ СН'!$I$23</f>
        <v>1747.4501379599997</v>
      </c>
      <c r="Y122" s="36">
        <f>SUMIFS(СВЦЭМ!$D$34:$D$777,СВЦЭМ!$A$34:$A$777,$A122,СВЦЭМ!$B$34:$B$777,Y$119)+'СЕТ СН'!$I$11+СВЦЭМ!$D$10+'СЕТ СН'!$I$6-'СЕТ СН'!$I$23</f>
        <v>1844.9335894699998</v>
      </c>
    </row>
    <row r="123" spans="1:27" ht="15.75" x14ac:dyDescent="0.2">
      <c r="A123" s="35">
        <f t="shared" si="3"/>
        <v>43347</v>
      </c>
      <c r="B123" s="36">
        <f>SUMIFS(СВЦЭМ!$D$34:$D$777,СВЦЭМ!$A$34:$A$777,$A123,СВЦЭМ!$B$34:$B$777,B$119)+'СЕТ СН'!$I$11+СВЦЭМ!$D$10+'СЕТ СН'!$I$6-'СЕТ СН'!$I$23</f>
        <v>1965.2049191300002</v>
      </c>
      <c r="C123" s="36">
        <f>SUMIFS(СВЦЭМ!$D$34:$D$777,СВЦЭМ!$A$34:$A$777,$A123,СВЦЭМ!$B$34:$B$777,C$119)+'СЕТ СН'!$I$11+СВЦЭМ!$D$10+'СЕТ СН'!$I$6-'СЕТ СН'!$I$23</f>
        <v>2144.3818622399999</v>
      </c>
      <c r="D123" s="36">
        <f>SUMIFS(СВЦЭМ!$D$34:$D$777,СВЦЭМ!$A$34:$A$777,$A123,СВЦЭМ!$B$34:$B$777,D$119)+'СЕТ СН'!$I$11+СВЦЭМ!$D$10+'СЕТ СН'!$I$6-'СЕТ СН'!$I$23</f>
        <v>2270.4884383799999</v>
      </c>
      <c r="E123" s="36">
        <f>SUMIFS(СВЦЭМ!$D$34:$D$777,СВЦЭМ!$A$34:$A$777,$A123,СВЦЭМ!$B$34:$B$777,E$119)+'СЕТ СН'!$I$11+СВЦЭМ!$D$10+'СЕТ СН'!$I$6-'СЕТ СН'!$I$23</f>
        <v>2300.6290622400002</v>
      </c>
      <c r="F123" s="36">
        <f>SUMIFS(СВЦЭМ!$D$34:$D$777,СВЦЭМ!$A$34:$A$777,$A123,СВЦЭМ!$B$34:$B$777,F$119)+'СЕТ СН'!$I$11+СВЦЭМ!$D$10+'СЕТ СН'!$I$6-'СЕТ СН'!$I$23</f>
        <v>2297.6421575900004</v>
      </c>
      <c r="G123" s="36">
        <f>SUMIFS(СВЦЭМ!$D$34:$D$777,СВЦЭМ!$A$34:$A$777,$A123,СВЦЭМ!$B$34:$B$777,G$119)+'СЕТ СН'!$I$11+СВЦЭМ!$D$10+'СЕТ СН'!$I$6-'СЕТ СН'!$I$23</f>
        <v>2304.62674354</v>
      </c>
      <c r="H123" s="36">
        <f>SUMIFS(СВЦЭМ!$D$34:$D$777,СВЦЭМ!$A$34:$A$777,$A123,СВЦЭМ!$B$34:$B$777,H$119)+'СЕТ СН'!$I$11+СВЦЭМ!$D$10+'СЕТ СН'!$I$6-'СЕТ СН'!$I$23</f>
        <v>2284.2192982900001</v>
      </c>
      <c r="I123" s="36">
        <f>SUMIFS(СВЦЭМ!$D$34:$D$777,СВЦЭМ!$A$34:$A$777,$A123,СВЦЭМ!$B$34:$B$777,I$119)+'СЕТ СН'!$I$11+СВЦЭМ!$D$10+'СЕТ СН'!$I$6-'СЕТ СН'!$I$23</f>
        <v>2233.3209508999998</v>
      </c>
      <c r="J123" s="36">
        <f>SUMIFS(СВЦЭМ!$D$34:$D$777,СВЦЭМ!$A$34:$A$777,$A123,СВЦЭМ!$B$34:$B$777,J$119)+'СЕТ СН'!$I$11+СВЦЭМ!$D$10+'СЕТ СН'!$I$6-'СЕТ СН'!$I$23</f>
        <v>2157.44751425</v>
      </c>
      <c r="K123" s="36">
        <f>SUMIFS(СВЦЭМ!$D$34:$D$777,СВЦЭМ!$A$34:$A$777,$A123,СВЦЭМ!$B$34:$B$777,K$119)+'СЕТ СН'!$I$11+СВЦЭМ!$D$10+'СЕТ СН'!$I$6-'СЕТ СН'!$I$23</f>
        <v>2101.8852809299997</v>
      </c>
      <c r="L123" s="36">
        <f>SUMIFS(СВЦЭМ!$D$34:$D$777,СВЦЭМ!$A$34:$A$777,$A123,СВЦЭМ!$B$34:$B$777,L$119)+'СЕТ СН'!$I$11+СВЦЭМ!$D$10+'СЕТ СН'!$I$6-'СЕТ СН'!$I$23</f>
        <v>2002.6559286299998</v>
      </c>
      <c r="M123" s="36">
        <f>SUMIFS(СВЦЭМ!$D$34:$D$777,СВЦЭМ!$A$34:$A$777,$A123,СВЦЭМ!$B$34:$B$777,M$119)+'СЕТ СН'!$I$11+СВЦЭМ!$D$10+'СЕТ СН'!$I$6-'СЕТ СН'!$I$23</f>
        <v>1918.1066814400001</v>
      </c>
      <c r="N123" s="36">
        <f>SUMIFS(СВЦЭМ!$D$34:$D$777,СВЦЭМ!$A$34:$A$777,$A123,СВЦЭМ!$B$34:$B$777,N$119)+'СЕТ СН'!$I$11+СВЦЭМ!$D$10+'СЕТ СН'!$I$6-'СЕТ СН'!$I$23</f>
        <v>1826.2950425099998</v>
      </c>
      <c r="O123" s="36">
        <f>SUMIFS(СВЦЭМ!$D$34:$D$777,СВЦЭМ!$A$34:$A$777,$A123,СВЦЭМ!$B$34:$B$777,O$119)+'СЕТ СН'!$I$11+СВЦЭМ!$D$10+'СЕТ СН'!$I$6-'СЕТ СН'!$I$23</f>
        <v>1729.60553721</v>
      </c>
      <c r="P123" s="36">
        <f>SUMIFS(СВЦЭМ!$D$34:$D$777,СВЦЭМ!$A$34:$A$777,$A123,СВЦЭМ!$B$34:$B$777,P$119)+'СЕТ СН'!$I$11+СВЦЭМ!$D$10+'СЕТ СН'!$I$6-'СЕТ СН'!$I$23</f>
        <v>1722.11226893</v>
      </c>
      <c r="Q123" s="36">
        <f>SUMIFS(СВЦЭМ!$D$34:$D$777,СВЦЭМ!$A$34:$A$777,$A123,СВЦЭМ!$B$34:$B$777,Q$119)+'СЕТ СН'!$I$11+СВЦЭМ!$D$10+'СЕТ СН'!$I$6-'СЕТ СН'!$I$23</f>
        <v>1737.8345784900002</v>
      </c>
      <c r="R123" s="36">
        <f>SUMIFS(СВЦЭМ!$D$34:$D$777,СВЦЭМ!$A$34:$A$777,$A123,СВЦЭМ!$B$34:$B$777,R$119)+'СЕТ СН'!$I$11+СВЦЭМ!$D$10+'СЕТ СН'!$I$6-'СЕТ СН'!$I$23</f>
        <v>1734.02694969</v>
      </c>
      <c r="S123" s="36">
        <f>SUMIFS(СВЦЭМ!$D$34:$D$777,СВЦЭМ!$A$34:$A$777,$A123,СВЦЭМ!$B$34:$B$777,S$119)+'СЕТ СН'!$I$11+СВЦЭМ!$D$10+'СЕТ СН'!$I$6-'СЕТ СН'!$I$23</f>
        <v>1725.3875755700001</v>
      </c>
      <c r="T123" s="36">
        <f>SUMIFS(СВЦЭМ!$D$34:$D$777,СВЦЭМ!$A$34:$A$777,$A123,СВЦЭМ!$B$34:$B$777,T$119)+'СЕТ СН'!$I$11+СВЦЭМ!$D$10+'СЕТ СН'!$I$6-'СЕТ СН'!$I$23</f>
        <v>1718.3659436999997</v>
      </c>
      <c r="U123" s="36">
        <f>SUMIFS(СВЦЭМ!$D$34:$D$777,СВЦЭМ!$A$34:$A$777,$A123,СВЦЭМ!$B$34:$B$777,U$119)+'СЕТ СН'!$I$11+СВЦЭМ!$D$10+'СЕТ СН'!$I$6-'СЕТ СН'!$I$23</f>
        <v>1715.1709925200003</v>
      </c>
      <c r="V123" s="36">
        <f>SUMIFS(СВЦЭМ!$D$34:$D$777,СВЦЭМ!$A$34:$A$777,$A123,СВЦЭМ!$B$34:$B$777,V$119)+'СЕТ СН'!$I$11+СВЦЭМ!$D$10+'СЕТ СН'!$I$6-'СЕТ СН'!$I$23</f>
        <v>1728.0058871199999</v>
      </c>
      <c r="W123" s="36">
        <f>SUMIFS(СВЦЭМ!$D$34:$D$777,СВЦЭМ!$A$34:$A$777,$A123,СВЦЭМ!$B$34:$B$777,W$119)+'СЕТ СН'!$I$11+СВЦЭМ!$D$10+'СЕТ СН'!$I$6-'СЕТ СН'!$I$23</f>
        <v>1702.8382591499999</v>
      </c>
      <c r="X123" s="36">
        <f>SUMIFS(СВЦЭМ!$D$34:$D$777,СВЦЭМ!$A$34:$A$777,$A123,СВЦЭМ!$B$34:$B$777,X$119)+'СЕТ СН'!$I$11+СВЦЭМ!$D$10+'СЕТ СН'!$I$6-'СЕТ СН'!$I$23</f>
        <v>1700.2770337299999</v>
      </c>
      <c r="Y123" s="36">
        <f>SUMIFS(СВЦЭМ!$D$34:$D$777,СВЦЭМ!$A$34:$A$777,$A123,СВЦЭМ!$B$34:$B$777,Y$119)+'СЕТ СН'!$I$11+СВЦЭМ!$D$10+'СЕТ СН'!$I$6-'СЕТ СН'!$I$23</f>
        <v>1800.94289553</v>
      </c>
    </row>
    <row r="124" spans="1:27" ht="15.75" x14ac:dyDescent="0.2">
      <c r="A124" s="35">
        <f t="shared" si="3"/>
        <v>43348</v>
      </c>
      <c r="B124" s="36">
        <f>SUMIFS(СВЦЭМ!$D$34:$D$777,СВЦЭМ!$A$34:$A$777,$A124,СВЦЭМ!$B$34:$B$777,B$119)+'СЕТ СН'!$I$11+СВЦЭМ!$D$10+'СЕТ СН'!$I$6-'СЕТ СН'!$I$23</f>
        <v>1961.8601612900002</v>
      </c>
      <c r="C124" s="36">
        <f>SUMIFS(СВЦЭМ!$D$34:$D$777,СВЦЭМ!$A$34:$A$777,$A124,СВЦЭМ!$B$34:$B$777,C$119)+'СЕТ СН'!$I$11+СВЦЭМ!$D$10+'СЕТ СН'!$I$6-'СЕТ СН'!$I$23</f>
        <v>2162.18387975</v>
      </c>
      <c r="D124" s="36">
        <f>SUMIFS(СВЦЭМ!$D$34:$D$777,СВЦЭМ!$A$34:$A$777,$A124,СВЦЭМ!$B$34:$B$777,D$119)+'СЕТ СН'!$I$11+СВЦЭМ!$D$10+'СЕТ СН'!$I$6-'СЕТ СН'!$I$23</f>
        <v>2257.21295788</v>
      </c>
      <c r="E124" s="36">
        <f>SUMIFS(СВЦЭМ!$D$34:$D$777,СВЦЭМ!$A$34:$A$777,$A124,СВЦЭМ!$B$34:$B$777,E$119)+'СЕТ СН'!$I$11+СВЦЭМ!$D$10+'СЕТ СН'!$I$6-'СЕТ СН'!$I$23</f>
        <v>2296.1572942900002</v>
      </c>
      <c r="F124" s="36">
        <f>SUMIFS(СВЦЭМ!$D$34:$D$777,СВЦЭМ!$A$34:$A$777,$A124,СВЦЭМ!$B$34:$B$777,F$119)+'СЕТ СН'!$I$11+СВЦЭМ!$D$10+'СЕТ СН'!$I$6-'СЕТ СН'!$I$23</f>
        <v>2289.4936795599997</v>
      </c>
      <c r="G124" s="36">
        <f>SUMIFS(СВЦЭМ!$D$34:$D$777,СВЦЭМ!$A$34:$A$777,$A124,СВЦЭМ!$B$34:$B$777,G$119)+'СЕТ СН'!$I$11+СВЦЭМ!$D$10+'СЕТ СН'!$I$6-'СЕТ СН'!$I$23</f>
        <v>2298.7836558899999</v>
      </c>
      <c r="H124" s="36">
        <f>SUMIFS(СВЦЭМ!$D$34:$D$777,СВЦЭМ!$A$34:$A$777,$A124,СВЦЭМ!$B$34:$B$777,H$119)+'СЕТ СН'!$I$11+СВЦЭМ!$D$10+'СЕТ СН'!$I$6-'СЕТ СН'!$I$23</f>
        <v>2276.1527141500001</v>
      </c>
      <c r="I124" s="36">
        <f>SUMIFS(СВЦЭМ!$D$34:$D$777,СВЦЭМ!$A$34:$A$777,$A124,СВЦЭМ!$B$34:$B$777,I$119)+'СЕТ СН'!$I$11+СВЦЭМ!$D$10+'СЕТ СН'!$I$6-'СЕТ СН'!$I$23</f>
        <v>2250.33411875</v>
      </c>
      <c r="J124" s="36">
        <f>SUMIFS(СВЦЭМ!$D$34:$D$777,СВЦЭМ!$A$34:$A$777,$A124,СВЦЭМ!$B$34:$B$777,J$119)+'СЕТ СН'!$I$11+СВЦЭМ!$D$10+'СЕТ СН'!$I$6-'СЕТ СН'!$I$23</f>
        <v>2187.82979879</v>
      </c>
      <c r="K124" s="36">
        <f>SUMIFS(СВЦЭМ!$D$34:$D$777,СВЦЭМ!$A$34:$A$777,$A124,СВЦЭМ!$B$34:$B$777,K$119)+'СЕТ СН'!$I$11+СВЦЭМ!$D$10+'СЕТ СН'!$I$6-'СЕТ СН'!$I$23</f>
        <v>2151.83080883</v>
      </c>
      <c r="L124" s="36">
        <f>SUMIFS(СВЦЭМ!$D$34:$D$777,СВЦЭМ!$A$34:$A$777,$A124,СВЦЭМ!$B$34:$B$777,L$119)+'СЕТ СН'!$I$11+СВЦЭМ!$D$10+'СЕТ СН'!$I$6-'СЕТ СН'!$I$23</f>
        <v>2050.13509703</v>
      </c>
      <c r="M124" s="36">
        <f>SUMIFS(СВЦЭМ!$D$34:$D$777,СВЦЭМ!$A$34:$A$777,$A124,СВЦЭМ!$B$34:$B$777,M$119)+'СЕТ СН'!$I$11+СВЦЭМ!$D$10+'СЕТ СН'!$I$6-'СЕТ СН'!$I$23</f>
        <v>1970.2569036200002</v>
      </c>
      <c r="N124" s="36">
        <f>SUMIFS(СВЦЭМ!$D$34:$D$777,СВЦЭМ!$A$34:$A$777,$A124,СВЦЭМ!$B$34:$B$777,N$119)+'СЕТ СН'!$I$11+СВЦЭМ!$D$10+'СЕТ СН'!$I$6-'СЕТ СН'!$I$23</f>
        <v>1840.1261880800002</v>
      </c>
      <c r="O124" s="36">
        <f>SUMIFS(СВЦЭМ!$D$34:$D$777,СВЦЭМ!$A$34:$A$777,$A124,СВЦЭМ!$B$34:$B$777,O$119)+'СЕТ СН'!$I$11+СВЦЭМ!$D$10+'СЕТ СН'!$I$6-'СЕТ СН'!$I$23</f>
        <v>1742.9209604400003</v>
      </c>
      <c r="P124" s="36">
        <f>SUMIFS(СВЦЭМ!$D$34:$D$777,СВЦЭМ!$A$34:$A$777,$A124,СВЦЭМ!$B$34:$B$777,P$119)+'СЕТ СН'!$I$11+СВЦЭМ!$D$10+'СЕТ СН'!$I$6-'СЕТ СН'!$I$23</f>
        <v>1729.3613330099997</v>
      </c>
      <c r="Q124" s="36">
        <f>SUMIFS(СВЦЭМ!$D$34:$D$777,СВЦЭМ!$A$34:$A$777,$A124,СВЦЭМ!$B$34:$B$777,Q$119)+'СЕТ СН'!$I$11+СВЦЭМ!$D$10+'СЕТ СН'!$I$6-'СЕТ СН'!$I$23</f>
        <v>1730.7926638999998</v>
      </c>
      <c r="R124" s="36">
        <f>SUMIFS(СВЦЭМ!$D$34:$D$777,СВЦЭМ!$A$34:$A$777,$A124,СВЦЭМ!$B$34:$B$777,R$119)+'СЕТ СН'!$I$11+СВЦЭМ!$D$10+'СЕТ СН'!$I$6-'СЕТ СН'!$I$23</f>
        <v>1732.1901360900001</v>
      </c>
      <c r="S124" s="36">
        <f>SUMIFS(СВЦЭМ!$D$34:$D$777,СВЦЭМ!$A$34:$A$777,$A124,СВЦЭМ!$B$34:$B$777,S$119)+'СЕТ СН'!$I$11+СВЦЭМ!$D$10+'СЕТ СН'!$I$6-'СЕТ СН'!$I$23</f>
        <v>1731.0366167399998</v>
      </c>
      <c r="T124" s="36">
        <f>SUMIFS(СВЦЭМ!$D$34:$D$777,СВЦЭМ!$A$34:$A$777,$A124,СВЦЭМ!$B$34:$B$777,T$119)+'СЕТ СН'!$I$11+СВЦЭМ!$D$10+'СЕТ СН'!$I$6-'СЕТ СН'!$I$23</f>
        <v>1728.3197131899997</v>
      </c>
      <c r="U124" s="36">
        <f>SUMIFS(СВЦЭМ!$D$34:$D$777,СВЦЭМ!$A$34:$A$777,$A124,СВЦЭМ!$B$34:$B$777,U$119)+'СЕТ СН'!$I$11+СВЦЭМ!$D$10+'СЕТ СН'!$I$6-'СЕТ СН'!$I$23</f>
        <v>1723.56114759</v>
      </c>
      <c r="V124" s="36">
        <f>SUMIFS(СВЦЭМ!$D$34:$D$777,СВЦЭМ!$A$34:$A$777,$A124,СВЦЭМ!$B$34:$B$777,V$119)+'СЕТ СН'!$I$11+СВЦЭМ!$D$10+'СЕТ СН'!$I$6-'СЕТ СН'!$I$23</f>
        <v>1730.4518468599999</v>
      </c>
      <c r="W124" s="36">
        <f>SUMIFS(СВЦЭМ!$D$34:$D$777,СВЦЭМ!$A$34:$A$777,$A124,СВЦЭМ!$B$34:$B$777,W$119)+'СЕТ СН'!$I$11+СВЦЭМ!$D$10+'СЕТ СН'!$I$6-'СЕТ СН'!$I$23</f>
        <v>1719.0012719199999</v>
      </c>
      <c r="X124" s="36">
        <f>SUMIFS(СВЦЭМ!$D$34:$D$777,СВЦЭМ!$A$34:$A$777,$A124,СВЦЭМ!$B$34:$B$777,X$119)+'СЕТ СН'!$I$11+СВЦЭМ!$D$10+'СЕТ СН'!$I$6-'СЕТ СН'!$I$23</f>
        <v>1703.92862074</v>
      </c>
      <c r="Y124" s="36">
        <f>SUMIFS(СВЦЭМ!$D$34:$D$777,СВЦЭМ!$A$34:$A$777,$A124,СВЦЭМ!$B$34:$B$777,Y$119)+'СЕТ СН'!$I$11+СВЦЭМ!$D$10+'СЕТ СН'!$I$6-'СЕТ СН'!$I$23</f>
        <v>1794.0803983400001</v>
      </c>
    </row>
    <row r="125" spans="1:27" ht="15.75" x14ac:dyDescent="0.2">
      <c r="A125" s="35">
        <f t="shared" si="3"/>
        <v>43349</v>
      </c>
      <c r="B125" s="36">
        <f>SUMIFS(СВЦЭМ!$D$34:$D$777,СВЦЭМ!$A$34:$A$777,$A125,СВЦЭМ!$B$34:$B$777,B$119)+'СЕТ СН'!$I$11+СВЦЭМ!$D$10+'СЕТ СН'!$I$6-'СЕТ СН'!$I$23</f>
        <v>1988.15822213</v>
      </c>
      <c r="C125" s="36">
        <f>SUMIFS(СВЦЭМ!$D$34:$D$777,СВЦЭМ!$A$34:$A$777,$A125,СВЦЭМ!$B$34:$B$777,C$119)+'СЕТ СН'!$I$11+СВЦЭМ!$D$10+'СЕТ СН'!$I$6-'СЕТ СН'!$I$23</f>
        <v>2211.7522121399998</v>
      </c>
      <c r="D125" s="36">
        <f>SUMIFS(СВЦЭМ!$D$34:$D$777,СВЦЭМ!$A$34:$A$777,$A125,СВЦЭМ!$B$34:$B$777,D$119)+'СЕТ СН'!$I$11+СВЦЭМ!$D$10+'СЕТ СН'!$I$6-'СЕТ СН'!$I$23</f>
        <v>2326.8939890299998</v>
      </c>
      <c r="E125" s="36">
        <f>SUMIFS(СВЦЭМ!$D$34:$D$777,СВЦЭМ!$A$34:$A$777,$A125,СВЦЭМ!$B$34:$B$777,E$119)+'СЕТ СН'!$I$11+СВЦЭМ!$D$10+'СЕТ СН'!$I$6-'СЕТ СН'!$I$23</f>
        <v>2344.87829031</v>
      </c>
      <c r="F125" s="36">
        <f>SUMIFS(СВЦЭМ!$D$34:$D$777,СВЦЭМ!$A$34:$A$777,$A125,СВЦЭМ!$B$34:$B$777,F$119)+'СЕТ СН'!$I$11+СВЦЭМ!$D$10+'СЕТ СН'!$I$6-'СЕТ СН'!$I$23</f>
        <v>2342.0589700400001</v>
      </c>
      <c r="G125" s="36">
        <f>SUMIFS(СВЦЭМ!$D$34:$D$777,СВЦЭМ!$A$34:$A$777,$A125,СВЦЭМ!$B$34:$B$777,G$119)+'СЕТ СН'!$I$11+СВЦЭМ!$D$10+'СЕТ СН'!$I$6-'СЕТ СН'!$I$23</f>
        <v>2349.0704286099999</v>
      </c>
      <c r="H125" s="36">
        <f>SUMIFS(СВЦЭМ!$D$34:$D$777,СВЦЭМ!$A$34:$A$777,$A125,СВЦЭМ!$B$34:$B$777,H$119)+'СЕТ СН'!$I$11+СВЦЭМ!$D$10+'СЕТ СН'!$I$6-'СЕТ СН'!$I$23</f>
        <v>2333.7195503600001</v>
      </c>
      <c r="I125" s="36">
        <f>SUMIFS(СВЦЭМ!$D$34:$D$777,СВЦЭМ!$A$34:$A$777,$A125,СВЦЭМ!$B$34:$B$777,I$119)+'СЕТ СН'!$I$11+СВЦЭМ!$D$10+'СЕТ СН'!$I$6-'СЕТ СН'!$I$23</f>
        <v>2262.4822780599998</v>
      </c>
      <c r="J125" s="36">
        <f>SUMIFS(СВЦЭМ!$D$34:$D$777,СВЦЭМ!$A$34:$A$777,$A125,СВЦЭМ!$B$34:$B$777,J$119)+'СЕТ СН'!$I$11+СВЦЭМ!$D$10+'СЕТ СН'!$I$6-'СЕТ СН'!$I$23</f>
        <v>2178.95211199</v>
      </c>
      <c r="K125" s="36">
        <f>SUMIFS(СВЦЭМ!$D$34:$D$777,СВЦЭМ!$A$34:$A$777,$A125,СВЦЭМ!$B$34:$B$777,K$119)+'СЕТ СН'!$I$11+СВЦЭМ!$D$10+'СЕТ СН'!$I$6-'СЕТ СН'!$I$23</f>
        <v>2109.6911933800002</v>
      </c>
      <c r="L125" s="36">
        <f>SUMIFS(СВЦЭМ!$D$34:$D$777,СВЦЭМ!$A$34:$A$777,$A125,СВЦЭМ!$B$34:$B$777,L$119)+'СЕТ СН'!$I$11+СВЦЭМ!$D$10+'СЕТ СН'!$I$6-'СЕТ СН'!$I$23</f>
        <v>2024.9851310499998</v>
      </c>
      <c r="M125" s="36">
        <f>SUMIFS(СВЦЭМ!$D$34:$D$777,СВЦЭМ!$A$34:$A$777,$A125,СВЦЭМ!$B$34:$B$777,M$119)+'СЕТ СН'!$I$11+СВЦЭМ!$D$10+'СЕТ СН'!$I$6-'СЕТ СН'!$I$23</f>
        <v>1887.5345856599997</v>
      </c>
      <c r="N125" s="36">
        <f>SUMIFS(СВЦЭМ!$D$34:$D$777,СВЦЭМ!$A$34:$A$777,$A125,СВЦЭМ!$B$34:$B$777,N$119)+'СЕТ СН'!$I$11+СВЦЭМ!$D$10+'СЕТ СН'!$I$6-'СЕТ СН'!$I$23</f>
        <v>1786.84796022</v>
      </c>
      <c r="O125" s="36">
        <f>SUMIFS(СВЦЭМ!$D$34:$D$777,СВЦЭМ!$A$34:$A$777,$A125,СВЦЭМ!$B$34:$B$777,O$119)+'СЕТ СН'!$I$11+СВЦЭМ!$D$10+'СЕТ СН'!$I$6-'СЕТ СН'!$I$23</f>
        <v>1688.2302322</v>
      </c>
      <c r="P125" s="36">
        <f>SUMIFS(СВЦЭМ!$D$34:$D$777,СВЦЭМ!$A$34:$A$777,$A125,СВЦЭМ!$B$34:$B$777,P$119)+'СЕТ СН'!$I$11+СВЦЭМ!$D$10+'СЕТ СН'!$I$6-'СЕТ СН'!$I$23</f>
        <v>1672.5492243199997</v>
      </c>
      <c r="Q125" s="36">
        <f>SUMIFS(СВЦЭМ!$D$34:$D$777,СВЦЭМ!$A$34:$A$777,$A125,СВЦЭМ!$B$34:$B$777,Q$119)+'СЕТ СН'!$I$11+СВЦЭМ!$D$10+'СЕТ СН'!$I$6-'СЕТ СН'!$I$23</f>
        <v>1677.86401174</v>
      </c>
      <c r="R125" s="36">
        <f>SUMIFS(СВЦЭМ!$D$34:$D$777,СВЦЭМ!$A$34:$A$777,$A125,СВЦЭМ!$B$34:$B$777,R$119)+'СЕТ СН'!$I$11+СВЦЭМ!$D$10+'СЕТ СН'!$I$6-'СЕТ СН'!$I$23</f>
        <v>1698.83498564</v>
      </c>
      <c r="S125" s="36">
        <f>SUMIFS(СВЦЭМ!$D$34:$D$777,СВЦЭМ!$A$34:$A$777,$A125,СВЦЭМ!$B$34:$B$777,S$119)+'СЕТ СН'!$I$11+СВЦЭМ!$D$10+'СЕТ СН'!$I$6-'СЕТ СН'!$I$23</f>
        <v>1696.43992888</v>
      </c>
      <c r="T125" s="36">
        <f>SUMIFS(СВЦЭМ!$D$34:$D$777,СВЦЭМ!$A$34:$A$777,$A125,СВЦЭМ!$B$34:$B$777,T$119)+'СЕТ СН'!$I$11+СВЦЭМ!$D$10+'СЕТ СН'!$I$6-'СЕТ СН'!$I$23</f>
        <v>1700.30705085</v>
      </c>
      <c r="U125" s="36">
        <f>SUMIFS(СВЦЭМ!$D$34:$D$777,СВЦЭМ!$A$34:$A$777,$A125,СВЦЭМ!$B$34:$B$777,U$119)+'СЕТ СН'!$I$11+СВЦЭМ!$D$10+'СЕТ СН'!$I$6-'СЕТ СН'!$I$23</f>
        <v>1698.11828109</v>
      </c>
      <c r="V125" s="36">
        <f>SUMIFS(СВЦЭМ!$D$34:$D$777,СВЦЭМ!$A$34:$A$777,$A125,СВЦЭМ!$B$34:$B$777,V$119)+'СЕТ СН'!$I$11+СВЦЭМ!$D$10+'СЕТ СН'!$I$6-'СЕТ СН'!$I$23</f>
        <v>1705.24844816</v>
      </c>
      <c r="W125" s="36">
        <f>SUMIFS(СВЦЭМ!$D$34:$D$777,СВЦЭМ!$A$34:$A$777,$A125,СВЦЭМ!$B$34:$B$777,W$119)+'СЕТ СН'!$I$11+СВЦЭМ!$D$10+'СЕТ СН'!$I$6-'СЕТ СН'!$I$23</f>
        <v>1704.4312916600002</v>
      </c>
      <c r="X125" s="36">
        <f>SUMIFS(СВЦЭМ!$D$34:$D$777,СВЦЭМ!$A$34:$A$777,$A125,СВЦЭМ!$B$34:$B$777,X$119)+'СЕТ СН'!$I$11+СВЦЭМ!$D$10+'СЕТ СН'!$I$6-'СЕТ СН'!$I$23</f>
        <v>1698.1744911599999</v>
      </c>
      <c r="Y125" s="36">
        <f>SUMIFS(СВЦЭМ!$D$34:$D$777,СВЦЭМ!$A$34:$A$777,$A125,СВЦЭМ!$B$34:$B$777,Y$119)+'СЕТ СН'!$I$11+СВЦЭМ!$D$10+'СЕТ СН'!$I$6-'СЕТ СН'!$I$23</f>
        <v>1818.2583561599999</v>
      </c>
    </row>
    <row r="126" spans="1:27" ht="15.75" x14ac:dyDescent="0.2">
      <c r="A126" s="35">
        <f t="shared" si="3"/>
        <v>43350</v>
      </c>
      <c r="B126" s="36">
        <f>SUMIFS(СВЦЭМ!$D$34:$D$777,СВЦЭМ!$A$34:$A$777,$A126,СВЦЭМ!$B$34:$B$777,B$119)+'СЕТ СН'!$I$11+СВЦЭМ!$D$10+'СЕТ СН'!$I$6-'СЕТ СН'!$I$23</f>
        <v>2007.0369753099999</v>
      </c>
      <c r="C126" s="36">
        <f>SUMIFS(СВЦЭМ!$D$34:$D$777,СВЦЭМ!$A$34:$A$777,$A126,СВЦЭМ!$B$34:$B$777,C$119)+'СЕТ СН'!$I$11+СВЦЭМ!$D$10+'СЕТ СН'!$I$6-'СЕТ СН'!$I$23</f>
        <v>2167.0823824199997</v>
      </c>
      <c r="D126" s="36">
        <f>SUMIFS(СВЦЭМ!$D$34:$D$777,СВЦЭМ!$A$34:$A$777,$A126,СВЦЭМ!$B$34:$B$777,D$119)+'СЕТ СН'!$I$11+СВЦЭМ!$D$10+'СЕТ СН'!$I$6-'СЕТ СН'!$I$23</f>
        <v>2283.6931398900001</v>
      </c>
      <c r="E126" s="36">
        <f>SUMIFS(СВЦЭМ!$D$34:$D$777,СВЦЭМ!$A$34:$A$777,$A126,СВЦЭМ!$B$34:$B$777,E$119)+'СЕТ СН'!$I$11+СВЦЭМ!$D$10+'СЕТ СН'!$I$6-'СЕТ СН'!$I$23</f>
        <v>2336.3235775100002</v>
      </c>
      <c r="F126" s="36">
        <f>SUMIFS(СВЦЭМ!$D$34:$D$777,СВЦЭМ!$A$34:$A$777,$A126,СВЦЭМ!$B$34:$B$777,F$119)+'СЕТ СН'!$I$11+СВЦЭМ!$D$10+'СЕТ СН'!$I$6-'СЕТ СН'!$I$23</f>
        <v>2334.3560340399999</v>
      </c>
      <c r="G126" s="36">
        <f>SUMIFS(СВЦЭМ!$D$34:$D$777,СВЦЭМ!$A$34:$A$777,$A126,СВЦЭМ!$B$34:$B$777,G$119)+'СЕТ СН'!$I$11+СВЦЭМ!$D$10+'СЕТ СН'!$I$6-'СЕТ СН'!$I$23</f>
        <v>2337.1094942300001</v>
      </c>
      <c r="H126" s="36">
        <f>SUMIFS(СВЦЭМ!$D$34:$D$777,СВЦЭМ!$A$34:$A$777,$A126,СВЦЭМ!$B$34:$B$777,H$119)+'СЕТ СН'!$I$11+СВЦЭМ!$D$10+'СЕТ СН'!$I$6-'СЕТ СН'!$I$23</f>
        <v>2338.7460612200002</v>
      </c>
      <c r="I126" s="36">
        <f>SUMIFS(СВЦЭМ!$D$34:$D$777,СВЦЭМ!$A$34:$A$777,$A126,СВЦЭМ!$B$34:$B$777,I$119)+'СЕТ СН'!$I$11+СВЦЭМ!$D$10+'СЕТ СН'!$I$6-'СЕТ СН'!$I$23</f>
        <v>2276.3959154700001</v>
      </c>
      <c r="J126" s="36">
        <f>SUMIFS(СВЦЭМ!$D$34:$D$777,СВЦЭМ!$A$34:$A$777,$A126,СВЦЭМ!$B$34:$B$777,J$119)+'СЕТ СН'!$I$11+СВЦЭМ!$D$10+'СЕТ СН'!$I$6-'СЕТ СН'!$I$23</f>
        <v>2183.7725788899997</v>
      </c>
      <c r="K126" s="36">
        <f>SUMIFS(СВЦЭМ!$D$34:$D$777,СВЦЭМ!$A$34:$A$777,$A126,СВЦЭМ!$B$34:$B$777,K$119)+'СЕТ СН'!$I$11+СВЦЭМ!$D$10+'СЕТ СН'!$I$6-'СЕТ СН'!$I$23</f>
        <v>2137.7067821299997</v>
      </c>
      <c r="L126" s="36">
        <f>SUMIFS(СВЦЭМ!$D$34:$D$777,СВЦЭМ!$A$34:$A$777,$A126,СВЦЭМ!$B$34:$B$777,L$119)+'СЕТ СН'!$I$11+СВЦЭМ!$D$10+'СЕТ СН'!$I$6-'СЕТ СН'!$I$23</f>
        <v>2008.4740219099999</v>
      </c>
      <c r="M126" s="36">
        <f>SUMIFS(СВЦЭМ!$D$34:$D$777,СВЦЭМ!$A$34:$A$777,$A126,СВЦЭМ!$B$34:$B$777,M$119)+'СЕТ СН'!$I$11+СВЦЭМ!$D$10+'СЕТ СН'!$I$6-'СЕТ СН'!$I$23</f>
        <v>1912.5402397299999</v>
      </c>
      <c r="N126" s="36">
        <f>SUMIFS(СВЦЭМ!$D$34:$D$777,СВЦЭМ!$A$34:$A$777,$A126,СВЦЭМ!$B$34:$B$777,N$119)+'СЕТ СН'!$I$11+СВЦЭМ!$D$10+'СЕТ СН'!$I$6-'СЕТ СН'!$I$23</f>
        <v>1781.09799062</v>
      </c>
      <c r="O126" s="36">
        <f>SUMIFS(СВЦЭМ!$D$34:$D$777,СВЦЭМ!$A$34:$A$777,$A126,СВЦЭМ!$B$34:$B$777,O$119)+'СЕТ СН'!$I$11+СВЦЭМ!$D$10+'СЕТ СН'!$I$6-'СЕТ СН'!$I$23</f>
        <v>1707.0833121799997</v>
      </c>
      <c r="P126" s="36">
        <f>SUMIFS(СВЦЭМ!$D$34:$D$777,СВЦЭМ!$A$34:$A$777,$A126,СВЦЭМ!$B$34:$B$777,P$119)+'СЕТ СН'!$I$11+СВЦЭМ!$D$10+'СЕТ СН'!$I$6-'СЕТ СН'!$I$23</f>
        <v>1698.2598577600002</v>
      </c>
      <c r="Q126" s="36">
        <f>SUMIFS(СВЦЭМ!$D$34:$D$777,СВЦЭМ!$A$34:$A$777,$A126,СВЦЭМ!$B$34:$B$777,Q$119)+'СЕТ СН'!$I$11+СВЦЭМ!$D$10+'СЕТ СН'!$I$6-'СЕТ СН'!$I$23</f>
        <v>1661.9255498100001</v>
      </c>
      <c r="R126" s="36">
        <f>SUMIFS(СВЦЭМ!$D$34:$D$777,СВЦЭМ!$A$34:$A$777,$A126,СВЦЭМ!$B$34:$B$777,R$119)+'СЕТ СН'!$I$11+СВЦЭМ!$D$10+'СЕТ СН'!$I$6-'СЕТ СН'!$I$23</f>
        <v>1689.5409361900001</v>
      </c>
      <c r="S126" s="36">
        <f>SUMIFS(СВЦЭМ!$D$34:$D$777,СВЦЭМ!$A$34:$A$777,$A126,СВЦЭМ!$B$34:$B$777,S$119)+'СЕТ СН'!$I$11+СВЦЭМ!$D$10+'СЕТ СН'!$I$6-'СЕТ СН'!$I$23</f>
        <v>1702.5197645799999</v>
      </c>
      <c r="T126" s="36">
        <f>SUMIFS(СВЦЭМ!$D$34:$D$777,СВЦЭМ!$A$34:$A$777,$A126,СВЦЭМ!$B$34:$B$777,T$119)+'СЕТ СН'!$I$11+СВЦЭМ!$D$10+'СЕТ СН'!$I$6-'СЕТ СН'!$I$23</f>
        <v>1693.4783156799999</v>
      </c>
      <c r="U126" s="36">
        <f>SUMIFS(СВЦЭМ!$D$34:$D$777,СВЦЭМ!$A$34:$A$777,$A126,СВЦЭМ!$B$34:$B$777,U$119)+'СЕТ СН'!$I$11+СВЦЭМ!$D$10+'СЕТ СН'!$I$6-'СЕТ СН'!$I$23</f>
        <v>1703.79406393</v>
      </c>
      <c r="V126" s="36">
        <f>SUMIFS(СВЦЭМ!$D$34:$D$777,СВЦЭМ!$A$34:$A$777,$A126,СВЦЭМ!$B$34:$B$777,V$119)+'СЕТ СН'!$I$11+СВЦЭМ!$D$10+'СЕТ СН'!$I$6-'СЕТ СН'!$I$23</f>
        <v>1694.4723052700001</v>
      </c>
      <c r="W126" s="36">
        <f>SUMIFS(СВЦЭМ!$D$34:$D$777,СВЦЭМ!$A$34:$A$777,$A126,СВЦЭМ!$B$34:$B$777,W$119)+'СЕТ СН'!$I$11+СВЦЭМ!$D$10+'СЕТ СН'!$I$6-'СЕТ СН'!$I$23</f>
        <v>1727.4609590700002</v>
      </c>
      <c r="X126" s="36">
        <f>SUMIFS(СВЦЭМ!$D$34:$D$777,СВЦЭМ!$A$34:$A$777,$A126,СВЦЭМ!$B$34:$B$777,X$119)+'СЕТ СН'!$I$11+СВЦЭМ!$D$10+'СЕТ СН'!$I$6-'СЕТ СН'!$I$23</f>
        <v>1715.8161658899999</v>
      </c>
      <c r="Y126" s="36">
        <f>SUMIFS(СВЦЭМ!$D$34:$D$777,СВЦЭМ!$A$34:$A$777,$A126,СВЦЭМ!$B$34:$B$777,Y$119)+'СЕТ СН'!$I$11+СВЦЭМ!$D$10+'СЕТ СН'!$I$6-'СЕТ СН'!$I$23</f>
        <v>1770.0051685999997</v>
      </c>
    </row>
    <row r="127" spans="1:27" ht="15.75" x14ac:dyDescent="0.2">
      <c r="A127" s="35">
        <f t="shared" si="3"/>
        <v>43351</v>
      </c>
      <c r="B127" s="36">
        <f>SUMIFS(СВЦЭМ!$D$34:$D$777,СВЦЭМ!$A$34:$A$777,$A127,СВЦЭМ!$B$34:$B$777,B$119)+'СЕТ СН'!$I$11+СВЦЭМ!$D$10+'СЕТ СН'!$I$6-'СЕТ СН'!$I$23</f>
        <v>1972.0069429</v>
      </c>
      <c r="C127" s="36">
        <f>SUMIFS(СВЦЭМ!$D$34:$D$777,СВЦЭМ!$A$34:$A$777,$A127,СВЦЭМ!$B$34:$B$777,C$119)+'СЕТ СН'!$I$11+СВЦЭМ!$D$10+'СЕТ СН'!$I$6-'СЕТ СН'!$I$23</f>
        <v>2147.5039368600001</v>
      </c>
      <c r="D127" s="36">
        <f>SUMIFS(СВЦЭМ!$D$34:$D$777,СВЦЭМ!$A$34:$A$777,$A127,СВЦЭМ!$B$34:$B$777,D$119)+'СЕТ СН'!$I$11+СВЦЭМ!$D$10+'СЕТ СН'!$I$6-'СЕТ СН'!$I$23</f>
        <v>2260.7618955899998</v>
      </c>
      <c r="E127" s="36">
        <f>SUMIFS(СВЦЭМ!$D$34:$D$777,СВЦЭМ!$A$34:$A$777,$A127,СВЦЭМ!$B$34:$B$777,E$119)+'СЕТ СН'!$I$11+СВЦЭМ!$D$10+'СЕТ СН'!$I$6-'СЕТ СН'!$I$23</f>
        <v>2309.8071265999997</v>
      </c>
      <c r="F127" s="36">
        <f>SUMIFS(СВЦЭМ!$D$34:$D$777,СВЦЭМ!$A$34:$A$777,$A127,СВЦЭМ!$B$34:$B$777,F$119)+'СЕТ СН'!$I$11+СВЦЭМ!$D$10+'СЕТ СН'!$I$6-'СЕТ СН'!$I$23</f>
        <v>2267.3523250799999</v>
      </c>
      <c r="G127" s="36">
        <f>SUMIFS(СВЦЭМ!$D$34:$D$777,СВЦЭМ!$A$34:$A$777,$A127,СВЦЭМ!$B$34:$B$777,G$119)+'СЕТ СН'!$I$11+СВЦЭМ!$D$10+'СЕТ СН'!$I$6-'СЕТ СН'!$I$23</f>
        <v>2271.8566443500004</v>
      </c>
      <c r="H127" s="36">
        <f>SUMIFS(СВЦЭМ!$D$34:$D$777,СВЦЭМ!$A$34:$A$777,$A127,СВЦЭМ!$B$34:$B$777,H$119)+'СЕТ СН'!$I$11+СВЦЭМ!$D$10+'СЕТ СН'!$I$6-'СЕТ СН'!$I$23</f>
        <v>2271.3438615100004</v>
      </c>
      <c r="I127" s="36">
        <f>SUMIFS(СВЦЭМ!$D$34:$D$777,СВЦЭМ!$A$34:$A$777,$A127,СВЦЭМ!$B$34:$B$777,I$119)+'СЕТ СН'!$I$11+СВЦЭМ!$D$10+'СЕТ СН'!$I$6-'СЕТ СН'!$I$23</f>
        <v>2280.1936695700001</v>
      </c>
      <c r="J127" s="36">
        <f>SUMIFS(СВЦЭМ!$D$34:$D$777,СВЦЭМ!$A$34:$A$777,$A127,СВЦЭМ!$B$34:$B$777,J$119)+'СЕТ СН'!$I$11+СВЦЭМ!$D$10+'СЕТ СН'!$I$6-'СЕТ СН'!$I$23</f>
        <v>2212.3392826500003</v>
      </c>
      <c r="K127" s="36">
        <f>SUMIFS(СВЦЭМ!$D$34:$D$777,СВЦЭМ!$A$34:$A$777,$A127,СВЦЭМ!$B$34:$B$777,K$119)+'СЕТ СН'!$I$11+СВЦЭМ!$D$10+'СЕТ СН'!$I$6-'СЕТ СН'!$I$23</f>
        <v>2136.3997313199998</v>
      </c>
      <c r="L127" s="36">
        <f>SUMIFS(СВЦЭМ!$D$34:$D$777,СВЦЭМ!$A$34:$A$777,$A127,СВЦЭМ!$B$34:$B$777,L$119)+'СЕТ СН'!$I$11+СВЦЭМ!$D$10+'СЕТ СН'!$I$6-'СЕТ СН'!$I$23</f>
        <v>2032.0782196700002</v>
      </c>
      <c r="M127" s="36">
        <f>SUMIFS(СВЦЭМ!$D$34:$D$777,СВЦЭМ!$A$34:$A$777,$A127,СВЦЭМ!$B$34:$B$777,M$119)+'СЕТ СН'!$I$11+СВЦЭМ!$D$10+'СЕТ СН'!$I$6-'СЕТ СН'!$I$23</f>
        <v>1949.9845403299996</v>
      </c>
      <c r="N127" s="36">
        <f>SUMIFS(СВЦЭМ!$D$34:$D$777,СВЦЭМ!$A$34:$A$777,$A127,СВЦЭМ!$B$34:$B$777,N$119)+'СЕТ СН'!$I$11+СВЦЭМ!$D$10+'СЕТ СН'!$I$6-'СЕТ СН'!$I$23</f>
        <v>1826.7493638599999</v>
      </c>
      <c r="O127" s="36">
        <f>SUMIFS(СВЦЭМ!$D$34:$D$777,СВЦЭМ!$A$34:$A$777,$A127,СВЦЭМ!$B$34:$B$777,O$119)+'СЕТ СН'!$I$11+СВЦЭМ!$D$10+'СЕТ СН'!$I$6-'СЕТ СН'!$I$23</f>
        <v>1744.8810856999999</v>
      </c>
      <c r="P127" s="36">
        <f>SUMIFS(СВЦЭМ!$D$34:$D$777,СВЦЭМ!$A$34:$A$777,$A127,СВЦЭМ!$B$34:$B$777,P$119)+'СЕТ СН'!$I$11+СВЦЭМ!$D$10+'СЕТ СН'!$I$6-'СЕТ СН'!$I$23</f>
        <v>1727.7068585899997</v>
      </c>
      <c r="Q127" s="36">
        <f>SUMIFS(СВЦЭМ!$D$34:$D$777,СВЦЭМ!$A$34:$A$777,$A127,СВЦЭМ!$B$34:$B$777,Q$119)+'СЕТ СН'!$I$11+СВЦЭМ!$D$10+'СЕТ СН'!$I$6-'СЕТ СН'!$I$23</f>
        <v>1737.9694703200003</v>
      </c>
      <c r="R127" s="36">
        <f>SUMIFS(СВЦЭМ!$D$34:$D$777,СВЦЭМ!$A$34:$A$777,$A127,СВЦЭМ!$B$34:$B$777,R$119)+'СЕТ СН'!$I$11+СВЦЭМ!$D$10+'СЕТ СН'!$I$6-'СЕТ СН'!$I$23</f>
        <v>1729.87308119</v>
      </c>
      <c r="S127" s="36">
        <f>SUMIFS(СВЦЭМ!$D$34:$D$777,СВЦЭМ!$A$34:$A$777,$A127,СВЦЭМ!$B$34:$B$777,S$119)+'СЕТ СН'!$I$11+СВЦЭМ!$D$10+'СЕТ СН'!$I$6-'СЕТ СН'!$I$23</f>
        <v>1721.8991763899999</v>
      </c>
      <c r="T127" s="36">
        <f>SUMIFS(СВЦЭМ!$D$34:$D$777,СВЦЭМ!$A$34:$A$777,$A127,СВЦЭМ!$B$34:$B$777,T$119)+'СЕТ СН'!$I$11+СВЦЭМ!$D$10+'СЕТ СН'!$I$6-'СЕТ СН'!$I$23</f>
        <v>1715.5994869300002</v>
      </c>
      <c r="U127" s="36">
        <f>SUMIFS(СВЦЭМ!$D$34:$D$777,СВЦЭМ!$A$34:$A$777,$A127,СВЦЭМ!$B$34:$B$777,U$119)+'СЕТ СН'!$I$11+СВЦЭМ!$D$10+'СЕТ СН'!$I$6-'СЕТ СН'!$I$23</f>
        <v>1734.5413259299999</v>
      </c>
      <c r="V127" s="36">
        <f>SUMIFS(СВЦЭМ!$D$34:$D$777,СВЦЭМ!$A$34:$A$777,$A127,СВЦЭМ!$B$34:$B$777,V$119)+'СЕТ СН'!$I$11+СВЦЭМ!$D$10+'СЕТ СН'!$I$6-'СЕТ СН'!$I$23</f>
        <v>1738.7894416600002</v>
      </c>
      <c r="W127" s="36">
        <f>SUMIFS(СВЦЭМ!$D$34:$D$777,СВЦЭМ!$A$34:$A$777,$A127,СВЦЭМ!$B$34:$B$777,W$119)+'СЕТ СН'!$I$11+СВЦЭМ!$D$10+'СЕТ СН'!$I$6-'СЕТ СН'!$I$23</f>
        <v>1735.07604911</v>
      </c>
      <c r="X127" s="36">
        <f>SUMIFS(СВЦЭМ!$D$34:$D$777,СВЦЭМ!$A$34:$A$777,$A127,СВЦЭМ!$B$34:$B$777,X$119)+'СЕТ СН'!$I$11+СВЦЭМ!$D$10+'СЕТ СН'!$I$6-'СЕТ СН'!$I$23</f>
        <v>1747.45742522</v>
      </c>
      <c r="Y127" s="36">
        <f>SUMIFS(СВЦЭМ!$D$34:$D$777,СВЦЭМ!$A$34:$A$777,$A127,СВЦЭМ!$B$34:$B$777,Y$119)+'СЕТ СН'!$I$11+СВЦЭМ!$D$10+'СЕТ СН'!$I$6-'СЕТ СН'!$I$23</f>
        <v>1829.7350810400003</v>
      </c>
    </row>
    <row r="128" spans="1:27" ht="15.75" x14ac:dyDescent="0.2">
      <c r="A128" s="35">
        <f t="shared" si="3"/>
        <v>43352</v>
      </c>
      <c r="B128" s="36">
        <f>SUMIFS(СВЦЭМ!$D$34:$D$777,СВЦЭМ!$A$34:$A$777,$A128,СВЦЭМ!$B$34:$B$777,B$119)+'СЕТ СН'!$I$11+СВЦЭМ!$D$10+'СЕТ СН'!$I$6-'СЕТ СН'!$I$23</f>
        <v>1927.69201518</v>
      </c>
      <c r="C128" s="36">
        <f>SUMIFS(СВЦЭМ!$D$34:$D$777,СВЦЭМ!$A$34:$A$777,$A128,СВЦЭМ!$B$34:$B$777,C$119)+'СЕТ СН'!$I$11+СВЦЭМ!$D$10+'СЕТ СН'!$I$6-'СЕТ СН'!$I$23</f>
        <v>2080.0732178899998</v>
      </c>
      <c r="D128" s="36">
        <f>SUMIFS(СВЦЭМ!$D$34:$D$777,СВЦЭМ!$A$34:$A$777,$A128,СВЦЭМ!$B$34:$B$777,D$119)+'СЕТ СН'!$I$11+СВЦЭМ!$D$10+'СЕТ СН'!$I$6-'СЕТ СН'!$I$23</f>
        <v>2261.3214776899999</v>
      </c>
      <c r="E128" s="36">
        <f>SUMIFS(СВЦЭМ!$D$34:$D$777,СВЦЭМ!$A$34:$A$777,$A128,СВЦЭМ!$B$34:$B$777,E$119)+'СЕТ СН'!$I$11+СВЦЭМ!$D$10+'СЕТ СН'!$I$6-'СЕТ СН'!$I$23</f>
        <v>2294.8864990900001</v>
      </c>
      <c r="F128" s="36">
        <f>SUMIFS(СВЦЭМ!$D$34:$D$777,СВЦЭМ!$A$34:$A$777,$A128,СВЦЭМ!$B$34:$B$777,F$119)+'СЕТ СН'!$I$11+СВЦЭМ!$D$10+'СЕТ СН'!$I$6-'СЕТ СН'!$I$23</f>
        <v>2291.5635860100001</v>
      </c>
      <c r="G128" s="36">
        <f>SUMIFS(СВЦЭМ!$D$34:$D$777,СВЦЭМ!$A$34:$A$777,$A128,СВЦЭМ!$B$34:$B$777,G$119)+'СЕТ СН'!$I$11+СВЦЭМ!$D$10+'СЕТ СН'!$I$6-'СЕТ СН'!$I$23</f>
        <v>2285.6271374200001</v>
      </c>
      <c r="H128" s="36">
        <f>SUMIFS(СВЦЭМ!$D$34:$D$777,СВЦЭМ!$A$34:$A$777,$A128,СВЦЭМ!$B$34:$B$777,H$119)+'СЕТ СН'!$I$11+СВЦЭМ!$D$10+'СЕТ СН'!$I$6-'СЕТ СН'!$I$23</f>
        <v>2294.5774129299998</v>
      </c>
      <c r="I128" s="36">
        <f>SUMIFS(СВЦЭМ!$D$34:$D$777,СВЦЭМ!$A$34:$A$777,$A128,СВЦЭМ!$B$34:$B$777,I$119)+'СЕТ СН'!$I$11+СВЦЭМ!$D$10+'СЕТ СН'!$I$6-'СЕТ СН'!$I$23</f>
        <v>2276.8059010799998</v>
      </c>
      <c r="J128" s="36">
        <f>SUMIFS(СВЦЭМ!$D$34:$D$777,СВЦЭМ!$A$34:$A$777,$A128,СВЦЭМ!$B$34:$B$777,J$119)+'СЕТ СН'!$I$11+СВЦЭМ!$D$10+'СЕТ СН'!$I$6-'СЕТ СН'!$I$23</f>
        <v>2217.8455816400001</v>
      </c>
      <c r="K128" s="36">
        <f>SUMIFS(СВЦЭМ!$D$34:$D$777,СВЦЭМ!$A$34:$A$777,$A128,СВЦЭМ!$B$34:$B$777,K$119)+'СЕТ СН'!$I$11+СВЦЭМ!$D$10+'СЕТ СН'!$I$6-'СЕТ СН'!$I$23</f>
        <v>2153.1466426400002</v>
      </c>
      <c r="L128" s="36">
        <f>SUMIFS(СВЦЭМ!$D$34:$D$777,СВЦЭМ!$A$34:$A$777,$A128,СВЦЭМ!$B$34:$B$777,L$119)+'СЕТ СН'!$I$11+СВЦЭМ!$D$10+'СЕТ СН'!$I$6-'СЕТ СН'!$I$23</f>
        <v>2034.14614686</v>
      </c>
      <c r="M128" s="36">
        <f>SUMIFS(СВЦЭМ!$D$34:$D$777,СВЦЭМ!$A$34:$A$777,$A128,СВЦЭМ!$B$34:$B$777,M$119)+'СЕТ СН'!$I$11+СВЦЭМ!$D$10+'СЕТ СН'!$I$6-'СЕТ СН'!$I$23</f>
        <v>1898.7791714800001</v>
      </c>
      <c r="N128" s="36">
        <f>SUMIFS(СВЦЭМ!$D$34:$D$777,СВЦЭМ!$A$34:$A$777,$A128,СВЦЭМ!$B$34:$B$777,N$119)+'СЕТ СН'!$I$11+СВЦЭМ!$D$10+'СЕТ СН'!$I$6-'СЕТ СН'!$I$23</f>
        <v>1831.00801843</v>
      </c>
      <c r="O128" s="36">
        <f>SUMIFS(СВЦЭМ!$D$34:$D$777,СВЦЭМ!$A$34:$A$777,$A128,СВЦЭМ!$B$34:$B$777,O$119)+'СЕТ СН'!$I$11+СВЦЭМ!$D$10+'СЕТ СН'!$I$6-'СЕТ СН'!$I$23</f>
        <v>1746.16207915</v>
      </c>
      <c r="P128" s="36">
        <f>SUMIFS(СВЦЭМ!$D$34:$D$777,СВЦЭМ!$A$34:$A$777,$A128,СВЦЭМ!$B$34:$B$777,P$119)+'СЕТ СН'!$I$11+СВЦЭМ!$D$10+'СЕТ СН'!$I$6-'СЕТ СН'!$I$23</f>
        <v>1746.29344967</v>
      </c>
      <c r="Q128" s="36">
        <f>SUMIFS(СВЦЭМ!$D$34:$D$777,СВЦЭМ!$A$34:$A$777,$A128,СВЦЭМ!$B$34:$B$777,Q$119)+'СЕТ СН'!$I$11+СВЦЭМ!$D$10+'СЕТ СН'!$I$6-'СЕТ СН'!$I$23</f>
        <v>1748.85135997</v>
      </c>
      <c r="R128" s="36">
        <f>SUMIFS(СВЦЭМ!$D$34:$D$777,СВЦЭМ!$A$34:$A$777,$A128,СВЦЭМ!$B$34:$B$777,R$119)+'СЕТ СН'!$I$11+СВЦЭМ!$D$10+'СЕТ СН'!$I$6-'СЕТ СН'!$I$23</f>
        <v>1748.57840786</v>
      </c>
      <c r="S128" s="36">
        <f>SUMIFS(СВЦЭМ!$D$34:$D$777,СВЦЭМ!$A$34:$A$777,$A128,СВЦЭМ!$B$34:$B$777,S$119)+'СЕТ СН'!$I$11+СВЦЭМ!$D$10+'СЕТ СН'!$I$6-'СЕТ СН'!$I$23</f>
        <v>1743.9712870100002</v>
      </c>
      <c r="T128" s="36">
        <f>SUMIFS(СВЦЭМ!$D$34:$D$777,СВЦЭМ!$A$34:$A$777,$A128,СВЦЭМ!$B$34:$B$777,T$119)+'СЕТ СН'!$I$11+СВЦЭМ!$D$10+'СЕТ СН'!$I$6-'СЕТ СН'!$I$23</f>
        <v>1736.9063937599999</v>
      </c>
      <c r="U128" s="36">
        <f>SUMIFS(СВЦЭМ!$D$34:$D$777,СВЦЭМ!$A$34:$A$777,$A128,СВЦЭМ!$B$34:$B$777,U$119)+'СЕТ СН'!$I$11+СВЦЭМ!$D$10+'СЕТ СН'!$I$6-'СЕТ СН'!$I$23</f>
        <v>1721.22022522</v>
      </c>
      <c r="V128" s="36">
        <f>SUMIFS(СВЦЭМ!$D$34:$D$777,СВЦЭМ!$A$34:$A$777,$A128,СВЦЭМ!$B$34:$B$777,V$119)+'СЕТ СН'!$I$11+СВЦЭМ!$D$10+'СЕТ СН'!$I$6-'СЕТ СН'!$I$23</f>
        <v>1712.6958300400001</v>
      </c>
      <c r="W128" s="36">
        <f>SUMIFS(СВЦЭМ!$D$34:$D$777,СВЦЭМ!$A$34:$A$777,$A128,СВЦЭМ!$B$34:$B$777,W$119)+'СЕТ СН'!$I$11+СВЦЭМ!$D$10+'СЕТ СН'!$I$6-'СЕТ СН'!$I$23</f>
        <v>1707.12989565</v>
      </c>
      <c r="X128" s="36">
        <f>SUMIFS(СВЦЭМ!$D$34:$D$777,СВЦЭМ!$A$34:$A$777,$A128,СВЦЭМ!$B$34:$B$777,X$119)+'СЕТ СН'!$I$11+СВЦЭМ!$D$10+'СЕТ СН'!$I$6-'СЕТ СН'!$I$23</f>
        <v>1737.1261246599997</v>
      </c>
      <c r="Y128" s="36">
        <f>SUMIFS(СВЦЭМ!$D$34:$D$777,СВЦЭМ!$A$34:$A$777,$A128,СВЦЭМ!$B$34:$B$777,Y$119)+'СЕТ СН'!$I$11+СВЦЭМ!$D$10+'СЕТ СН'!$I$6-'СЕТ СН'!$I$23</f>
        <v>1837.5129901299997</v>
      </c>
    </row>
    <row r="129" spans="1:25" ht="15.75" x14ac:dyDescent="0.2">
      <c r="A129" s="35">
        <f t="shared" si="3"/>
        <v>43353</v>
      </c>
      <c r="B129" s="36">
        <f>SUMIFS(СВЦЭМ!$D$34:$D$777,СВЦЭМ!$A$34:$A$777,$A129,СВЦЭМ!$B$34:$B$777,B$119)+'СЕТ СН'!$I$11+СВЦЭМ!$D$10+'СЕТ СН'!$I$6-'СЕТ СН'!$I$23</f>
        <v>1855.16045992</v>
      </c>
      <c r="C129" s="36">
        <f>SUMIFS(СВЦЭМ!$D$34:$D$777,СВЦЭМ!$A$34:$A$777,$A129,СВЦЭМ!$B$34:$B$777,C$119)+'СЕТ СН'!$I$11+СВЦЭМ!$D$10+'СЕТ СН'!$I$6-'СЕТ СН'!$I$23</f>
        <v>2019.5925290200003</v>
      </c>
      <c r="D129" s="36">
        <f>SUMIFS(СВЦЭМ!$D$34:$D$777,СВЦЭМ!$A$34:$A$777,$A129,СВЦЭМ!$B$34:$B$777,D$119)+'СЕТ СН'!$I$11+СВЦЭМ!$D$10+'СЕТ СН'!$I$6-'СЕТ СН'!$I$23</f>
        <v>2128.97199959</v>
      </c>
      <c r="E129" s="36">
        <f>SUMIFS(СВЦЭМ!$D$34:$D$777,СВЦЭМ!$A$34:$A$777,$A129,СВЦЭМ!$B$34:$B$777,E$119)+'СЕТ СН'!$I$11+СВЦЭМ!$D$10+'СЕТ СН'!$I$6-'СЕТ СН'!$I$23</f>
        <v>2232.2207282600002</v>
      </c>
      <c r="F129" s="36">
        <f>SUMIFS(СВЦЭМ!$D$34:$D$777,СВЦЭМ!$A$34:$A$777,$A129,СВЦЭМ!$B$34:$B$777,F$119)+'СЕТ СН'!$I$11+СВЦЭМ!$D$10+'СЕТ СН'!$I$6-'СЕТ СН'!$I$23</f>
        <v>2234.1497420800001</v>
      </c>
      <c r="G129" s="36">
        <f>SUMIFS(СВЦЭМ!$D$34:$D$777,СВЦЭМ!$A$34:$A$777,$A129,СВЦЭМ!$B$34:$B$777,G$119)+'СЕТ СН'!$I$11+СВЦЭМ!$D$10+'СЕТ СН'!$I$6-'СЕТ СН'!$I$23</f>
        <v>2210.1217903300003</v>
      </c>
      <c r="H129" s="36">
        <f>SUMIFS(СВЦЭМ!$D$34:$D$777,СВЦЭМ!$A$34:$A$777,$A129,СВЦЭМ!$B$34:$B$777,H$119)+'СЕТ СН'!$I$11+СВЦЭМ!$D$10+'СЕТ СН'!$I$6-'СЕТ СН'!$I$23</f>
        <v>2154.9133256800001</v>
      </c>
      <c r="I129" s="36">
        <f>SUMIFS(СВЦЭМ!$D$34:$D$777,СВЦЭМ!$A$34:$A$777,$A129,СВЦЭМ!$B$34:$B$777,I$119)+'СЕТ СН'!$I$11+СВЦЭМ!$D$10+'СЕТ СН'!$I$6-'СЕТ СН'!$I$23</f>
        <v>2084.6885343499998</v>
      </c>
      <c r="J129" s="36">
        <f>SUMIFS(СВЦЭМ!$D$34:$D$777,СВЦЭМ!$A$34:$A$777,$A129,СВЦЭМ!$B$34:$B$777,J$119)+'СЕТ СН'!$I$11+СВЦЭМ!$D$10+'СЕТ СН'!$I$6-'СЕТ СН'!$I$23</f>
        <v>2032.9321551000003</v>
      </c>
      <c r="K129" s="36">
        <f>SUMIFS(СВЦЭМ!$D$34:$D$777,СВЦЭМ!$A$34:$A$777,$A129,СВЦЭМ!$B$34:$B$777,K$119)+'СЕТ СН'!$I$11+СВЦЭМ!$D$10+'СЕТ СН'!$I$6-'СЕТ СН'!$I$23</f>
        <v>1982.4063736399999</v>
      </c>
      <c r="L129" s="36">
        <f>SUMIFS(СВЦЭМ!$D$34:$D$777,СВЦЭМ!$A$34:$A$777,$A129,СВЦЭМ!$B$34:$B$777,L$119)+'СЕТ СН'!$I$11+СВЦЭМ!$D$10+'СЕТ СН'!$I$6-'СЕТ СН'!$I$23</f>
        <v>1888.8998180799999</v>
      </c>
      <c r="M129" s="36">
        <f>SUMIFS(СВЦЭМ!$D$34:$D$777,СВЦЭМ!$A$34:$A$777,$A129,СВЦЭМ!$B$34:$B$777,M$119)+'СЕТ СН'!$I$11+СВЦЭМ!$D$10+'СЕТ СН'!$I$6-'СЕТ СН'!$I$23</f>
        <v>1819.11410669</v>
      </c>
      <c r="N129" s="36">
        <f>SUMIFS(СВЦЭМ!$D$34:$D$777,СВЦЭМ!$A$34:$A$777,$A129,СВЦЭМ!$B$34:$B$777,N$119)+'СЕТ СН'!$I$11+СВЦЭМ!$D$10+'СЕТ СН'!$I$6-'СЕТ СН'!$I$23</f>
        <v>1765.4177808499999</v>
      </c>
      <c r="O129" s="36">
        <f>SUMIFS(СВЦЭМ!$D$34:$D$777,СВЦЭМ!$A$34:$A$777,$A129,СВЦЭМ!$B$34:$B$777,O$119)+'СЕТ СН'!$I$11+СВЦЭМ!$D$10+'СЕТ СН'!$I$6-'СЕТ СН'!$I$23</f>
        <v>1667.6947863099999</v>
      </c>
      <c r="P129" s="36">
        <f>SUMIFS(СВЦЭМ!$D$34:$D$777,СВЦЭМ!$A$34:$A$777,$A129,СВЦЭМ!$B$34:$B$777,P$119)+'СЕТ СН'!$I$11+СВЦЭМ!$D$10+'СЕТ СН'!$I$6-'СЕТ СН'!$I$23</f>
        <v>1635.63536415</v>
      </c>
      <c r="Q129" s="36">
        <f>SUMIFS(СВЦЭМ!$D$34:$D$777,СВЦЭМ!$A$34:$A$777,$A129,СВЦЭМ!$B$34:$B$777,Q$119)+'СЕТ СН'!$I$11+СВЦЭМ!$D$10+'СЕТ СН'!$I$6-'СЕТ СН'!$I$23</f>
        <v>1637.4386934599997</v>
      </c>
      <c r="R129" s="36">
        <f>SUMIFS(СВЦЭМ!$D$34:$D$777,СВЦЭМ!$A$34:$A$777,$A129,СВЦЭМ!$B$34:$B$777,R$119)+'СЕТ СН'!$I$11+СВЦЭМ!$D$10+'СЕТ СН'!$I$6-'СЕТ СН'!$I$23</f>
        <v>1628.1916457699999</v>
      </c>
      <c r="S129" s="36">
        <f>SUMIFS(СВЦЭМ!$D$34:$D$777,СВЦЭМ!$A$34:$A$777,$A129,СВЦЭМ!$B$34:$B$777,S$119)+'СЕТ СН'!$I$11+СВЦЭМ!$D$10+'СЕТ СН'!$I$6-'СЕТ СН'!$I$23</f>
        <v>1636.4281363299997</v>
      </c>
      <c r="T129" s="36">
        <f>SUMIFS(СВЦЭМ!$D$34:$D$777,СВЦЭМ!$A$34:$A$777,$A129,СВЦЭМ!$B$34:$B$777,T$119)+'СЕТ СН'!$I$11+СВЦЭМ!$D$10+'СЕТ СН'!$I$6-'СЕТ СН'!$I$23</f>
        <v>1639.5726045699998</v>
      </c>
      <c r="U129" s="36">
        <f>SUMIFS(СВЦЭМ!$D$34:$D$777,СВЦЭМ!$A$34:$A$777,$A129,СВЦЭМ!$B$34:$B$777,U$119)+'СЕТ СН'!$I$11+СВЦЭМ!$D$10+'СЕТ СН'!$I$6-'СЕТ СН'!$I$23</f>
        <v>1612.5274650000001</v>
      </c>
      <c r="V129" s="36">
        <f>SUMIFS(СВЦЭМ!$D$34:$D$777,СВЦЭМ!$A$34:$A$777,$A129,СВЦЭМ!$B$34:$B$777,V$119)+'СЕТ СН'!$I$11+СВЦЭМ!$D$10+'СЕТ СН'!$I$6-'СЕТ СН'!$I$23</f>
        <v>1641.1409136900002</v>
      </c>
      <c r="W129" s="36">
        <f>SUMIFS(СВЦЭМ!$D$34:$D$777,СВЦЭМ!$A$34:$A$777,$A129,СВЦЭМ!$B$34:$B$777,W$119)+'СЕТ СН'!$I$11+СВЦЭМ!$D$10+'СЕТ СН'!$I$6-'СЕТ СН'!$I$23</f>
        <v>1629.26611705</v>
      </c>
      <c r="X129" s="36">
        <f>SUMIFS(СВЦЭМ!$D$34:$D$777,СВЦЭМ!$A$34:$A$777,$A129,СВЦЭМ!$B$34:$B$777,X$119)+'СЕТ СН'!$I$11+СВЦЭМ!$D$10+'СЕТ СН'!$I$6-'СЕТ СН'!$I$23</f>
        <v>1600.2430446399999</v>
      </c>
      <c r="Y129" s="36">
        <f>SUMIFS(СВЦЭМ!$D$34:$D$777,СВЦЭМ!$A$34:$A$777,$A129,СВЦЭМ!$B$34:$B$777,Y$119)+'СЕТ СН'!$I$11+СВЦЭМ!$D$10+'СЕТ СН'!$I$6-'СЕТ СН'!$I$23</f>
        <v>1697.83415582</v>
      </c>
    </row>
    <row r="130" spans="1:25" ht="15.75" x14ac:dyDescent="0.2">
      <c r="A130" s="35">
        <f t="shared" si="3"/>
        <v>43354</v>
      </c>
      <c r="B130" s="36">
        <f>SUMIFS(СВЦЭМ!$D$34:$D$777,СВЦЭМ!$A$34:$A$777,$A130,СВЦЭМ!$B$34:$B$777,B$119)+'СЕТ СН'!$I$11+СВЦЭМ!$D$10+'СЕТ СН'!$I$6-'СЕТ СН'!$I$23</f>
        <v>1880.5116218200001</v>
      </c>
      <c r="C130" s="36">
        <f>SUMIFS(СВЦЭМ!$D$34:$D$777,СВЦЭМ!$A$34:$A$777,$A130,СВЦЭМ!$B$34:$B$777,C$119)+'СЕТ СН'!$I$11+СВЦЭМ!$D$10+'СЕТ СН'!$I$6-'СЕТ СН'!$I$23</f>
        <v>2047.7506030499999</v>
      </c>
      <c r="D130" s="36">
        <f>SUMIFS(СВЦЭМ!$D$34:$D$777,СВЦЭМ!$A$34:$A$777,$A130,СВЦЭМ!$B$34:$B$777,D$119)+'СЕТ СН'!$I$11+СВЦЭМ!$D$10+'СЕТ СН'!$I$6-'СЕТ СН'!$I$23</f>
        <v>2171.6089636300003</v>
      </c>
      <c r="E130" s="36">
        <f>SUMIFS(СВЦЭМ!$D$34:$D$777,СВЦЭМ!$A$34:$A$777,$A130,СВЦЭМ!$B$34:$B$777,E$119)+'СЕТ СН'!$I$11+СВЦЭМ!$D$10+'СЕТ СН'!$I$6-'СЕТ СН'!$I$23</f>
        <v>2248.9267223699999</v>
      </c>
      <c r="F130" s="36">
        <f>SUMIFS(СВЦЭМ!$D$34:$D$777,СВЦЭМ!$A$34:$A$777,$A130,СВЦЭМ!$B$34:$B$777,F$119)+'СЕТ СН'!$I$11+СВЦЭМ!$D$10+'СЕТ СН'!$I$6-'СЕТ СН'!$I$23</f>
        <v>2248.8188456400003</v>
      </c>
      <c r="G130" s="36">
        <f>SUMIFS(СВЦЭМ!$D$34:$D$777,СВЦЭМ!$A$34:$A$777,$A130,СВЦЭМ!$B$34:$B$777,G$119)+'СЕТ СН'!$I$11+СВЦЭМ!$D$10+'СЕТ СН'!$I$6-'СЕТ СН'!$I$23</f>
        <v>2239.5895151699997</v>
      </c>
      <c r="H130" s="36">
        <f>SUMIFS(СВЦЭМ!$D$34:$D$777,СВЦЭМ!$A$34:$A$777,$A130,СВЦЭМ!$B$34:$B$777,H$119)+'СЕТ СН'!$I$11+СВЦЭМ!$D$10+'СЕТ СН'!$I$6-'СЕТ СН'!$I$23</f>
        <v>2166.5667708000001</v>
      </c>
      <c r="I130" s="36">
        <f>SUMIFS(СВЦЭМ!$D$34:$D$777,СВЦЭМ!$A$34:$A$777,$A130,СВЦЭМ!$B$34:$B$777,I$119)+'СЕТ СН'!$I$11+СВЦЭМ!$D$10+'СЕТ СН'!$I$6-'СЕТ СН'!$I$23</f>
        <v>2101.9490515799998</v>
      </c>
      <c r="J130" s="36">
        <f>SUMIFS(СВЦЭМ!$D$34:$D$777,СВЦЭМ!$A$34:$A$777,$A130,СВЦЭМ!$B$34:$B$777,J$119)+'СЕТ СН'!$I$11+СВЦЭМ!$D$10+'СЕТ СН'!$I$6-'СЕТ СН'!$I$23</f>
        <v>2076.5919782000001</v>
      </c>
      <c r="K130" s="36">
        <f>SUMIFS(СВЦЭМ!$D$34:$D$777,СВЦЭМ!$A$34:$A$777,$A130,СВЦЭМ!$B$34:$B$777,K$119)+'СЕТ СН'!$I$11+СВЦЭМ!$D$10+'СЕТ СН'!$I$6-'СЕТ СН'!$I$23</f>
        <v>2058.2821064899999</v>
      </c>
      <c r="L130" s="36">
        <f>SUMIFS(СВЦЭМ!$D$34:$D$777,СВЦЭМ!$A$34:$A$777,$A130,СВЦЭМ!$B$34:$B$777,L$119)+'СЕТ СН'!$I$11+СВЦЭМ!$D$10+'СЕТ СН'!$I$6-'СЕТ СН'!$I$23</f>
        <v>1940.6322372</v>
      </c>
      <c r="M130" s="36">
        <f>SUMIFS(СВЦЭМ!$D$34:$D$777,СВЦЭМ!$A$34:$A$777,$A130,СВЦЭМ!$B$34:$B$777,M$119)+'СЕТ СН'!$I$11+СВЦЭМ!$D$10+'СЕТ СН'!$I$6-'СЕТ СН'!$I$23</f>
        <v>1851.0203450199997</v>
      </c>
      <c r="N130" s="36">
        <f>SUMIFS(СВЦЭМ!$D$34:$D$777,СВЦЭМ!$A$34:$A$777,$A130,СВЦЭМ!$B$34:$B$777,N$119)+'СЕТ СН'!$I$11+СВЦЭМ!$D$10+'СЕТ СН'!$I$6-'СЕТ СН'!$I$23</f>
        <v>1757.8021235300002</v>
      </c>
      <c r="O130" s="36">
        <f>SUMIFS(СВЦЭМ!$D$34:$D$777,СВЦЭМ!$A$34:$A$777,$A130,СВЦЭМ!$B$34:$B$777,O$119)+'СЕТ СН'!$I$11+СВЦЭМ!$D$10+'СЕТ СН'!$I$6-'СЕТ СН'!$I$23</f>
        <v>1663.4871541100001</v>
      </c>
      <c r="P130" s="36">
        <f>SUMIFS(СВЦЭМ!$D$34:$D$777,СВЦЭМ!$A$34:$A$777,$A130,СВЦЭМ!$B$34:$B$777,P$119)+'СЕТ СН'!$I$11+СВЦЭМ!$D$10+'СЕТ СН'!$I$6-'СЕТ СН'!$I$23</f>
        <v>1668.0386758499999</v>
      </c>
      <c r="Q130" s="36">
        <f>SUMIFS(СВЦЭМ!$D$34:$D$777,СВЦЭМ!$A$34:$A$777,$A130,СВЦЭМ!$B$34:$B$777,Q$119)+'СЕТ СН'!$I$11+СВЦЭМ!$D$10+'СЕТ СН'!$I$6-'СЕТ СН'!$I$23</f>
        <v>1669.4318796299999</v>
      </c>
      <c r="R130" s="36">
        <f>SUMIFS(СВЦЭМ!$D$34:$D$777,СВЦЭМ!$A$34:$A$777,$A130,СВЦЭМ!$B$34:$B$777,R$119)+'СЕТ СН'!$I$11+СВЦЭМ!$D$10+'СЕТ СН'!$I$6-'СЕТ СН'!$I$23</f>
        <v>1673.4017395800001</v>
      </c>
      <c r="S130" s="36">
        <f>SUMIFS(СВЦЭМ!$D$34:$D$777,СВЦЭМ!$A$34:$A$777,$A130,СВЦЭМ!$B$34:$B$777,S$119)+'СЕТ СН'!$I$11+СВЦЭМ!$D$10+'СЕТ СН'!$I$6-'СЕТ СН'!$I$23</f>
        <v>1693.0439241499998</v>
      </c>
      <c r="T130" s="36">
        <f>SUMIFS(СВЦЭМ!$D$34:$D$777,СВЦЭМ!$A$34:$A$777,$A130,СВЦЭМ!$B$34:$B$777,T$119)+'СЕТ СН'!$I$11+СВЦЭМ!$D$10+'СЕТ СН'!$I$6-'СЕТ СН'!$I$23</f>
        <v>1697.1073365900002</v>
      </c>
      <c r="U130" s="36">
        <f>SUMIFS(СВЦЭМ!$D$34:$D$777,СВЦЭМ!$A$34:$A$777,$A130,СВЦЭМ!$B$34:$B$777,U$119)+'СЕТ СН'!$I$11+СВЦЭМ!$D$10+'СЕТ СН'!$I$6-'СЕТ СН'!$I$23</f>
        <v>1720.9219789099998</v>
      </c>
      <c r="V130" s="36">
        <f>SUMIFS(СВЦЭМ!$D$34:$D$777,СВЦЭМ!$A$34:$A$777,$A130,СВЦЭМ!$B$34:$B$777,V$119)+'СЕТ СН'!$I$11+СВЦЭМ!$D$10+'СЕТ СН'!$I$6-'СЕТ СН'!$I$23</f>
        <v>1738.7892706399998</v>
      </c>
      <c r="W130" s="36">
        <f>SUMIFS(СВЦЭМ!$D$34:$D$777,СВЦЭМ!$A$34:$A$777,$A130,СВЦЭМ!$B$34:$B$777,W$119)+'СЕТ СН'!$I$11+СВЦЭМ!$D$10+'СЕТ СН'!$I$6-'СЕТ СН'!$I$23</f>
        <v>1743.29885982</v>
      </c>
      <c r="X130" s="36">
        <f>SUMIFS(СВЦЭМ!$D$34:$D$777,СВЦЭМ!$A$34:$A$777,$A130,СВЦЭМ!$B$34:$B$777,X$119)+'СЕТ СН'!$I$11+СВЦЭМ!$D$10+'СЕТ СН'!$I$6-'СЕТ СН'!$I$23</f>
        <v>1673.5468457299999</v>
      </c>
      <c r="Y130" s="36">
        <f>SUMIFS(СВЦЭМ!$D$34:$D$777,СВЦЭМ!$A$34:$A$777,$A130,СВЦЭМ!$B$34:$B$777,Y$119)+'СЕТ СН'!$I$11+СВЦЭМ!$D$10+'СЕТ СН'!$I$6-'СЕТ СН'!$I$23</f>
        <v>1740.4608936899999</v>
      </c>
    </row>
    <row r="131" spans="1:25" ht="15.75" x14ac:dyDescent="0.2">
      <c r="A131" s="35">
        <f t="shared" si="3"/>
        <v>43355</v>
      </c>
      <c r="B131" s="36">
        <f>SUMIFS(СВЦЭМ!$D$34:$D$777,СВЦЭМ!$A$34:$A$777,$A131,СВЦЭМ!$B$34:$B$777,B$119)+'СЕТ СН'!$I$11+СВЦЭМ!$D$10+'СЕТ СН'!$I$6-'СЕТ СН'!$I$23</f>
        <v>1917.3197407500002</v>
      </c>
      <c r="C131" s="36">
        <f>SUMIFS(СВЦЭМ!$D$34:$D$777,СВЦЭМ!$A$34:$A$777,$A131,СВЦЭМ!$B$34:$B$777,C$119)+'СЕТ СН'!$I$11+СВЦЭМ!$D$10+'СЕТ СН'!$I$6-'СЕТ СН'!$I$23</f>
        <v>2087.84174192</v>
      </c>
      <c r="D131" s="36">
        <f>SUMIFS(СВЦЭМ!$D$34:$D$777,СВЦЭМ!$A$34:$A$777,$A131,СВЦЭМ!$B$34:$B$777,D$119)+'СЕТ СН'!$I$11+СВЦЭМ!$D$10+'СЕТ СН'!$I$6-'СЕТ СН'!$I$23</f>
        <v>2190.5354926499999</v>
      </c>
      <c r="E131" s="36">
        <f>SUMIFS(СВЦЭМ!$D$34:$D$777,СВЦЭМ!$A$34:$A$777,$A131,СВЦЭМ!$B$34:$B$777,E$119)+'СЕТ СН'!$I$11+СВЦЭМ!$D$10+'СЕТ СН'!$I$6-'СЕТ СН'!$I$23</f>
        <v>2273.09147777</v>
      </c>
      <c r="F131" s="36">
        <f>SUMIFS(СВЦЭМ!$D$34:$D$777,СВЦЭМ!$A$34:$A$777,$A131,СВЦЭМ!$B$34:$B$777,F$119)+'СЕТ СН'!$I$11+СВЦЭМ!$D$10+'СЕТ СН'!$I$6-'СЕТ СН'!$I$23</f>
        <v>2268.08321204</v>
      </c>
      <c r="G131" s="36">
        <f>SUMIFS(СВЦЭМ!$D$34:$D$777,СВЦЭМ!$A$34:$A$777,$A131,СВЦЭМ!$B$34:$B$777,G$119)+'СЕТ СН'!$I$11+СВЦЭМ!$D$10+'СЕТ СН'!$I$6-'СЕТ СН'!$I$23</f>
        <v>2241.3468224200001</v>
      </c>
      <c r="H131" s="36">
        <f>SUMIFS(СВЦЭМ!$D$34:$D$777,СВЦЭМ!$A$34:$A$777,$A131,СВЦЭМ!$B$34:$B$777,H$119)+'СЕТ СН'!$I$11+СВЦЭМ!$D$10+'СЕТ СН'!$I$6-'СЕТ СН'!$I$23</f>
        <v>2168.6301957300002</v>
      </c>
      <c r="I131" s="36">
        <f>SUMIFS(СВЦЭМ!$D$34:$D$777,СВЦЭМ!$A$34:$A$777,$A131,СВЦЭМ!$B$34:$B$777,I$119)+'СЕТ СН'!$I$11+СВЦЭМ!$D$10+'СЕТ СН'!$I$6-'СЕТ СН'!$I$23</f>
        <v>2121.4447146900002</v>
      </c>
      <c r="J131" s="36">
        <f>SUMIFS(СВЦЭМ!$D$34:$D$777,СВЦЭМ!$A$34:$A$777,$A131,СВЦЭМ!$B$34:$B$777,J$119)+'СЕТ СН'!$I$11+СВЦЭМ!$D$10+'СЕТ СН'!$I$6-'СЕТ СН'!$I$23</f>
        <v>2083.2137235600003</v>
      </c>
      <c r="K131" s="36">
        <f>SUMIFS(СВЦЭМ!$D$34:$D$777,СВЦЭМ!$A$34:$A$777,$A131,СВЦЭМ!$B$34:$B$777,K$119)+'СЕТ СН'!$I$11+СВЦЭМ!$D$10+'СЕТ СН'!$I$6-'СЕТ СН'!$I$23</f>
        <v>2052.7816928800003</v>
      </c>
      <c r="L131" s="36">
        <f>SUMIFS(СВЦЭМ!$D$34:$D$777,СВЦЭМ!$A$34:$A$777,$A131,СВЦЭМ!$B$34:$B$777,L$119)+'СЕТ СН'!$I$11+СВЦЭМ!$D$10+'СЕТ СН'!$I$6-'СЕТ СН'!$I$23</f>
        <v>1970.4946218800001</v>
      </c>
      <c r="M131" s="36">
        <f>SUMIFS(СВЦЭМ!$D$34:$D$777,СВЦЭМ!$A$34:$A$777,$A131,СВЦЭМ!$B$34:$B$777,M$119)+'СЕТ СН'!$I$11+СВЦЭМ!$D$10+'СЕТ СН'!$I$6-'СЕТ СН'!$I$23</f>
        <v>1894.62016348</v>
      </c>
      <c r="N131" s="36">
        <f>SUMIFS(СВЦЭМ!$D$34:$D$777,СВЦЭМ!$A$34:$A$777,$A131,СВЦЭМ!$B$34:$B$777,N$119)+'СЕТ СН'!$I$11+СВЦЭМ!$D$10+'СЕТ СН'!$I$6-'СЕТ СН'!$I$23</f>
        <v>1808.91333175</v>
      </c>
      <c r="O131" s="36">
        <f>SUMIFS(СВЦЭМ!$D$34:$D$777,СВЦЭМ!$A$34:$A$777,$A131,СВЦЭМ!$B$34:$B$777,O$119)+'СЕТ СН'!$I$11+СВЦЭМ!$D$10+'СЕТ СН'!$I$6-'СЕТ СН'!$I$23</f>
        <v>1725.65128598</v>
      </c>
      <c r="P131" s="36">
        <f>SUMIFS(СВЦЭМ!$D$34:$D$777,СВЦЭМ!$A$34:$A$777,$A131,СВЦЭМ!$B$34:$B$777,P$119)+'СЕТ СН'!$I$11+СВЦЭМ!$D$10+'СЕТ СН'!$I$6-'СЕТ СН'!$I$23</f>
        <v>1711.11784412</v>
      </c>
      <c r="Q131" s="36">
        <f>SUMIFS(СВЦЭМ!$D$34:$D$777,СВЦЭМ!$A$34:$A$777,$A131,СВЦЭМ!$B$34:$B$777,Q$119)+'СЕТ СН'!$I$11+СВЦЭМ!$D$10+'СЕТ СН'!$I$6-'СЕТ СН'!$I$23</f>
        <v>1728.0743429499998</v>
      </c>
      <c r="R131" s="36">
        <f>SUMIFS(СВЦЭМ!$D$34:$D$777,СВЦЭМ!$A$34:$A$777,$A131,СВЦЭМ!$B$34:$B$777,R$119)+'СЕТ СН'!$I$11+СВЦЭМ!$D$10+'СЕТ СН'!$I$6-'СЕТ СН'!$I$23</f>
        <v>1721.07606326</v>
      </c>
      <c r="S131" s="36">
        <f>SUMIFS(СВЦЭМ!$D$34:$D$777,СВЦЭМ!$A$34:$A$777,$A131,СВЦЭМ!$B$34:$B$777,S$119)+'СЕТ СН'!$I$11+СВЦЭМ!$D$10+'СЕТ СН'!$I$6-'СЕТ СН'!$I$23</f>
        <v>1714.68213036</v>
      </c>
      <c r="T131" s="36">
        <f>SUMIFS(СВЦЭМ!$D$34:$D$777,СВЦЭМ!$A$34:$A$777,$A131,СВЦЭМ!$B$34:$B$777,T$119)+'СЕТ СН'!$I$11+СВЦЭМ!$D$10+'СЕТ СН'!$I$6-'СЕТ СН'!$I$23</f>
        <v>1710.4263701</v>
      </c>
      <c r="U131" s="36">
        <f>SUMIFS(СВЦЭМ!$D$34:$D$777,СВЦЭМ!$A$34:$A$777,$A131,СВЦЭМ!$B$34:$B$777,U$119)+'СЕТ СН'!$I$11+СВЦЭМ!$D$10+'СЕТ СН'!$I$6-'СЕТ СН'!$I$23</f>
        <v>1721.35366669</v>
      </c>
      <c r="V131" s="36">
        <f>SUMIFS(СВЦЭМ!$D$34:$D$777,СВЦЭМ!$A$34:$A$777,$A131,СВЦЭМ!$B$34:$B$777,V$119)+'СЕТ СН'!$I$11+СВЦЭМ!$D$10+'СЕТ СН'!$I$6-'СЕТ СН'!$I$23</f>
        <v>1725.47091374</v>
      </c>
      <c r="W131" s="36">
        <f>SUMIFS(СВЦЭМ!$D$34:$D$777,СВЦЭМ!$A$34:$A$777,$A131,СВЦЭМ!$B$34:$B$777,W$119)+'СЕТ СН'!$I$11+СВЦЭМ!$D$10+'СЕТ СН'!$I$6-'СЕТ СН'!$I$23</f>
        <v>1737.9504907599999</v>
      </c>
      <c r="X131" s="36">
        <f>SUMIFS(СВЦЭМ!$D$34:$D$777,СВЦЭМ!$A$34:$A$777,$A131,СВЦЭМ!$B$34:$B$777,X$119)+'СЕТ СН'!$I$11+СВЦЭМ!$D$10+'СЕТ СН'!$I$6-'СЕТ СН'!$I$23</f>
        <v>1714.9191556799997</v>
      </c>
      <c r="Y131" s="36">
        <f>SUMIFS(СВЦЭМ!$D$34:$D$777,СВЦЭМ!$A$34:$A$777,$A131,СВЦЭМ!$B$34:$B$777,Y$119)+'СЕТ СН'!$I$11+СВЦЭМ!$D$10+'СЕТ СН'!$I$6-'СЕТ СН'!$I$23</f>
        <v>1770.3754996799998</v>
      </c>
    </row>
    <row r="132" spans="1:25" ht="15.75" x14ac:dyDescent="0.2">
      <c r="A132" s="35">
        <f t="shared" si="3"/>
        <v>43356</v>
      </c>
      <c r="B132" s="36">
        <f>SUMIFS(СВЦЭМ!$D$34:$D$777,СВЦЭМ!$A$34:$A$777,$A132,СВЦЭМ!$B$34:$B$777,B$119)+'СЕТ СН'!$I$11+СВЦЭМ!$D$10+'СЕТ СН'!$I$6-'СЕТ СН'!$I$23</f>
        <v>2028.95963433</v>
      </c>
      <c r="C132" s="36">
        <f>SUMIFS(СВЦЭМ!$D$34:$D$777,СВЦЭМ!$A$34:$A$777,$A132,СВЦЭМ!$B$34:$B$777,C$119)+'СЕТ СН'!$I$11+СВЦЭМ!$D$10+'СЕТ СН'!$I$6-'СЕТ СН'!$I$23</f>
        <v>2192.2125980999999</v>
      </c>
      <c r="D132" s="36">
        <f>SUMIFS(СВЦЭМ!$D$34:$D$777,СВЦЭМ!$A$34:$A$777,$A132,СВЦЭМ!$B$34:$B$777,D$119)+'СЕТ СН'!$I$11+СВЦЭМ!$D$10+'СЕТ СН'!$I$6-'СЕТ СН'!$I$23</f>
        <v>2287.12884975</v>
      </c>
      <c r="E132" s="36">
        <f>SUMIFS(СВЦЭМ!$D$34:$D$777,СВЦЭМ!$A$34:$A$777,$A132,СВЦЭМ!$B$34:$B$777,E$119)+'СЕТ СН'!$I$11+СВЦЭМ!$D$10+'СЕТ СН'!$I$6-'СЕТ СН'!$I$23</f>
        <v>2322.27559329</v>
      </c>
      <c r="F132" s="36">
        <f>SUMIFS(СВЦЭМ!$D$34:$D$777,СВЦЭМ!$A$34:$A$777,$A132,СВЦЭМ!$B$34:$B$777,F$119)+'СЕТ СН'!$I$11+СВЦЭМ!$D$10+'СЕТ СН'!$I$6-'СЕТ СН'!$I$23</f>
        <v>2318.52545379</v>
      </c>
      <c r="G132" s="36">
        <f>SUMIFS(СВЦЭМ!$D$34:$D$777,СВЦЭМ!$A$34:$A$777,$A132,СВЦЭМ!$B$34:$B$777,G$119)+'СЕТ СН'!$I$11+СВЦЭМ!$D$10+'СЕТ СН'!$I$6-'СЕТ СН'!$I$23</f>
        <v>2296.0808593100001</v>
      </c>
      <c r="H132" s="36">
        <f>SUMIFS(СВЦЭМ!$D$34:$D$777,СВЦЭМ!$A$34:$A$777,$A132,СВЦЭМ!$B$34:$B$777,H$119)+'СЕТ СН'!$I$11+СВЦЭМ!$D$10+'СЕТ СН'!$I$6-'СЕТ СН'!$I$23</f>
        <v>2260.2051282800003</v>
      </c>
      <c r="I132" s="36">
        <f>SUMIFS(СВЦЭМ!$D$34:$D$777,СВЦЭМ!$A$34:$A$777,$A132,СВЦЭМ!$B$34:$B$777,I$119)+'СЕТ СН'!$I$11+СВЦЭМ!$D$10+'СЕТ СН'!$I$6-'СЕТ СН'!$I$23</f>
        <v>2185.6758025700001</v>
      </c>
      <c r="J132" s="36">
        <f>SUMIFS(СВЦЭМ!$D$34:$D$777,СВЦЭМ!$A$34:$A$777,$A132,СВЦЭМ!$B$34:$B$777,J$119)+'СЕТ СН'!$I$11+СВЦЭМ!$D$10+'СЕТ СН'!$I$6-'СЕТ СН'!$I$23</f>
        <v>2153.22128122</v>
      </c>
      <c r="K132" s="36">
        <f>SUMIFS(СВЦЭМ!$D$34:$D$777,СВЦЭМ!$A$34:$A$777,$A132,СВЦЭМ!$B$34:$B$777,K$119)+'СЕТ СН'!$I$11+СВЦЭМ!$D$10+'СЕТ СН'!$I$6-'СЕТ СН'!$I$23</f>
        <v>2133.8120606299999</v>
      </c>
      <c r="L132" s="36">
        <f>SUMIFS(СВЦЭМ!$D$34:$D$777,СВЦЭМ!$A$34:$A$777,$A132,СВЦЭМ!$B$34:$B$777,L$119)+'СЕТ СН'!$I$11+СВЦЭМ!$D$10+'СЕТ СН'!$I$6-'СЕТ СН'!$I$23</f>
        <v>2058.1690826200002</v>
      </c>
      <c r="M132" s="36">
        <f>SUMIFS(СВЦЭМ!$D$34:$D$777,СВЦЭМ!$A$34:$A$777,$A132,СВЦЭМ!$B$34:$B$777,M$119)+'СЕТ СН'!$I$11+СВЦЭМ!$D$10+'СЕТ СН'!$I$6-'СЕТ СН'!$I$23</f>
        <v>1977.07918582</v>
      </c>
      <c r="N132" s="36">
        <f>SUMIFS(СВЦЭМ!$D$34:$D$777,СВЦЭМ!$A$34:$A$777,$A132,СВЦЭМ!$B$34:$B$777,N$119)+'СЕТ СН'!$I$11+СВЦЭМ!$D$10+'СЕТ СН'!$I$6-'СЕТ СН'!$I$23</f>
        <v>1862.3095873399998</v>
      </c>
      <c r="O132" s="36">
        <f>SUMIFS(СВЦЭМ!$D$34:$D$777,СВЦЭМ!$A$34:$A$777,$A132,СВЦЭМ!$B$34:$B$777,O$119)+'СЕТ СН'!$I$11+СВЦЭМ!$D$10+'СЕТ СН'!$I$6-'СЕТ СН'!$I$23</f>
        <v>1767.3357138700003</v>
      </c>
      <c r="P132" s="36">
        <f>SUMIFS(СВЦЭМ!$D$34:$D$777,СВЦЭМ!$A$34:$A$777,$A132,СВЦЭМ!$B$34:$B$777,P$119)+'СЕТ СН'!$I$11+СВЦЭМ!$D$10+'СЕТ СН'!$I$6-'СЕТ СН'!$I$23</f>
        <v>1765.94486964</v>
      </c>
      <c r="Q132" s="36">
        <f>SUMIFS(СВЦЭМ!$D$34:$D$777,СВЦЭМ!$A$34:$A$777,$A132,СВЦЭМ!$B$34:$B$777,Q$119)+'СЕТ СН'!$I$11+СВЦЭМ!$D$10+'СЕТ СН'!$I$6-'СЕТ СН'!$I$23</f>
        <v>1767.73460359</v>
      </c>
      <c r="R132" s="36">
        <f>SUMIFS(СВЦЭМ!$D$34:$D$777,СВЦЭМ!$A$34:$A$777,$A132,СВЦЭМ!$B$34:$B$777,R$119)+'СЕТ СН'!$I$11+СВЦЭМ!$D$10+'СЕТ СН'!$I$6-'СЕТ СН'!$I$23</f>
        <v>1779.5185318700001</v>
      </c>
      <c r="S132" s="36">
        <f>SUMIFS(СВЦЭМ!$D$34:$D$777,СВЦЭМ!$A$34:$A$777,$A132,СВЦЭМ!$B$34:$B$777,S$119)+'СЕТ СН'!$I$11+СВЦЭМ!$D$10+'СЕТ СН'!$I$6-'СЕТ СН'!$I$23</f>
        <v>1789.6401605700003</v>
      </c>
      <c r="T132" s="36">
        <f>SUMIFS(СВЦЭМ!$D$34:$D$777,СВЦЭМ!$A$34:$A$777,$A132,СВЦЭМ!$B$34:$B$777,T$119)+'СЕТ СН'!$I$11+СВЦЭМ!$D$10+'СЕТ СН'!$I$6-'СЕТ СН'!$I$23</f>
        <v>1774.7857417099999</v>
      </c>
      <c r="U132" s="36">
        <f>SUMIFS(СВЦЭМ!$D$34:$D$777,СВЦЭМ!$A$34:$A$777,$A132,СВЦЭМ!$B$34:$B$777,U$119)+'СЕТ СН'!$I$11+СВЦЭМ!$D$10+'СЕТ СН'!$I$6-'СЕТ СН'!$I$23</f>
        <v>1762.6332795999997</v>
      </c>
      <c r="V132" s="36">
        <f>SUMIFS(СВЦЭМ!$D$34:$D$777,СВЦЭМ!$A$34:$A$777,$A132,СВЦЭМ!$B$34:$B$777,V$119)+'СЕТ СН'!$I$11+СВЦЭМ!$D$10+'СЕТ СН'!$I$6-'СЕТ СН'!$I$23</f>
        <v>1742.0699141599998</v>
      </c>
      <c r="W132" s="36">
        <f>SUMIFS(СВЦЭМ!$D$34:$D$777,СВЦЭМ!$A$34:$A$777,$A132,СВЦЭМ!$B$34:$B$777,W$119)+'СЕТ СН'!$I$11+СВЦЭМ!$D$10+'СЕТ СН'!$I$6-'СЕТ СН'!$I$23</f>
        <v>1751.9204382200001</v>
      </c>
      <c r="X132" s="36">
        <f>SUMIFS(СВЦЭМ!$D$34:$D$777,СВЦЭМ!$A$34:$A$777,$A132,СВЦЭМ!$B$34:$B$777,X$119)+'СЕТ СН'!$I$11+СВЦЭМ!$D$10+'СЕТ СН'!$I$6-'СЕТ СН'!$I$23</f>
        <v>1788.7175965899996</v>
      </c>
      <c r="Y132" s="36">
        <f>SUMIFS(СВЦЭМ!$D$34:$D$777,СВЦЭМ!$A$34:$A$777,$A132,СВЦЭМ!$B$34:$B$777,Y$119)+'СЕТ СН'!$I$11+СВЦЭМ!$D$10+'СЕТ СН'!$I$6-'СЕТ СН'!$I$23</f>
        <v>1875.45754468</v>
      </c>
    </row>
    <row r="133" spans="1:25" ht="15.75" x14ac:dyDescent="0.2">
      <c r="A133" s="35">
        <f t="shared" si="3"/>
        <v>43357</v>
      </c>
      <c r="B133" s="36">
        <f>SUMIFS(СВЦЭМ!$D$34:$D$777,СВЦЭМ!$A$34:$A$777,$A133,СВЦЭМ!$B$34:$B$777,B$119)+'СЕТ СН'!$I$11+СВЦЭМ!$D$10+'СЕТ СН'!$I$6-'СЕТ СН'!$I$23</f>
        <v>2031.7912947599998</v>
      </c>
      <c r="C133" s="36">
        <f>SUMIFS(СВЦЭМ!$D$34:$D$777,СВЦЭМ!$A$34:$A$777,$A133,СВЦЭМ!$B$34:$B$777,C$119)+'СЕТ СН'!$I$11+СВЦЭМ!$D$10+'СЕТ СН'!$I$6-'СЕТ СН'!$I$23</f>
        <v>2195.9259927499998</v>
      </c>
      <c r="D133" s="36">
        <f>SUMIFS(СВЦЭМ!$D$34:$D$777,СВЦЭМ!$A$34:$A$777,$A133,СВЦЭМ!$B$34:$B$777,D$119)+'СЕТ СН'!$I$11+СВЦЭМ!$D$10+'СЕТ СН'!$I$6-'СЕТ СН'!$I$23</f>
        <v>2237.8398999400001</v>
      </c>
      <c r="E133" s="36">
        <f>SUMIFS(СВЦЭМ!$D$34:$D$777,СВЦЭМ!$A$34:$A$777,$A133,СВЦЭМ!$B$34:$B$777,E$119)+'СЕТ СН'!$I$11+СВЦЭМ!$D$10+'СЕТ СН'!$I$6-'СЕТ СН'!$I$23</f>
        <v>2271.6521157799998</v>
      </c>
      <c r="F133" s="36">
        <f>SUMIFS(СВЦЭМ!$D$34:$D$777,СВЦЭМ!$A$34:$A$777,$A133,СВЦЭМ!$B$34:$B$777,F$119)+'СЕТ СН'!$I$11+СВЦЭМ!$D$10+'СЕТ СН'!$I$6-'СЕТ СН'!$I$23</f>
        <v>2264.2291721399997</v>
      </c>
      <c r="G133" s="36">
        <f>SUMIFS(СВЦЭМ!$D$34:$D$777,СВЦЭМ!$A$34:$A$777,$A133,СВЦЭМ!$B$34:$B$777,G$119)+'СЕТ СН'!$I$11+СВЦЭМ!$D$10+'СЕТ СН'!$I$6-'СЕТ СН'!$I$23</f>
        <v>2243.6691578299997</v>
      </c>
      <c r="H133" s="36">
        <f>SUMIFS(СВЦЭМ!$D$34:$D$777,СВЦЭМ!$A$34:$A$777,$A133,СВЦЭМ!$B$34:$B$777,H$119)+'СЕТ СН'!$I$11+СВЦЭМ!$D$10+'СЕТ СН'!$I$6-'СЕТ СН'!$I$23</f>
        <v>2245.4123960799998</v>
      </c>
      <c r="I133" s="36">
        <f>SUMIFS(СВЦЭМ!$D$34:$D$777,СВЦЭМ!$A$34:$A$777,$A133,СВЦЭМ!$B$34:$B$777,I$119)+'СЕТ СН'!$I$11+СВЦЭМ!$D$10+'СЕТ СН'!$I$6-'СЕТ СН'!$I$23</f>
        <v>2179.2422632999996</v>
      </c>
      <c r="J133" s="36">
        <f>SUMIFS(СВЦЭМ!$D$34:$D$777,СВЦЭМ!$A$34:$A$777,$A133,СВЦЭМ!$B$34:$B$777,J$119)+'СЕТ СН'!$I$11+СВЦЭМ!$D$10+'СЕТ СН'!$I$6-'СЕТ СН'!$I$23</f>
        <v>2141.1497545900002</v>
      </c>
      <c r="K133" s="36">
        <f>SUMIFS(СВЦЭМ!$D$34:$D$777,СВЦЭМ!$A$34:$A$777,$A133,СВЦЭМ!$B$34:$B$777,K$119)+'СЕТ СН'!$I$11+СВЦЭМ!$D$10+'СЕТ СН'!$I$6-'СЕТ СН'!$I$23</f>
        <v>2146.0539286399999</v>
      </c>
      <c r="L133" s="36">
        <f>SUMIFS(СВЦЭМ!$D$34:$D$777,СВЦЭМ!$A$34:$A$777,$A133,СВЦЭМ!$B$34:$B$777,L$119)+'СЕТ СН'!$I$11+СВЦЭМ!$D$10+'СЕТ СН'!$I$6-'СЕТ СН'!$I$23</f>
        <v>2060.6374769399999</v>
      </c>
      <c r="M133" s="36">
        <f>SUMIFS(СВЦЭМ!$D$34:$D$777,СВЦЭМ!$A$34:$A$777,$A133,СВЦЭМ!$B$34:$B$777,M$119)+'СЕТ СН'!$I$11+СВЦЭМ!$D$10+'СЕТ СН'!$I$6-'СЕТ СН'!$I$23</f>
        <v>1991.3333487999998</v>
      </c>
      <c r="N133" s="36">
        <f>SUMIFS(СВЦЭМ!$D$34:$D$777,СВЦЭМ!$A$34:$A$777,$A133,СВЦЭМ!$B$34:$B$777,N$119)+'СЕТ СН'!$I$11+СВЦЭМ!$D$10+'СЕТ СН'!$I$6-'СЕТ СН'!$I$23</f>
        <v>1861.83120018</v>
      </c>
      <c r="O133" s="36">
        <f>SUMIFS(СВЦЭМ!$D$34:$D$777,СВЦЭМ!$A$34:$A$777,$A133,СВЦЭМ!$B$34:$B$777,O$119)+'СЕТ СН'!$I$11+СВЦЭМ!$D$10+'СЕТ СН'!$I$6-'СЕТ СН'!$I$23</f>
        <v>1771.26305443</v>
      </c>
      <c r="P133" s="36">
        <f>SUMIFS(СВЦЭМ!$D$34:$D$777,СВЦЭМ!$A$34:$A$777,$A133,СВЦЭМ!$B$34:$B$777,P$119)+'СЕТ СН'!$I$11+СВЦЭМ!$D$10+'СЕТ СН'!$I$6-'СЕТ СН'!$I$23</f>
        <v>1771.4011883100002</v>
      </c>
      <c r="Q133" s="36">
        <f>SUMIFS(СВЦЭМ!$D$34:$D$777,СВЦЭМ!$A$34:$A$777,$A133,СВЦЭМ!$B$34:$B$777,Q$119)+'СЕТ СН'!$I$11+СВЦЭМ!$D$10+'СЕТ СН'!$I$6-'СЕТ СН'!$I$23</f>
        <v>1781.6153840100001</v>
      </c>
      <c r="R133" s="36">
        <f>SUMIFS(СВЦЭМ!$D$34:$D$777,СВЦЭМ!$A$34:$A$777,$A133,СВЦЭМ!$B$34:$B$777,R$119)+'СЕТ СН'!$I$11+СВЦЭМ!$D$10+'СЕТ СН'!$I$6-'СЕТ СН'!$I$23</f>
        <v>1773.6872765600001</v>
      </c>
      <c r="S133" s="36">
        <f>SUMIFS(СВЦЭМ!$D$34:$D$777,СВЦЭМ!$A$34:$A$777,$A133,СВЦЭМ!$B$34:$B$777,S$119)+'СЕТ СН'!$I$11+СВЦЭМ!$D$10+'СЕТ СН'!$I$6-'СЕТ СН'!$I$23</f>
        <v>1792.6901834700002</v>
      </c>
      <c r="T133" s="36">
        <f>SUMIFS(СВЦЭМ!$D$34:$D$777,СВЦЭМ!$A$34:$A$777,$A133,СВЦЭМ!$B$34:$B$777,T$119)+'СЕТ СН'!$I$11+СВЦЭМ!$D$10+'СЕТ СН'!$I$6-'СЕТ СН'!$I$23</f>
        <v>1793.2801751299999</v>
      </c>
      <c r="U133" s="36">
        <f>SUMIFS(СВЦЭМ!$D$34:$D$777,СВЦЭМ!$A$34:$A$777,$A133,СВЦЭМ!$B$34:$B$777,U$119)+'СЕТ СН'!$I$11+СВЦЭМ!$D$10+'СЕТ СН'!$I$6-'СЕТ СН'!$I$23</f>
        <v>1778.7598569699999</v>
      </c>
      <c r="V133" s="36">
        <f>SUMIFS(СВЦЭМ!$D$34:$D$777,СВЦЭМ!$A$34:$A$777,$A133,СВЦЭМ!$B$34:$B$777,V$119)+'СЕТ СН'!$I$11+СВЦЭМ!$D$10+'СЕТ СН'!$I$6-'СЕТ СН'!$I$23</f>
        <v>1754.0125420499999</v>
      </c>
      <c r="W133" s="36">
        <f>SUMIFS(СВЦЭМ!$D$34:$D$777,СВЦЭМ!$A$34:$A$777,$A133,СВЦЭМ!$B$34:$B$777,W$119)+'СЕТ СН'!$I$11+СВЦЭМ!$D$10+'СЕТ СН'!$I$6-'СЕТ СН'!$I$23</f>
        <v>1704.6256020999999</v>
      </c>
      <c r="X133" s="36">
        <f>SUMIFS(СВЦЭМ!$D$34:$D$777,СВЦЭМ!$A$34:$A$777,$A133,СВЦЭМ!$B$34:$B$777,X$119)+'СЕТ СН'!$I$11+СВЦЭМ!$D$10+'СЕТ СН'!$I$6-'СЕТ СН'!$I$23</f>
        <v>1749.9051038600001</v>
      </c>
      <c r="Y133" s="36">
        <f>SUMIFS(СВЦЭМ!$D$34:$D$777,СВЦЭМ!$A$34:$A$777,$A133,СВЦЭМ!$B$34:$B$777,Y$119)+'СЕТ СН'!$I$11+СВЦЭМ!$D$10+'СЕТ СН'!$I$6-'СЕТ СН'!$I$23</f>
        <v>1854.5485579199999</v>
      </c>
    </row>
    <row r="134" spans="1:25" ht="15.75" x14ac:dyDescent="0.2">
      <c r="A134" s="35">
        <f t="shared" si="3"/>
        <v>43358</v>
      </c>
      <c r="B134" s="36">
        <f>SUMIFS(СВЦЭМ!$D$34:$D$777,СВЦЭМ!$A$34:$A$777,$A134,СВЦЭМ!$B$34:$B$777,B$119)+'СЕТ СН'!$I$11+СВЦЭМ!$D$10+'СЕТ СН'!$I$6-'СЕТ СН'!$I$23</f>
        <v>2027.8507909999998</v>
      </c>
      <c r="C134" s="36">
        <f>SUMIFS(СВЦЭМ!$D$34:$D$777,СВЦЭМ!$A$34:$A$777,$A134,СВЦЭМ!$B$34:$B$777,C$119)+'СЕТ СН'!$I$11+СВЦЭМ!$D$10+'СЕТ СН'!$I$6-'СЕТ СН'!$I$23</f>
        <v>2097.2152508700001</v>
      </c>
      <c r="D134" s="36">
        <f>SUMIFS(СВЦЭМ!$D$34:$D$777,СВЦЭМ!$A$34:$A$777,$A134,СВЦЭМ!$B$34:$B$777,D$119)+'СЕТ СН'!$I$11+СВЦЭМ!$D$10+'СЕТ СН'!$I$6-'СЕТ СН'!$I$23</f>
        <v>2197.3975489700001</v>
      </c>
      <c r="E134" s="36">
        <f>SUMIFS(СВЦЭМ!$D$34:$D$777,СВЦЭМ!$A$34:$A$777,$A134,СВЦЭМ!$B$34:$B$777,E$119)+'СЕТ СН'!$I$11+СВЦЭМ!$D$10+'СЕТ СН'!$I$6-'СЕТ СН'!$I$23</f>
        <v>2293.47069397</v>
      </c>
      <c r="F134" s="36">
        <f>SUMIFS(СВЦЭМ!$D$34:$D$777,СВЦЭМ!$A$34:$A$777,$A134,СВЦЭМ!$B$34:$B$777,F$119)+'СЕТ СН'!$I$11+СВЦЭМ!$D$10+'СЕТ СН'!$I$6-'СЕТ СН'!$I$23</f>
        <v>2281.9154121700003</v>
      </c>
      <c r="G134" s="36">
        <f>SUMIFS(СВЦЭМ!$D$34:$D$777,СВЦЭМ!$A$34:$A$777,$A134,СВЦЭМ!$B$34:$B$777,G$119)+'СЕТ СН'!$I$11+СВЦЭМ!$D$10+'СЕТ СН'!$I$6-'СЕТ СН'!$I$23</f>
        <v>2263.0802917000001</v>
      </c>
      <c r="H134" s="36">
        <f>SUMIFS(СВЦЭМ!$D$34:$D$777,СВЦЭМ!$A$34:$A$777,$A134,СВЦЭМ!$B$34:$B$777,H$119)+'СЕТ СН'!$I$11+СВЦЭМ!$D$10+'СЕТ СН'!$I$6-'СЕТ СН'!$I$23</f>
        <v>2269.2840915400002</v>
      </c>
      <c r="I134" s="36">
        <f>SUMIFS(СВЦЭМ!$D$34:$D$777,СВЦЭМ!$A$34:$A$777,$A134,СВЦЭМ!$B$34:$B$777,I$119)+'СЕТ СН'!$I$11+СВЦЭМ!$D$10+'СЕТ СН'!$I$6-'СЕТ СН'!$I$23</f>
        <v>2193.2033020099998</v>
      </c>
      <c r="J134" s="36">
        <f>SUMIFS(СВЦЭМ!$D$34:$D$777,СВЦЭМ!$A$34:$A$777,$A134,СВЦЭМ!$B$34:$B$777,J$119)+'СЕТ СН'!$I$11+СВЦЭМ!$D$10+'СЕТ СН'!$I$6-'СЕТ СН'!$I$23</f>
        <v>2147.9168299299999</v>
      </c>
      <c r="K134" s="36">
        <f>SUMIFS(СВЦЭМ!$D$34:$D$777,СВЦЭМ!$A$34:$A$777,$A134,СВЦЭМ!$B$34:$B$777,K$119)+'СЕТ СН'!$I$11+СВЦЭМ!$D$10+'СЕТ СН'!$I$6-'СЕТ СН'!$I$23</f>
        <v>2114.5055957499999</v>
      </c>
      <c r="L134" s="36">
        <f>SUMIFS(СВЦЭМ!$D$34:$D$777,СВЦЭМ!$A$34:$A$777,$A134,СВЦЭМ!$B$34:$B$777,L$119)+'СЕТ СН'!$I$11+СВЦЭМ!$D$10+'СЕТ СН'!$I$6-'СЕТ СН'!$I$23</f>
        <v>2039.6048781899999</v>
      </c>
      <c r="M134" s="36">
        <f>SUMIFS(СВЦЭМ!$D$34:$D$777,СВЦЭМ!$A$34:$A$777,$A134,СВЦЭМ!$B$34:$B$777,M$119)+'СЕТ СН'!$I$11+СВЦЭМ!$D$10+'СЕТ СН'!$I$6-'СЕТ СН'!$I$23</f>
        <v>1964.9046469200002</v>
      </c>
      <c r="N134" s="36">
        <f>SUMIFS(СВЦЭМ!$D$34:$D$777,СВЦЭМ!$A$34:$A$777,$A134,СВЦЭМ!$B$34:$B$777,N$119)+'СЕТ СН'!$I$11+СВЦЭМ!$D$10+'СЕТ СН'!$I$6-'СЕТ СН'!$I$23</f>
        <v>1858.0612105099999</v>
      </c>
      <c r="O134" s="36">
        <f>SUMIFS(СВЦЭМ!$D$34:$D$777,СВЦЭМ!$A$34:$A$777,$A134,СВЦЭМ!$B$34:$B$777,O$119)+'СЕТ СН'!$I$11+СВЦЭМ!$D$10+'СЕТ СН'!$I$6-'СЕТ СН'!$I$23</f>
        <v>1771.8850461800002</v>
      </c>
      <c r="P134" s="36">
        <f>SUMIFS(СВЦЭМ!$D$34:$D$777,СВЦЭМ!$A$34:$A$777,$A134,СВЦЭМ!$B$34:$B$777,P$119)+'СЕТ СН'!$I$11+СВЦЭМ!$D$10+'СЕТ СН'!$I$6-'СЕТ СН'!$I$23</f>
        <v>1776.82875504</v>
      </c>
      <c r="Q134" s="36">
        <f>SUMIFS(СВЦЭМ!$D$34:$D$777,СВЦЭМ!$A$34:$A$777,$A134,СВЦЭМ!$B$34:$B$777,Q$119)+'СЕТ СН'!$I$11+СВЦЭМ!$D$10+'СЕТ СН'!$I$6-'СЕТ СН'!$I$23</f>
        <v>1773.1687059199999</v>
      </c>
      <c r="R134" s="36">
        <f>SUMIFS(СВЦЭМ!$D$34:$D$777,СВЦЭМ!$A$34:$A$777,$A134,СВЦЭМ!$B$34:$B$777,R$119)+'СЕТ СН'!$I$11+СВЦЭМ!$D$10+'СЕТ СН'!$I$6-'СЕТ СН'!$I$23</f>
        <v>1762.5696923099999</v>
      </c>
      <c r="S134" s="36">
        <f>SUMIFS(СВЦЭМ!$D$34:$D$777,СВЦЭМ!$A$34:$A$777,$A134,СВЦЭМ!$B$34:$B$777,S$119)+'СЕТ СН'!$I$11+СВЦЭМ!$D$10+'СЕТ СН'!$I$6-'СЕТ СН'!$I$23</f>
        <v>1761.8107949300002</v>
      </c>
      <c r="T134" s="36">
        <f>SUMIFS(СВЦЭМ!$D$34:$D$777,СВЦЭМ!$A$34:$A$777,$A134,СВЦЭМ!$B$34:$B$777,T$119)+'СЕТ СН'!$I$11+СВЦЭМ!$D$10+'СЕТ СН'!$I$6-'СЕТ СН'!$I$23</f>
        <v>1769.6661259399998</v>
      </c>
      <c r="U134" s="36">
        <f>SUMIFS(СВЦЭМ!$D$34:$D$777,СВЦЭМ!$A$34:$A$777,$A134,СВЦЭМ!$B$34:$B$777,U$119)+'СЕТ СН'!$I$11+СВЦЭМ!$D$10+'СЕТ СН'!$I$6-'СЕТ СН'!$I$23</f>
        <v>1757.0769949999999</v>
      </c>
      <c r="V134" s="36">
        <f>SUMIFS(СВЦЭМ!$D$34:$D$777,СВЦЭМ!$A$34:$A$777,$A134,СВЦЭМ!$B$34:$B$777,V$119)+'СЕТ СН'!$I$11+СВЦЭМ!$D$10+'СЕТ СН'!$I$6-'СЕТ СН'!$I$23</f>
        <v>1736.97517629</v>
      </c>
      <c r="W134" s="36">
        <f>SUMIFS(СВЦЭМ!$D$34:$D$777,СВЦЭМ!$A$34:$A$777,$A134,СВЦЭМ!$B$34:$B$777,W$119)+'СЕТ СН'!$I$11+СВЦЭМ!$D$10+'СЕТ СН'!$I$6-'СЕТ СН'!$I$23</f>
        <v>1746.13823168</v>
      </c>
      <c r="X134" s="36">
        <f>SUMIFS(СВЦЭМ!$D$34:$D$777,СВЦЭМ!$A$34:$A$777,$A134,СВЦЭМ!$B$34:$B$777,X$119)+'СЕТ СН'!$I$11+СВЦЭМ!$D$10+'СЕТ СН'!$I$6-'СЕТ СН'!$I$23</f>
        <v>1781.0650872799997</v>
      </c>
      <c r="Y134" s="36">
        <f>SUMIFS(СВЦЭМ!$D$34:$D$777,СВЦЭМ!$A$34:$A$777,$A134,СВЦЭМ!$B$34:$B$777,Y$119)+'СЕТ СН'!$I$11+СВЦЭМ!$D$10+'СЕТ СН'!$I$6-'СЕТ СН'!$I$23</f>
        <v>1897.5440626499999</v>
      </c>
    </row>
    <row r="135" spans="1:25" ht="15.75" x14ac:dyDescent="0.2">
      <c r="A135" s="35">
        <f t="shared" si="3"/>
        <v>43359</v>
      </c>
      <c r="B135" s="36">
        <f>SUMIFS(СВЦЭМ!$D$34:$D$777,СВЦЭМ!$A$34:$A$777,$A135,СВЦЭМ!$B$34:$B$777,B$119)+'СЕТ СН'!$I$11+СВЦЭМ!$D$10+'СЕТ СН'!$I$6-'СЕТ СН'!$I$23</f>
        <v>2042.4355240599998</v>
      </c>
      <c r="C135" s="36">
        <f>SUMIFS(СВЦЭМ!$D$34:$D$777,СВЦЭМ!$A$34:$A$777,$A135,СВЦЭМ!$B$34:$B$777,C$119)+'СЕТ СН'!$I$11+СВЦЭМ!$D$10+'СЕТ СН'!$I$6-'СЕТ СН'!$I$23</f>
        <v>2122.9714602599997</v>
      </c>
      <c r="D135" s="36">
        <f>SUMIFS(СВЦЭМ!$D$34:$D$777,СВЦЭМ!$A$34:$A$777,$A135,СВЦЭМ!$B$34:$B$777,D$119)+'СЕТ СН'!$I$11+СВЦЭМ!$D$10+'СЕТ СН'!$I$6-'СЕТ СН'!$I$23</f>
        <v>2208.28798104</v>
      </c>
      <c r="E135" s="36">
        <f>SUMIFS(СВЦЭМ!$D$34:$D$777,СВЦЭМ!$A$34:$A$777,$A135,СВЦЭМ!$B$34:$B$777,E$119)+'СЕТ СН'!$I$11+СВЦЭМ!$D$10+'СЕТ СН'!$I$6-'СЕТ СН'!$I$23</f>
        <v>2294.91118336</v>
      </c>
      <c r="F135" s="36">
        <f>SUMIFS(СВЦЭМ!$D$34:$D$777,СВЦЭМ!$A$34:$A$777,$A135,СВЦЭМ!$B$34:$B$777,F$119)+'СЕТ СН'!$I$11+СВЦЭМ!$D$10+'СЕТ СН'!$I$6-'СЕТ СН'!$I$23</f>
        <v>2273.7526070700001</v>
      </c>
      <c r="G135" s="36">
        <f>SUMIFS(СВЦЭМ!$D$34:$D$777,СВЦЭМ!$A$34:$A$777,$A135,СВЦЭМ!$B$34:$B$777,G$119)+'СЕТ СН'!$I$11+СВЦЭМ!$D$10+'СЕТ СН'!$I$6-'СЕТ СН'!$I$23</f>
        <v>2277.4464326400002</v>
      </c>
      <c r="H135" s="36">
        <f>SUMIFS(СВЦЭМ!$D$34:$D$777,СВЦЭМ!$A$34:$A$777,$A135,СВЦЭМ!$B$34:$B$777,H$119)+'СЕТ СН'!$I$11+СВЦЭМ!$D$10+'СЕТ СН'!$I$6-'СЕТ СН'!$I$23</f>
        <v>2254.0900564799999</v>
      </c>
      <c r="I135" s="36">
        <f>SUMIFS(СВЦЭМ!$D$34:$D$777,СВЦЭМ!$A$34:$A$777,$A135,СВЦЭМ!$B$34:$B$777,I$119)+'СЕТ СН'!$I$11+СВЦЭМ!$D$10+'СЕТ СН'!$I$6-'СЕТ СН'!$I$23</f>
        <v>2173.4603181800003</v>
      </c>
      <c r="J135" s="36">
        <f>SUMIFS(СВЦЭМ!$D$34:$D$777,СВЦЭМ!$A$34:$A$777,$A135,СВЦЭМ!$B$34:$B$777,J$119)+'СЕТ СН'!$I$11+СВЦЭМ!$D$10+'СЕТ СН'!$I$6-'СЕТ СН'!$I$23</f>
        <v>2149.4962952300002</v>
      </c>
      <c r="K135" s="36">
        <f>SUMIFS(СВЦЭМ!$D$34:$D$777,СВЦЭМ!$A$34:$A$777,$A135,СВЦЭМ!$B$34:$B$777,K$119)+'СЕТ СН'!$I$11+СВЦЭМ!$D$10+'СЕТ СН'!$I$6-'СЕТ СН'!$I$23</f>
        <v>2118.87967574</v>
      </c>
      <c r="L135" s="36">
        <f>SUMIFS(СВЦЭМ!$D$34:$D$777,СВЦЭМ!$A$34:$A$777,$A135,СВЦЭМ!$B$34:$B$777,L$119)+'СЕТ СН'!$I$11+СВЦЭМ!$D$10+'СЕТ СН'!$I$6-'СЕТ СН'!$I$23</f>
        <v>2026.2832175499998</v>
      </c>
      <c r="M135" s="36">
        <f>SUMIFS(СВЦЭМ!$D$34:$D$777,СВЦЭМ!$A$34:$A$777,$A135,СВЦЭМ!$B$34:$B$777,M$119)+'СЕТ СН'!$I$11+СВЦЭМ!$D$10+'СЕТ СН'!$I$6-'СЕТ СН'!$I$23</f>
        <v>1965.6163208299999</v>
      </c>
      <c r="N135" s="36">
        <f>SUMIFS(СВЦЭМ!$D$34:$D$777,СВЦЭМ!$A$34:$A$777,$A135,СВЦЭМ!$B$34:$B$777,N$119)+'СЕТ СН'!$I$11+СВЦЭМ!$D$10+'СЕТ СН'!$I$6-'СЕТ СН'!$I$23</f>
        <v>1869.3191944099999</v>
      </c>
      <c r="O135" s="36">
        <f>SUMIFS(СВЦЭМ!$D$34:$D$777,СВЦЭМ!$A$34:$A$777,$A135,СВЦЭМ!$B$34:$B$777,O$119)+'СЕТ СН'!$I$11+СВЦЭМ!$D$10+'СЕТ СН'!$I$6-'СЕТ СН'!$I$23</f>
        <v>1778.7846661100002</v>
      </c>
      <c r="P135" s="36">
        <f>SUMIFS(СВЦЭМ!$D$34:$D$777,СВЦЭМ!$A$34:$A$777,$A135,СВЦЭМ!$B$34:$B$777,P$119)+'СЕТ СН'!$I$11+СВЦЭМ!$D$10+'СЕТ СН'!$I$6-'СЕТ СН'!$I$23</f>
        <v>1784.0165296300002</v>
      </c>
      <c r="Q135" s="36">
        <f>SUMIFS(СВЦЭМ!$D$34:$D$777,СВЦЭМ!$A$34:$A$777,$A135,СВЦЭМ!$B$34:$B$777,Q$119)+'СЕТ СН'!$I$11+СВЦЭМ!$D$10+'СЕТ СН'!$I$6-'СЕТ СН'!$I$23</f>
        <v>1787.48016237</v>
      </c>
      <c r="R135" s="36">
        <f>SUMIFS(СВЦЭМ!$D$34:$D$777,СВЦЭМ!$A$34:$A$777,$A135,СВЦЭМ!$B$34:$B$777,R$119)+'СЕТ СН'!$I$11+СВЦЭМ!$D$10+'СЕТ СН'!$I$6-'СЕТ СН'!$I$23</f>
        <v>1770.8944891800002</v>
      </c>
      <c r="S135" s="36">
        <f>SUMIFS(СВЦЭМ!$D$34:$D$777,СВЦЭМ!$A$34:$A$777,$A135,СВЦЭМ!$B$34:$B$777,S$119)+'СЕТ СН'!$I$11+СВЦЭМ!$D$10+'СЕТ СН'!$I$6-'СЕТ СН'!$I$23</f>
        <v>1764.0929332699998</v>
      </c>
      <c r="T135" s="36">
        <f>SUMIFS(СВЦЭМ!$D$34:$D$777,СВЦЭМ!$A$34:$A$777,$A135,СВЦЭМ!$B$34:$B$777,T$119)+'СЕТ СН'!$I$11+СВЦЭМ!$D$10+'СЕТ СН'!$I$6-'СЕТ СН'!$I$23</f>
        <v>1768.1200329200001</v>
      </c>
      <c r="U135" s="36">
        <f>SUMIFS(СВЦЭМ!$D$34:$D$777,СВЦЭМ!$A$34:$A$777,$A135,СВЦЭМ!$B$34:$B$777,U$119)+'СЕТ СН'!$I$11+СВЦЭМ!$D$10+'СЕТ СН'!$I$6-'СЕТ СН'!$I$23</f>
        <v>1731.9987775199997</v>
      </c>
      <c r="V135" s="36">
        <f>SUMIFS(СВЦЭМ!$D$34:$D$777,СВЦЭМ!$A$34:$A$777,$A135,СВЦЭМ!$B$34:$B$777,V$119)+'СЕТ СН'!$I$11+СВЦЭМ!$D$10+'СЕТ СН'!$I$6-'СЕТ СН'!$I$23</f>
        <v>1708.52421349</v>
      </c>
      <c r="W135" s="36">
        <f>SUMIFS(СВЦЭМ!$D$34:$D$777,СВЦЭМ!$A$34:$A$777,$A135,СВЦЭМ!$B$34:$B$777,W$119)+'СЕТ СН'!$I$11+СВЦЭМ!$D$10+'СЕТ СН'!$I$6-'СЕТ СН'!$I$23</f>
        <v>1712.8432500999998</v>
      </c>
      <c r="X135" s="36">
        <f>SUMIFS(СВЦЭМ!$D$34:$D$777,СВЦЭМ!$A$34:$A$777,$A135,СВЦЭМ!$B$34:$B$777,X$119)+'СЕТ СН'!$I$11+СВЦЭМ!$D$10+'СЕТ СН'!$I$6-'СЕТ СН'!$I$23</f>
        <v>1751.4286775199998</v>
      </c>
      <c r="Y135" s="36">
        <f>SUMIFS(СВЦЭМ!$D$34:$D$777,СВЦЭМ!$A$34:$A$777,$A135,СВЦЭМ!$B$34:$B$777,Y$119)+'СЕТ СН'!$I$11+СВЦЭМ!$D$10+'СЕТ СН'!$I$6-'СЕТ СН'!$I$23</f>
        <v>1860.63475582</v>
      </c>
    </row>
    <row r="136" spans="1:25" ht="15.75" x14ac:dyDescent="0.2">
      <c r="A136" s="35">
        <f t="shared" si="3"/>
        <v>43360</v>
      </c>
      <c r="B136" s="36">
        <f>SUMIFS(СВЦЭМ!$D$34:$D$777,СВЦЭМ!$A$34:$A$777,$A136,СВЦЭМ!$B$34:$B$777,B$119)+'СЕТ СН'!$I$11+СВЦЭМ!$D$10+'СЕТ СН'!$I$6-'СЕТ СН'!$I$23</f>
        <v>2029.5705834800001</v>
      </c>
      <c r="C136" s="36">
        <f>SUMIFS(СВЦЭМ!$D$34:$D$777,СВЦЭМ!$A$34:$A$777,$A136,СВЦЭМ!$B$34:$B$777,C$119)+'СЕТ СН'!$I$11+СВЦЭМ!$D$10+'СЕТ СН'!$I$6-'СЕТ СН'!$I$23</f>
        <v>2115.2078393299998</v>
      </c>
      <c r="D136" s="36">
        <f>SUMIFS(СВЦЭМ!$D$34:$D$777,СВЦЭМ!$A$34:$A$777,$A136,СВЦЭМ!$B$34:$B$777,D$119)+'СЕТ СН'!$I$11+СВЦЭМ!$D$10+'СЕТ СН'!$I$6-'СЕТ СН'!$I$23</f>
        <v>2224.0998507599998</v>
      </c>
      <c r="E136" s="36">
        <f>SUMIFS(СВЦЭМ!$D$34:$D$777,СВЦЭМ!$A$34:$A$777,$A136,СВЦЭМ!$B$34:$B$777,E$119)+'СЕТ СН'!$I$11+СВЦЭМ!$D$10+'СЕТ СН'!$I$6-'СЕТ СН'!$I$23</f>
        <v>2272.02669483</v>
      </c>
      <c r="F136" s="36">
        <f>SUMIFS(СВЦЭМ!$D$34:$D$777,СВЦЭМ!$A$34:$A$777,$A136,СВЦЭМ!$B$34:$B$777,F$119)+'СЕТ СН'!$I$11+СВЦЭМ!$D$10+'СЕТ СН'!$I$6-'СЕТ СН'!$I$23</f>
        <v>2253.0577023799997</v>
      </c>
      <c r="G136" s="36">
        <f>SUMIFS(СВЦЭМ!$D$34:$D$777,СВЦЭМ!$A$34:$A$777,$A136,СВЦЭМ!$B$34:$B$777,G$119)+'СЕТ СН'!$I$11+СВЦЭМ!$D$10+'СЕТ СН'!$I$6-'СЕТ СН'!$I$23</f>
        <v>2269.7752381999999</v>
      </c>
      <c r="H136" s="36">
        <f>SUMIFS(СВЦЭМ!$D$34:$D$777,СВЦЭМ!$A$34:$A$777,$A136,СВЦЭМ!$B$34:$B$777,H$119)+'СЕТ СН'!$I$11+СВЦЭМ!$D$10+'СЕТ СН'!$I$6-'СЕТ СН'!$I$23</f>
        <v>2279.1324605700001</v>
      </c>
      <c r="I136" s="36">
        <f>SUMIFS(СВЦЭМ!$D$34:$D$777,СВЦЭМ!$A$34:$A$777,$A136,СВЦЭМ!$B$34:$B$777,I$119)+'СЕТ СН'!$I$11+СВЦЭМ!$D$10+'СЕТ СН'!$I$6-'СЕТ СН'!$I$23</f>
        <v>2220.1450224499999</v>
      </c>
      <c r="J136" s="36">
        <f>SUMIFS(СВЦЭМ!$D$34:$D$777,СВЦЭМ!$A$34:$A$777,$A136,СВЦЭМ!$B$34:$B$777,J$119)+'СЕТ СН'!$I$11+СВЦЭМ!$D$10+'СЕТ СН'!$I$6-'СЕТ СН'!$I$23</f>
        <v>2180.8360510800003</v>
      </c>
      <c r="K136" s="36">
        <f>SUMIFS(СВЦЭМ!$D$34:$D$777,СВЦЭМ!$A$34:$A$777,$A136,СВЦЭМ!$B$34:$B$777,K$119)+'СЕТ СН'!$I$11+СВЦЭМ!$D$10+'СЕТ СН'!$I$6-'СЕТ СН'!$I$23</f>
        <v>2139.8480840299999</v>
      </c>
      <c r="L136" s="36">
        <f>SUMIFS(СВЦЭМ!$D$34:$D$777,СВЦЭМ!$A$34:$A$777,$A136,СВЦЭМ!$B$34:$B$777,L$119)+'СЕТ СН'!$I$11+СВЦЭМ!$D$10+'СЕТ СН'!$I$6-'СЕТ СН'!$I$23</f>
        <v>2063.4779123600001</v>
      </c>
      <c r="M136" s="36">
        <f>SUMIFS(СВЦЭМ!$D$34:$D$777,СВЦЭМ!$A$34:$A$777,$A136,СВЦЭМ!$B$34:$B$777,M$119)+'СЕТ СН'!$I$11+СВЦЭМ!$D$10+'СЕТ СН'!$I$6-'СЕТ СН'!$I$23</f>
        <v>2001.1303246299999</v>
      </c>
      <c r="N136" s="36">
        <f>SUMIFS(СВЦЭМ!$D$34:$D$777,СВЦЭМ!$A$34:$A$777,$A136,СВЦЭМ!$B$34:$B$777,N$119)+'СЕТ СН'!$I$11+СВЦЭМ!$D$10+'СЕТ СН'!$I$6-'СЕТ СН'!$I$23</f>
        <v>1880.9811382400003</v>
      </c>
      <c r="O136" s="36">
        <f>SUMIFS(СВЦЭМ!$D$34:$D$777,СВЦЭМ!$A$34:$A$777,$A136,СВЦЭМ!$B$34:$B$777,O$119)+'СЕТ СН'!$I$11+СВЦЭМ!$D$10+'СЕТ СН'!$I$6-'СЕТ СН'!$I$23</f>
        <v>1796.7104965500002</v>
      </c>
      <c r="P136" s="36">
        <f>SUMIFS(СВЦЭМ!$D$34:$D$777,СВЦЭМ!$A$34:$A$777,$A136,СВЦЭМ!$B$34:$B$777,P$119)+'СЕТ СН'!$I$11+СВЦЭМ!$D$10+'СЕТ СН'!$I$6-'СЕТ СН'!$I$23</f>
        <v>1787.7594087799998</v>
      </c>
      <c r="Q136" s="36">
        <f>SUMIFS(СВЦЭМ!$D$34:$D$777,СВЦЭМ!$A$34:$A$777,$A136,СВЦЭМ!$B$34:$B$777,Q$119)+'СЕТ СН'!$I$11+СВЦЭМ!$D$10+'СЕТ СН'!$I$6-'СЕТ СН'!$I$23</f>
        <v>1790.6090052199997</v>
      </c>
      <c r="R136" s="36">
        <f>SUMIFS(СВЦЭМ!$D$34:$D$777,СВЦЭМ!$A$34:$A$777,$A136,СВЦЭМ!$B$34:$B$777,R$119)+'СЕТ СН'!$I$11+СВЦЭМ!$D$10+'СЕТ СН'!$I$6-'СЕТ СН'!$I$23</f>
        <v>1783.8295627799998</v>
      </c>
      <c r="S136" s="36">
        <f>SUMIFS(СВЦЭМ!$D$34:$D$777,СВЦЭМ!$A$34:$A$777,$A136,СВЦЭМ!$B$34:$B$777,S$119)+'СЕТ СН'!$I$11+СВЦЭМ!$D$10+'СЕТ СН'!$I$6-'СЕТ СН'!$I$23</f>
        <v>1782.7737501900001</v>
      </c>
      <c r="T136" s="36">
        <f>SUMIFS(СВЦЭМ!$D$34:$D$777,СВЦЭМ!$A$34:$A$777,$A136,СВЦЭМ!$B$34:$B$777,T$119)+'СЕТ СН'!$I$11+СВЦЭМ!$D$10+'СЕТ СН'!$I$6-'СЕТ СН'!$I$23</f>
        <v>1777.33021551</v>
      </c>
      <c r="U136" s="36">
        <f>SUMIFS(СВЦЭМ!$D$34:$D$777,СВЦЭМ!$A$34:$A$777,$A136,СВЦЭМ!$B$34:$B$777,U$119)+'СЕТ СН'!$I$11+СВЦЭМ!$D$10+'СЕТ СН'!$I$6-'СЕТ СН'!$I$23</f>
        <v>1759.6901615500001</v>
      </c>
      <c r="V136" s="36">
        <f>SUMIFS(СВЦЭМ!$D$34:$D$777,СВЦЭМ!$A$34:$A$777,$A136,СВЦЭМ!$B$34:$B$777,V$119)+'СЕТ СН'!$I$11+СВЦЭМ!$D$10+'СЕТ СН'!$I$6-'СЕТ СН'!$I$23</f>
        <v>1720.46026648</v>
      </c>
      <c r="W136" s="36">
        <f>SUMIFS(СВЦЭМ!$D$34:$D$777,СВЦЭМ!$A$34:$A$777,$A136,СВЦЭМ!$B$34:$B$777,W$119)+'СЕТ СН'!$I$11+СВЦЭМ!$D$10+'СЕТ СН'!$I$6-'СЕТ СН'!$I$23</f>
        <v>1733.5888127799999</v>
      </c>
      <c r="X136" s="36">
        <f>SUMIFS(СВЦЭМ!$D$34:$D$777,СВЦЭМ!$A$34:$A$777,$A136,СВЦЭМ!$B$34:$B$777,X$119)+'СЕТ СН'!$I$11+СВЦЭМ!$D$10+'СЕТ СН'!$I$6-'СЕТ СН'!$I$23</f>
        <v>1764.5548741000002</v>
      </c>
      <c r="Y136" s="36">
        <f>SUMIFS(СВЦЭМ!$D$34:$D$777,СВЦЭМ!$A$34:$A$777,$A136,СВЦЭМ!$B$34:$B$777,Y$119)+'СЕТ СН'!$I$11+СВЦЭМ!$D$10+'СЕТ СН'!$I$6-'СЕТ СН'!$I$23</f>
        <v>1859.0581798000003</v>
      </c>
    </row>
    <row r="137" spans="1:25" ht="15.75" x14ac:dyDescent="0.2">
      <c r="A137" s="35">
        <f t="shared" si="3"/>
        <v>43361</v>
      </c>
      <c r="B137" s="36">
        <f>SUMIFS(СВЦЭМ!$D$34:$D$777,СВЦЭМ!$A$34:$A$777,$A137,СВЦЭМ!$B$34:$B$777,B$119)+'СЕТ СН'!$I$11+СВЦЭМ!$D$10+'СЕТ СН'!$I$6-'СЕТ СН'!$I$23</f>
        <v>2039.8226571699997</v>
      </c>
      <c r="C137" s="36">
        <f>SUMIFS(СВЦЭМ!$D$34:$D$777,СВЦЭМ!$A$34:$A$777,$A137,СВЦЭМ!$B$34:$B$777,C$119)+'СЕТ СН'!$I$11+СВЦЭМ!$D$10+'СЕТ СН'!$I$6-'СЕТ СН'!$I$23</f>
        <v>2185.46293418</v>
      </c>
      <c r="D137" s="36">
        <f>SUMIFS(СВЦЭМ!$D$34:$D$777,СВЦЭМ!$A$34:$A$777,$A137,СВЦЭМ!$B$34:$B$777,D$119)+'СЕТ СН'!$I$11+СВЦЭМ!$D$10+'СЕТ СН'!$I$6-'СЕТ СН'!$I$23</f>
        <v>2244.7671593800001</v>
      </c>
      <c r="E137" s="36">
        <f>SUMIFS(СВЦЭМ!$D$34:$D$777,СВЦЭМ!$A$34:$A$777,$A137,СВЦЭМ!$B$34:$B$777,E$119)+'СЕТ СН'!$I$11+СВЦЭМ!$D$10+'СЕТ СН'!$I$6-'СЕТ СН'!$I$23</f>
        <v>2301.8390526499998</v>
      </c>
      <c r="F137" s="36">
        <f>SUMIFS(СВЦЭМ!$D$34:$D$777,СВЦЭМ!$A$34:$A$777,$A137,СВЦЭМ!$B$34:$B$777,F$119)+'СЕТ СН'!$I$11+СВЦЭМ!$D$10+'СЕТ СН'!$I$6-'СЕТ СН'!$I$23</f>
        <v>2300.7795310900001</v>
      </c>
      <c r="G137" s="36">
        <f>SUMIFS(СВЦЭМ!$D$34:$D$777,СВЦЭМ!$A$34:$A$777,$A137,СВЦЭМ!$B$34:$B$777,G$119)+'СЕТ СН'!$I$11+СВЦЭМ!$D$10+'СЕТ СН'!$I$6-'СЕТ СН'!$I$23</f>
        <v>2299.2796313500003</v>
      </c>
      <c r="H137" s="36">
        <f>SUMIFS(СВЦЭМ!$D$34:$D$777,СВЦЭМ!$A$34:$A$777,$A137,СВЦЭМ!$B$34:$B$777,H$119)+'СЕТ СН'!$I$11+СВЦЭМ!$D$10+'СЕТ СН'!$I$6-'СЕТ СН'!$I$23</f>
        <v>2290.0712222800003</v>
      </c>
      <c r="I137" s="36">
        <f>SUMIFS(СВЦЭМ!$D$34:$D$777,СВЦЭМ!$A$34:$A$777,$A137,СВЦЭМ!$B$34:$B$777,I$119)+'СЕТ СН'!$I$11+СВЦЭМ!$D$10+'СЕТ СН'!$I$6-'СЕТ СН'!$I$23</f>
        <v>2178.67601152</v>
      </c>
      <c r="J137" s="36">
        <f>SUMIFS(СВЦЭМ!$D$34:$D$777,СВЦЭМ!$A$34:$A$777,$A137,СВЦЭМ!$B$34:$B$777,J$119)+'СЕТ СН'!$I$11+СВЦЭМ!$D$10+'СЕТ СН'!$I$6-'СЕТ СН'!$I$23</f>
        <v>2102.4214741300002</v>
      </c>
      <c r="K137" s="36">
        <f>SUMIFS(СВЦЭМ!$D$34:$D$777,СВЦЭМ!$A$34:$A$777,$A137,СВЦЭМ!$B$34:$B$777,K$119)+'СЕТ СН'!$I$11+СВЦЭМ!$D$10+'СЕТ СН'!$I$6-'СЕТ СН'!$I$23</f>
        <v>2104.2001308500003</v>
      </c>
      <c r="L137" s="36">
        <f>SUMIFS(СВЦЭМ!$D$34:$D$777,СВЦЭМ!$A$34:$A$777,$A137,СВЦЭМ!$B$34:$B$777,L$119)+'СЕТ СН'!$I$11+СВЦЭМ!$D$10+'СЕТ СН'!$I$6-'СЕТ СН'!$I$23</f>
        <v>2046.9337828299999</v>
      </c>
      <c r="M137" s="36">
        <f>SUMIFS(СВЦЭМ!$D$34:$D$777,СВЦЭМ!$A$34:$A$777,$A137,СВЦЭМ!$B$34:$B$777,M$119)+'СЕТ СН'!$I$11+СВЦЭМ!$D$10+'СЕТ СН'!$I$6-'СЕТ СН'!$I$23</f>
        <v>1963.2281407</v>
      </c>
      <c r="N137" s="36">
        <f>SUMIFS(СВЦЭМ!$D$34:$D$777,СВЦЭМ!$A$34:$A$777,$A137,СВЦЭМ!$B$34:$B$777,N$119)+'СЕТ СН'!$I$11+СВЦЭМ!$D$10+'СЕТ СН'!$I$6-'СЕТ СН'!$I$23</f>
        <v>1856.9571147699999</v>
      </c>
      <c r="O137" s="36">
        <f>SUMIFS(СВЦЭМ!$D$34:$D$777,СВЦЭМ!$A$34:$A$777,$A137,СВЦЭМ!$B$34:$B$777,O$119)+'СЕТ СН'!$I$11+СВЦЭМ!$D$10+'СЕТ СН'!$I$6-'СЕТ СН'!$I$23</f>
        <v>1752.62831719</v>
      </c>
      <c r="P137" s="36">
        <f>SUMIFS(СВЦЭМ!$D$34:$D$777,СВЦЭМ!$A$34:$A$777,$A137,СВЦЭМ!$B$34:$B$777,P$119)+'СЕТ СН'!$I$11+СВЦЭМ!$D$10+'СЕТ СН'!$I$6-'СЕТ СН'!$I$23</f>
        <v>1763.5064986799998</v>
      </c>
      <c r="Q137" s="36">
        <f>SUMIFS(СВЦЭМ!$D$34:$D$777,СВЦЭМ!$A$34:$A$777,$A137,СВЦЭМ!$B$34:$B$777,Q$119)+'СЕТ СН'!$I$11+СВЦЭМ!$D$10+'СЕТ СН'!$I$6-'СЕТ СН'!$I$23</f>
        <v>1772.1760817100003</v>
      </c>
      <c r="R137" s="36">
        <f>SUMIFS(СВЦЭМ!$D$34:$D$777,СВЦЭМ!$A$34:$A$777,$A137,СВЦЭМ!$B$34:$B$777,R$119)+'СЕТ СН'!$I$11+СВЦЭМ!$D$10+'СЕТ СН'!$I$6-'СЕТ СН'!$I$23</f>
        <v>1791.7041923100001</v>
      </c>
      <c r="S137" s="36">
        <f>SUMIFS(СВЦЭМ!$D$34:$D$777,СВЦЭМ!$A$34:$A$777,$A137,СВЦЭМ!$B$34:$B$777,S$119)+'СЕТ СН'!$I$11+СВЦЭМ!$D$10+'СЕТ СН'!$I$6-'СЕТ СН'!$I$23</f>
        <v>1814.30432225</v>
      </c>
      <c r="T137" s="36">
        <f>SUMIFS(СВЦЭМ!$D$34:$D$777,СВЦЭМ!$A$34:$A$777,$A137,СВЦЭМ!$B$34:$B$777,T$119)+'СЕТ СН'!$I$11+СВЦЭМ!$D$10+'СЕТ СН'!$I$6-'СЕТ СН'!$I$23</f>
        <v>1817.9091921499999</v>
      </c>
      <c r="U137" s="36">
        <f>SUMIFS(СВЦЭМ!$D$34:$D$777,СВЦЭМ!$A$34:$A$777,$A137,СВЦЭМ!$B$34:$B$777,U$119)+'СЕТ СН'!$I$11+СВЦЭМ!$D$10+'СЕТ СН'!$I$6-'СЕТ СН'!$I$23</f>
        <v>1814.1847848899997</v>
      </c>
      <c r="V137" s="36">
        <f>SUMIFS(СВЦЭМ!$D$34:$D$777,СВЦЭМ!$A$34:$A$777,$A137,СВЦЭМ!$B$34:$B$777,V$119)+'СЕТ СН'!$I$11+СВЦЭМ!$D$10+'СЕТ СН'!$I$6-'СЕТ СН'!$I$23</f>
        <v>1812.80859801</v>
      </c>
      <c r="W137" s="36">
        <f>SUMIFS(СВЦЭМ!$D$34:$D$777,СВЦЭМ!$A$34:$A$777,$A137,СВЦЭМ!$B$34:$B$777,W$119)+'СЕТ СН'!$I$11+СВЦЭМ!$D$10+'СЕТ СН'!$I$6-'СЕТ СН'!$I$23</f>
        <v>1816.4456841900001</v>
      </c>
      <c r="X137" s="36">
        <f>SUMIFS(СВЦЭМ!$D$34:$D$777,СВЦЭМ!$A$34:$A$777,$A137,СВЦЭМ!$B$34:$B$777,X$119)+'СЕТ СН'!$I$11+СВЦЭМ!$D$10+'СЕТ СН'!$I$6-'СЕТ СН'!$I$23</f>
        <v>1779.6751637500001</v>
      </c>
      <c r="Y137" s="36">
        <f>SUMIFS(СВЦЭМ!$D$34:$D$777,СВЦЭМ!$A$34:$A$777,$A137,СВЦЭМ!$B$34:$B$777,Y$119)+'СЕТ СН'!$I$11+СВЦЭМ!$D$10+'СЕТ СН'!$I$6-'СЕТ СН'!$I$23</f>
        <v>1876.74951624</v>
      </c>
    </row>
    <row r="138" spans="1:25" ht="15.75" x14ac:dyDescent="0.2">
      <c r="A138" s="35">
        <f t="shared" si="3"/>
        <v>43362</v>
      </c>
      <c r="B138" s="36">
        <f>SUMIFS(СВЦЭМ!$D$34:$D$777,СВЦЭМ!$A$34:$A$777,$A138,СВЦЭМ!$B$34:$B$777,B$119)+'СЕТ СН'!$I$11+СВЦЭМ!$D$10+'СЕТ СН'!$I$6-'СЕТ СН'!$I$23</f>
        <v>1936.5502597899999</v>
      </c>
      <c r="C138" s="36">
        <f>SUMIFS(СВЦЭМ!$D$34:$D$777,СВЦЭМ!$A$34:$A$777,$A138,СВЦЭМ!$B$34:$B$777,C$119)+'СЕТ СН'!$I$11+СВЦЭМ!$D$10+'СЕТ СН'!$I$6-'СЕТ СН'!$I$23</f>
        <v>2094.3602666699999</v>
      </c>
      <c r="D138" s="36">
        <f>SUMIFS(СВЦЭМ!$D$34:$D$777,СВЦЭМ!$A$34:$A$777,$A138,СВЦЭМ!$B$34:$B$777,D$119)+'СЕТ СН'!$I$11+СВЦЭМ!$D$10+'СЕТ СН'!$I$6-'СЕТ СН'!$I$23</f>
        <v>2208.2389336599999</v>
      </c>
      <c r="E138" s="36">
        <f>SUMIFS(СВЦЭМ!$D$34:$D$777,СВЦЭМ!$A$34:$A$777,$A138,СВЦЭМ!$B$34:$B$777,E$119)+'СЕТ СН'!$I$11+СВЦЭМ!$D$10+'СЕТ СН'!$I$6-'СЕТ СН'!$I$23</f>
        <v>2281.4070918500001</v>
      </c>
      <c r="F138" s="36">
        <f>SUMIFS(СВЦЭМ!$D$34:$D$777,СВЦЭМ!$A$34:$A$777,$A138,СВЦЭМ!$B$34:$B$777,F$119)+'СЕТ СН'!$I$11+СВЦЭМ!$D$10+'СЕТ СН'!$I$6-'СЕТ СН'!$I$23</f>
        <v>2277.6764616600003</v>
      </c>
      <c r="G138" s="36">
        <f>SUMIFS(СВЦЭМ!$D$34:$D$777,СВЦЭМ!$A$34:$A$777,$A138,СВЦЭМ!$B$34:$B$777,G$119)+'СЕТ СН'!$I$11+СВЦЭМ!$D$10+'СЕТ СН'!$I$6-'СЕТ СН'!$I$23</f>
        <v>2295.71558714</v>
      </c>
      <c r="H138" s="36">
        <f>SUMIFS(СВЦЭМ!$D$34:$D$777,СВЦЭМ!$A$34:$A$777,$A138,СВЦЭМ!$B$34:$B$777,H$119)+'СЕТ СН'!$I$11+СВЦЭМ!$D$10+'СЕТ СН'!$I$6-'СЕТ СН'!$I$23</f>
        <v>2240.4532767700002</v>
      </c>
      <c r="I138" s="36">
        <f>SUMIFS(СВЦЭМ!$D$34:$D$777,СВЦЭМ!$A$34:$A$777,$A138,СВЦЭМ!$B$34:$B$777,I$119)+'СЕТ СН'!$I$11+СВЦЭМ!$D$10+'СЕТ СН'!$I$6-'СЕТ СН'!$I$23</f>
        <v>2128.5480888499997</v>
      </c>
      <c r="J138" s="36">
        <f>SUMIFS(СВЦЭМ!$D$34:$D$777,СВЦЭМ!$A$34:$A$777,$A138,СВЦЭМ!$B$34:$B$777,J$119)+'СЕТ СН'!$I$11+СВЦЭМ!$D$10+'СЕТ СН'!$I$6-'СЕТ СН'!$I$23</f>
        <v>2136.1632601399997</v>
      </c>
      <c r="K138" s="36">
        <f>SUMIFS(СВЦЭМ!$D$34:$D$777,СВЦЭМ!$A$34:$A$777,$A138,СВЦЭМ!$B$34:$B$777,K$119)+'СЕТ СН'!$I$11+СВЦЭМ!$D$10+'СЕТ СН'!$I$6-'СЕТ СН'!$I$23</f>
        <v>2106.89928852</v>
      </c>
      <c r="L138" s="36">
        <f>SUMIFS(СВЦЭМ!$D$34:$D$777,СВЦЭМ!$A$34:$A$777,$A138,СВЦЭМ!$B$34:$B$777,L$119)+'СЕТ СН'!$I$11+СВЦЭМ!$D$10+'СЕТ СН'!$I$6-'СЕТ СН'!$I$23</f>
        <v>2028.5172587099996</v>
      </c>
      <c r="M138" s="36">
        <f>SUMIFS(СВЦЭМ!$D$34:$D$777,СВЦЭМ!$A$34:$A$777,$A138,СВЦЭМ!$B$34:$B$777,M$119)+'СЕТ СН'!$I$11+СВЦЭМ!$D$10+'СЕТ СН'!$I$6-'СЕТ СН'!$I$23</f>
        <v>1960.4871629300001</v>
      </c>
      <c r="N138" s="36">
        <f>SUMIFS(СВЦЭМ!$D$34:$D$777,СВЦЭМ!$A$34:$A$777,$A138,СВЦЭМ!$B$34:$B$777,N$119)+'СЕТ СН'!$I$11+СВЦЭМ!$D$10+'СЕТ СН'!$I$6-'СЕТ СН'!$I$23</f>
        <v>1874.2537574399998</v>
      </c>
      <c r="O138" s="36">
        <f>SUMIFS(СВЦЭМ!$D$34:$D$777,СВЦЭМ!$A$34:$A$777,$A138,СВЦЭМ!$B$34:$B$777,O$119)+'СЕТ СН'!$I$11+СВЦЭМ!$D$10+'СЕТ СН'!$I$6-'СЕТ СН'!$I$23</f>
        <v>1816.83044023</v>
      </c>
      <c r="P138" s="36">
        <f>SUMIFS(СВЦЭМ!$D$34:$D$777,СВЦЭМ!$A$34:$A$777,$A138,СВЦЭМ!$B$34:$B$777,P$119)+'СЕТ СН'!$I$11+СВЦЭМ!$D$10+'СЕТ СН'!$I$6-'СЕТ СН'!$I$23</f>
        <v>1817.13726352</v>
      </c>
      <c r="Q138" s="36">
        <f>SUMIFS(СВЦЭМ!$D$34:$D$777,СВЦЭМ!$A$34:$A$777,$A138,СВЦЭМ!$B$34:$B$777,Q$119)+'СЕТ СН'!$I$11+СВЦЭМ!$D$10+'СЕТ СН'!$I$6-'СЕТ СН'!$I$23</f>
        <v>1816.33302856</v>
      </c>
      <c r="R138" s="36">
        <f>SUMIFS(СВЦЭМ!$D$34:$D$777,СВЦЭМ!$A$34:$A$777,$A138,СВЦЭМ!$B$34:$B$777,R$119)+'СЕТ СН'!$I$11+СВЦЭМ!$D$10+'СЕТ СН'!$I$6-'СЕТ СН'!$I$23</f>
        <v>1816.4704641500002</v>
      </c>
      <c r="S138" s="36">
        <f>SUMIFS(СВЦЭМ!$D$34:$D$777,СВЦЭМ!$A$34:$A$777,$A138,СВЦЭМ!$B$34:$B$777,S$119)+'СЕТ СН'!$I$11+СВЦЭМ!$D$10+'СЕТ СН'!$I$6-'СЕТ СН'!$I$23</f>
        <v>1815.5096711400001</v>
      </c>
      <c r="T138" s="36">
        <f>SUMIFS(СВЦЭМ!$D$34:$D$777,СВЦЭМ!$A$34:$A$777,$A138,СВЦЭМ!$B$34:$B$777,T$119)+'СЕТ СН'!$I$11+СВЦЭМ!$D$10+'СЕТ СН'!$I$6-'СЕТ СН'!$I$23</f>
        <v>1786.5339817899999</v>
      </c>
      <c r="U138" s="36">
        <f>SUMIFS(СВЦЭМ!$D$34:$D$777,СВЦЭМ!$A$34:$A$777,$A138,СВЦЭМ!$B$34:$B$777,U$119)+'СЕТ СН'!$I$11+СВЦЭМ!$D$10+'СЕТ СН'!$I$6-'СЕТ СН'!$I$23</f>
        <v>1811.1544857500003</v>
      </c>
      <c r="V138" s="36">
        <f>SUMIFS(СВЦЭМ!$D$34:$D$777,СВЦЭМ!$A$34:$A$777,$A138,СВЦЭМ!$B$34:$B$777,V$119)+'СЕТ СН'!$I$11+СВЦЭМ!$D$10+'СЕТ СН'!$I$6-'СЕТ СН'!$I$23</f>
        <v>1825.2967077000003</v>
      </c>
      <c r="W138" s="36">
        <f>SUMIFS(СВЦЭМ!$D$34:$D$777,СВЦЭМ!$A$34:$A$777,$A138,СВЦЭМ!$B$34:$B$777,W$119)+'СЕТ СН'!$I$11+СВЦЭМ!$D$10+'СЕТ СН'!$I$6-'СЕТ СН'!$I$23</f>
        <v>1814.10056188</v>
      </c>
      <c r="X138" s="36">
        <f>SUMIFS(СВЦЭМ!$D$34:$D$777,СВЦЭМ!$A$34:$A$777,$A138,СВЦЭМ!$B$34:$B$777,X$119)+'СЕТ СН'!$I$11+СВЦЭМ!$D$10+'СЕТ СН'!$I$6-'СЕТ СН'!$I$23</f>
        <v>1744.9703443199996</v>
      </c>
      <c r="Y138" s="36">
        <f>SUMIFS(СВЦЭМ!$D$34:$D$777,СВЦЭМ!$A$34:$A$777,$A138,СВЦЭМ!$B$34:$B$777,Y$119)+'СЕТ СН'!$I$11+СВЦЭМ!$D$10+'СЕТ СН'!$I$6-'СЕТ СН'!$I$23</f>
        <v>1782.54050237</v>
      </c>
    </row>
    <row r="139" spans="1:25" ht="15.75" x14ac:dyDescent="0.2">
      <c r="A139" s="35">
        <f t="shared" si="3"/>
        <v>43363</v>
      </c>
      <c r="B139" s="36">
        <f>SUMIFS(СВЦЭМ!$D$34:$D$777,СВЦЭМ!$A$34:$A$777,$A139,СВЦЭМ!$B$34:$B$777,B$119)+'СЕТ СН'!$I$11+СВЦЭМ!$D$10+'СЕТ СН'!$I$6-'СЕТ СН'!$I$23</f>
        <v>2059.9686544900001</v>
      </c>
      <c r="C139" s="36">
        <f>SUMIFS(СВЦЭМ!$D$34:$D$777,СВЦЭМ!$A$34:$A$777,$A139,СВЦЭМ!$B$34:$B$777,C$119)+'СЕТ СН'!$I$11+СВЦЭМ!$D$10+'СЕТ СН'!$I$6-'СЕТ СН'!$I$23</f>
        <v>2215.78761252</v>
      </c>
      <c r="D139" s="36">
        <f>SUMIFS(СВЦЭМ!$D$34:$D$777,СВЦЭМ!$A$34:$A$777,$A139,СВЦЭМ!$B$34:$B$777,D$119)+'СЕТ СН'!$I$11+СВЦЭМ!$D$10+'СЕТ СН'!$I$6-'СЕТ СН'!$I$23</f>
        <v>2219.1108792200002</v>
      </c>
      <c r="E139" s="36">
        <f>SUMIFS(СВЦЭМ!$D$34:$D$777,СВЦЭМ!$A$34:$A$777,$A139,СВЦЭМ!$B$34:$B$777,E$119)+'СЕТ СН'!$I$11+СВЦЭМ!$D$10+'СЕТ СН'!$I$6-'СЕТ СН'!$I$23</f>
        <v>2273.6710292799999</v>
      </c>
      <c r="F139" s="36">
        <f>SUMIFS(СВЦЭМ!$D$34:$D$777,СВЦЭМ!$A$34:$A$777,$A139,СВЦЭМ!$B$34:$B$777,F$119)+'СЕТ СН'!$I$11+СВЦЭМ!$D$10+'СЕТ СН'!$I$6-'СЕТ СН'!$I$23</f>
        <v>2271.4945190799999</v>
      </c>
      <c r="G139" s="36">
        <f>SUMIFS(СВЦЭМ!$D$34:$D$777,СВЦЭМ!$A$34:$A$777,$A139,СВЦЭМ!$B$34:$B$777,G$119)+'СЕТ СН'!$I$11+СВЦЭМ!$D$10+'СЕТ СН'!$I$6-'СЕТ СН'!$I$23</f>
        <v>2275.7769980900002</v>
      </c>
      <c r="H139" s="36">
        <f>SUMIFS(СВЦЭМ!$D$34:$D$777,СВЦЭМ!$A$34:$A$777,$A139,СВЦЭМ!$B$34:$B$777,H$119)+'СЕТ СН'!$I$11+СВЦЭМ!$D$10+'СЕТ СН'!$I$6-'СЕТ СН'!$I$23</f>
        <v>2271.1264518600001</v>
      </c>
      <c r="I139" s="36">
        <f>SUMIFS(СВЦЭМ!$D$34:$D$777,СВЦЭМ!$A$34:$A$777,$A139,СВЦЭМ!$B$34:$B$777,I$119)+'СЕТ СН'!$I$11+СВЦЭМ!$D$10+'СЕТ СН'!$I$6-'СЕТ СН'!$I$23</f>
        <v>2211.3141682699998</v>
      </c>
      <c r="J139" s="36">
        <f>SUMIFS(СВЦЭМ!$D$34:$D$777,СВЦЭМ!$A$34:$A$777,$A139,СВЦЭМ!$B$34:$B$777,J$119)+'СЕТ СН'!$I$11+СВЦЭМ!$D$10+'СЕТ СН'!$I$6-'СЕТ СН'!$I$23</f>
        <v>2149.1586693300001</v>
      </c>
      <c r="K139" s="36">
        <f>SUMIFS(СВЦЭМ!$D$34:$D$777,СВЦЭМ!$A$34:$A$777,$A139,СВЦЭМ!$B$34:$B$777,K$119)+'СЕТ СН'!$I$11+СВЦЭМ!$D$10+'СЕТ СН'!$I$6-'СЕТ СН'!$I$23</f>
        <v>2103.7286028099998</v>
      </c>
      <c r="L139" s="36">
        <f>SUMIFS(СВЦЭМ!$D$34:$D$777,СВЦЭМ!$A$34:$A$777,$A139,СВЦЭМ!$B$34:$B$777,L$119)+'СЕТ СН'!$I$11+СВЦЭМ!$D$10+'СЕТ СН'!$I$6-'СЕТ СН'!$I$23</f>
        <v>1999.35117223</v>
      </c>
      <c r="M139" s="36">
        <f>SUMIFS(СВЦЭМ!$D$34:$D$777,СВЦЭМ!$A$34:$A$777,$A139,СВЦЭМ!$B$34:$B$777,M$119)+'СЕТ СН'!$I$11+СВЦЭМ!$D$10+'СЕТ СН'!$I$6-'СЕТ СН'!$I$23</f>
        <v>1924.1163612800001</v>
      </c>
      <c r="N139" s="36">
        <f>SUMIFS(СВЦЭМ!$D$34:$D$777,СВЦЭМ!$A$34:$A$777,$A139,СВЦЭМ!$B$34:$B$777,N$119)+'СЕТ СН'!$I$11+СВЦЭМ!$D$10+'СЕТ СН'!$I$6-'СЕТ СН'!$I$23</f>
        <v>1840.1624737499997</v>
      </c>
      <c r="O139" s="36">
        <f>SUMIFS(СВЦЭМ!$D$34:$D$777,СВЦЭМ!$A$34:$A$777,$A139,СВЦЭМ!$B$34:$B$777,O$119)+'СЕТ СН'!$I$11+СВЦЭМ!$D$10+'СЕТ СН'!$I$6-'СЕТ СН'!$I$23</f>
        <v>1781.0531604099997</v>
      </c>
      <c r="P139" s="36">
        <f>SUMIFS(СВЦЭМ!$D$34:$D$777,СВЦЭМ!$A$34:$A$777,$A139,СВЦЭМ!$B$34:$B$777,P$119)+'СЕТ СН'!$I$11+СВЦЭМ!$D$10+'СЕТ СН'!$I$6-'СЕТ СН'!$I$23</f>
        <v>1767.0149804600001</v>
      </c>
      <c r="Q139" s="36">
        <f>SUMIFS(СВЦЭМ!$D$34:$D$777,СВЦЭМ!$A$34:$A$777,$A139,СВЦЭМ!$B$34:$B$777,Q$119)+'СЕТ СН'!$I$11+СВЦЭМ!$D$10+'СЕТ СН'!$I$6-'СЕТ СН'!$I$23</f>
        <v>1774.4509100300002</v>
      </c>
      <c r="R139" s="36">
        <f>SUMIFS(СВЦЭМ!$D$34:$D$777,СВЦЭМ!$A$34:$A$777,$A139,СВЦЭМ!$B$34:$B$777,R$119)+'СЕТ СН'!$I$11+СВЦЭМ!$D$10+'СЕТ СН'!$I$6-'СЕТ СН'!$I$23</f>
        <v>1764.8575939100001</v>
      </c>
      <c r="S139" s="36">
        <f>SUMIFS(СВЦЭМ!$D$34:$D$777,СВЦЭМ!$A$34:$A$777,$A139,СВЦЭМ!$B$34:$B$777,S$119)+'СЕТ СН'!$I$11+СВЦЭМ!$D$10+'СЕТ СН'!$I$6-'СЕТ СН'!$I$23</f>
        <v>1768.4792961499998</v>
      </c>
      <c r="T139" s="36">
        <f>SUMIFS(СВЦЭМ!$D$34:$D$777,СВЦЭМ!$A$34:$A$777,$A139,СВЦЭМ!$B$34:$B$777,T$119)+'СЕТ СН'!$I$11+СВЦЭМ!$D$10+'СЕТ СН'!$I$6-'СЕТ СН'!$I$23</f>
        <v>1783.1866455299996</v>
      </c>
      <c r="U139" s="36">
        <f>SUMIFS(СВЦЭМ!$D$34:$D$777,СВЦЭМ!$A$34:$A$777,$A139,СВЦЭМ!$B$34:$B$777,U$119)+'СЕТ СН'!$I$11+СВЦЭМ!$D$10+'СЕТ СН'!$I$6-'СЕТ СН'!$I$23</f>
        <v>1809.5749170300001</v>
      </c>
      <c r="V139" s="36">
        <f>SUMIFS(СВЦЭМ!$D$34:$D$777,СВЦЭМ!$A$34:$A$777,$A139,СВЦЭМ!$B$34:$B$777,V$119)+'СЕТ СН'!$I$11+СВЦЭМ!$D$10+'СЕТ СН'!$I$6-'СЕТ СН'!$I$23</f>
        <v>1821.07329222</v>
      </c>
      <c r="W139" s="36">
        <f>SUMIFS(СВЦЭМ!$D$34:$D$777,СВЦЭМ!$A$34:$A$777,$A139,СВЦЭМ!$B$34:$B$777,W$119)+'СЕТ СН'!$I$11+СВЦЭМ!$D$10+'СЕТ СН'!$I$6-'СЕТ СН'!$I$23</f>
        <v>1812.38232939</v>
      </c>
      <c r="X139" s="36">
        <f>SUMIFS(СВЦЭМ!$D$34:$D$777,СВЦЭМ!$A$34:$A$777,$A139,СВЦЭМ!$B$34:$B$777,X$119)+'СЕТ СН'!$I$11+СВЦЭМ!$D$10+'СЕТ СН'!$I$6-'СЕТ СН'!$I$23</f>
        <v>1758.0091014999998</v>
      </c>
      <c r="Y139" s="36">
        <f>SUMIFS(СВЦЭМ!$D$34:$D$777,СВЦЭМ!$A$34:$A$777,$A139,СВЦЭМ!$B$34:$B$777,Y$119)+'СЕТ СН'!$I$11+СВЦЭМ!$D$10+'СЕТ СН'!$I$6-'СЕТ СН'!$I$23</f>
        <v>1853.2210597799999</v>
      </c>
    </row>
    <row r="140" spans="1:25" ht="15.75" x14ac:dyDescent="0.2">
      <c r="A140" s="35">
        <f t="shared" si="3"/>
        <v>43364</v>
      </c>
      <c r="B140" s="36">
        <f>SUMIFS(СВЦЭМ!$D$34:$D$777,СВЦЭМ!$A$34:$A$777,$A140,СВЦЭМ!$B$34:$B$777,B$119)+'СЕТ СН'!$I$11+СВЦЭМ!$D$10+'СЕТ СН'!$I$6-'СЕТ СН'!$I$23</f>
        <v>1845.7947168999999</v>
      </c>
      <c r="C140" s="36">
        <f>SUMIFS(СВЦЭМ!$D$34:$D$777,СВЦЭМ!$A$34:$A$777,$A140,СВЦЭМ!$B$34:$B$777,C$119)+'СЕТ СН'!$I$11+СВЦЭМ!$D$10+'СЕТ СН'!$I$6-'СЕТ СН'!$I$23</f>
        <v>1988.2369126499998</v>
      </c>
      <c r="D140" s="36">
        <f>SUMIFS(СВЦЭМ!$D$34:$D$777,СВЦЭМ!$A$34:$A$777,$A140,СВЦЭМ!$B$34:$B$777,D$119)+'СЕТ СН'!$I$11+СВЦЭМ!$D$10+'СЕТ СН'!$I$6-'СЕТ СН'!$I$23</f>
        <v>2093.0811912300001</v>
      </c>
      <c r="E140" s="36">
        <f>SUMIFS(СВЦЭМ!$D$34:$D$777,СВЦЭМ!$A$34:$A$777,$A140,СВЦЭМ!$B$34:$B$777,E$119)+'СЕТ СН'!$I$11+СВЦЭМ!$D$10+'СЕТ СН'!$I$6-'СЕТ СН'!$I$23</f>
        <v>2177.3705166600002</v>
      </c>
      <c r="F140" s="36">
        <f>SUMIFS(СВЦЭМ!$D$34:$D$777,СВЦЭМ!$A$34:$A$777,$A140,СВЦЭМ!$B$34:$B$777,F$119)+'СЕТ СН'!$I$11+СВЦЭМ!$D$10+'СЕТ СН'!$I$6-'СЕТ СН'!$I$23</f>
        <v>2188.5121470699996</v>
      </c>
      <c r="G140" s="36">
        <f>SUMIFS(СВЦЭМ!$D$34:$D$777,СВЦЭМ!$A$34:$A$777,$A140,СВЦЭМ!$B$34:$B$777,G$119)+'СЕТ СН'!$I$11+СВЦЭМ!$D$10+'СЕТ СН'!$I$6-'СЕТ СН'!$I$23</f>
        <v>2169.5066413300001</v>
      </c>
      <c r="H140" s="36">
        <f>SUMIFS(СВЦЭМ!$D$34:$D$777,СВЦЭМ!$A$34:$A$777,$A140,СВЦЭМ!$B$34:$B$777,H$119)+'СЕТ СН'!$I$11+СВЦЭМ!$D$10+'СЕТ СН'!$I$6-'СЕТ СН'!$I$23</f>
        <v>2132.2648812299999</v>
      </c>
      <c r="I140" s="36">
        <f>SUMIFS(СВЦЭМ!$D$34:$D$777,СВЦЭМ!$A$34:$A$777,$A140,СВЦЭМ!$B$34:$B$777,I$119)+'СЕТ СН'!$I$11+СВЦЭМ!$D$10+'СЕТ СН'!$I$6-'СЕТ СН'!$I$23</f>
        <v>2051.34327635</v>
      </c>
      <c r="J140" s="36">
        <f>SUMIFS(СВЦЭМ!$D$34:$D$777,СВЦЭМ!$A$34:$A$777,$A140,СВЦЭМ!$B$34:$B$777,J$119)+'СЕТ СН'!$I$11+СВЦЭМ!$D$10+'СЕТ СН'!$I$6-'СЕТ СН'!$I$23</f>
        <v>1996.04515227</v>
      </c>
      <c r="K140" s="36">
        <f>SUMIFS(СВЦЭМ!$D$34:$D$777,СВЦЭМ!$A$34:$A$777,$A140,СВЦЭМ!$B$34:$B$777,K$119)+'СЕТ СН'!$I$11+СВЦЭМ!$D$10+'СЕТ СН'!$I$6-'СЕТ СН'!$I$23</f>
        <v>1963.3795231399999</v>
      </c>
      <c r="L140" s="36">
        <f>SUMIFS(СВЦЭМ!$D$34:$D$777,СВЦЭМ!$A$34:$A$777,$A140,СВЦЭМ!$B$34:$B$777,L$119)+'СЕТ СН'!$I$11+СВЦЭМ!$D$10+'СЕТ СН'!$I$6-'СЕТ СН'!$I$23</f>
        <v>1873.3752688099999</v>
      </c>
      <c r="M140" s="36">
        <f>SUMIFS(СВЦЭМ!$D$34:$D$777,СВЦЭМ!$A$34:$A$777,$A140,СВЦЭМ!$B$34:$B$777,M$119)+'СЕТ СН'!$I$11+СВЦЭМ!$D$10+'СЕТ СН'!$I$6-'СЕТ СН'!$I$23</f>
        <v>1807.01087435</v>
      </c>
      <c r="N140" s="36">
        <f>SUMIFS(СВЦЭМ!$D$34:$D$777,СВЦЭМ!$A$34:$A$777,$A140,СВЦЭМ!$B$34:$B$777,N$119)+'СЕТ СН'!$I$11+СВЦЭМ!$D$10+'СЕТ СН'!$I$6-'СЕТ СН'!$I$23</f>
        <v>1697.06642508</v>
      </c>
      <c r="O140" s="36">
        <f>SUMIFS(СВЦЭМ!$D$34:$D$777,СВЦЭМ!$A$34:$A$777,$A140,СВЦЭМ!$B$34:$B$777,O$119)+'СЕТ СН'!$I$11+СВЦЭМ!$D$10+'СЕТ СН'!$I$6-'СЕТ СН'!$I$23</f>
        <v>1640.27138586</v>
      </c>
      <c r="P140" s="36">
        <f>SUMIFS(СВЦЭМ!$D$34:$D$777,СВЦЭМ!$A$34:$A$777,$A140,СВЦЭМ!$B$34:$B$777,P$119)+'СЕТ СН'!$I$11+СВЦЭМ!$D$10+'СЕТ СН'!$I$6-'СЕТ СН'!$I$23</f>
        <v>1626.5010358199997</v>
      </c>
      <c r="Q140" s="36">
        <f>SUMIFS(СВЦЭМ!$D$34:$D$777,СВЦЭМ!$A$34:$A$777,$A140,СВЦЭМ!$B$34:$B$777,Q$119)+'СЕТ СН'!$I$11+СВЦЭМ!$D$10+'СЕТ СН'!$I$6-'СЕТ СН'!$I$23</f>
        <v>1631.8595249</v>
      </c>
      <c r="R140" s="36">
        <f>SUMIFS(СВЦЭМ!$D$34:$D$777,СВЦЭМ!$A$34:$A$777,$A140,СВЦЭМ!$B$34:$B$777,R$119)+'СЕТ СН'!$I$11+СВЦЭМ!$D$10+'СЕТ СН'!$I$6-'СЕТ СН'!$I$23</f>
        <v>1634.1571335600001</v>
      </c>
      <c r="S140" s="36">
        <f>SUMIFS(СВЦЭМ!$D$34:$D$777,СВЦЭМ!$A$34:$A$777,$A140,СВЦЭМ!$B$34:$B$777,S$119)+'СЕТ СН'!$I$11+СВЦЭМ!$D$10+'СЕТ СН'!$I$6-'СЕТ СН'!$I$23</f>
        <v>1638.13672176</v>
      </c>
      <c r="T140" s="36">
        <f>SUMIFS(СВЦЭМ!$D$34:$D$777,СВЦЭМ!$A$34:$A$777,$A140,СВЦЭМ!$B$34:$B$777,T$119)+'СЕТ СН'!$I$11+СВЦЭМ!$D$10+'СЕТ СН'!$I$6-'СЕТ СН'!$I$23</f>
        <v>1647.8766926799999</v>
      </c>
      <c r="U140" s="36">
        <f>SUMIFS(СВЦЭМ!$D$34:$D$777,СВЦЭМ!$A$34:$A$777,$A140,СВЦЭМ!$B$34:$B$777,U$119)+'СЕТ СН'!$I$11+СВЦЭМ!$D$10+'СЕТ СН'!$I$6-'СЕТ СН'!$I$23</f>
        <v>1680.02599199</v>
      </c>
      <c r="V140" s="36">
        <f>SUMIFS(СВЦЭМ!$D$34:$D$777,СВЦЭМ!$A$34:$A$777,$A140,СВЦЭМ!$B$34:$B$777,V$119)+'СЕТ СН'!$I$11+СВЦЭМ!$D$10+'СЕТ СН'!$I$6-'СЕТ СН'!$I$23</f>
        <v>1693.7549699900001</v>
      </c>
      <c r="W140" s="36">
        <f>SUMIFS(СВЦЭМ!$D$34:$D$777,СВЦЭМ!$A$34:$A$777,$A140,СВЦЭМ!$B$34:$B$777,W$119)+'СЕТ СН'!$I$11+СВЦЭМ!$D$10+'СЕТ СН'!$I$6-'СЕТ СН'!$I$23</f>
        <v>1677.83993573</v>
      </c>
      <c r="X140" s="36">
        <f>SUMIFS(СВЦЭМ!$D$34:$D$777,СВЦЭМ!$A$34:$A$777,$A140,СВЦЭМ!$B$34:$B$777,X$119)+'СЕТ СН'!$I$11+СВЦЭМ!$D$10+'СЕТ СН'!$I$6-'СЕТ СН'!$I$23</f>
        <v>1650.5425876999998</v>
      </c>
      <c r="Y140" s="36">
        <f>SUMIFS(СВЦЭМ!$D$34:$D$777,СВЦЭМ!$A$34:$A$777,$A140,СВЦЭМ!$B$34:$B$777,Y$119)+'СЕТ СН'!$I$11+СВЦЭМ!$D$10+'СЕТ СН'!$I$6-'СЕТ СН'!$I$23</f>
        <v>1684.0384577699997</v>
      </c>
    </row>
    <row r="141" spans="1:25" ht="15.75" x14ac:dyDescent="0.2">
      <c r="A141" s="35">
        <f t="shared" si="3"/>
        <v>43365</v>
      </c>
      <c r="B141" s="36">
        <f>SUMIFS(СВЦЭМ!$D$34:$D$777,СВЦЭМ!$A$34:$A$777,$A141,СВЦЭМ!$B$34:$B$777,B$119)+'СЕТ СН'!$I$11+СВЦЭМ!$D$10+'СЕТ СН'!$I$6-'СЕТ СН'!$I$23</f>
        <v>1832.6397023700001</v>
      </c>
      <c r="C141" s="36">
        <f>SUMIFS(СВЦЭМ!$D$34:$D$777,СВЦЭМ!$A$34:$A$777,$A141,СВЦЭМ!$B$34:$B$777,C$119)+'СЕТ СН'!$I$11+СВЦЭМ!$D$10+'СЕТ СН'!$I$6-'СЕТ СН'!$I$23</f>
        <v>1967.7133469999999</v>
      </c>
      <c r="D141" s="36">
        <f>SUMIFS(СВЦЭМ!$D$34:$D$777,СВЦЭМ!$A$34:$A$777,$A141,СВЦЭМ!$B$34:$B$777,D$119)+'СЕТ СН'!$I$11+СВЦЭМ!$D$10+'СЕТ СН'!$I$6-'СЕТ СН'!$I$23</f>
        <v>2061.6468320699996</v>
      </c>
      <c r="E141" s="36">
        <f>SUMIFS(СВЦЭМ!$D$34:$D$777,СВЦЭМ!$A$34:$A$777,$A141,СВЦЭМ!$B$34:$B$777,E$119)+'СЕТ СН'!$I$11+СВЦЭМ!$D$10+'СЕТ СН'!$I$6-'СЕТ СН'!$I$23</f>
        <v>2139.5476657199997</v>
      </c>
      <c r="F141" s="36">
        <f>SUMIFS(СВЦЭМ!$D$34:$D$777,СВЦЭМ!$A$34:$A$777,$A141,СВЦЭМ!$B$34:$B$777,F$119)+'СЕТ СН'!$I$11+СВЦЭМ!$D$10+'СЕТ СН'!$I$6-'СЕТ СН'!$I$23</f>
        <v>2140.6818284599999</v>
      </c>
      <c r="G141" s="36">
        <f>SUMIFS(СВЦЭМ!$D$34:$D$777,СВЦЭМ!$A$34:$A$777,$A141,СВЦЭМ!$B$34:$B$777,G$119)+'СЕТ СН'!$I$11+СВЦЭМ!$D$10+'СЕТ СН'!$I$6-'СЕТ СН'!$I$23</f>
        <v>2133.2411595499998</v>
      </c>
      <c r="H141" s="36">
        <f>SUMIFS(СВЦЭМ!$D$34:$D$777,СВЦЭМ!$A$34:$A$777,$A141,СВЦЭМ!$B$34:$B$777,H$119)+'СЕТ СН'!$I$11+СВЦЭМ!$D$10+'СЕТ СН'!$I$6-'СЕТ СН'!$I$23</f>
        <v>2109.9176400599999</v>
      </c>
      <c r="I141" s="36">
        <f>SUMIFS(СВЦЭМ!$D$34:$D$777,СВЦЭМ!$A$34:$A$777,$A141,СВЦЭМ!$B$34:$B$777,I$119)+'СЕТ СН'!$I$11+СВЦЭМ!$D$10+'СЕТ СН'!$I$6-'СЕТ СН'!$I$23</f>
        <v>2045.89166479</v>
      </c>
      <c r="J141" s="36">
        <f>SUMIFS(СВЦЭМ!$D$34:$D$777,СВЦЭМ!$A$34:$A$777,$A141,СВЦЭМ!$B$34:$B$777,J$119)+'СЕТ СН'!$I$11+СВЦЭМ!$D$10+'СЕТ СН'!$I$6-'СЕТ СН'!$I$23</f>
        <v>2004.26800564</v>
      </c>
      <c r="K141" s="36">
        <f>SUMIFS(СВЦЭМ!$D$34:$D$777,СВЦЭМ!$A$34:$A$777,$A141,СВЦЭМ!$B$34:$B$777,K$119)+'СЕТ СН'!$I$11+СВЦЭМ!$D$10+'СЕТ СН'!$I$6-'СЕТ СН'!$I$23</f>
        <v>1959.23971966</v>
      </c>
      <c r="L141" s="36">
        <f>SUMIFS(СВЦЭМ!$D$34:$D$777,СВЦЭМ!$A$34:$A$777,$A141,СВЦЭМ!$B$34:$B$777,L$119)+'СЕТ СН'!$I$11+СВЦЭМ!$D$10+'СЕТ СН'!$I$6-'СЕТ СН'!$I$23</f>
        <v>1885.3653224899999</v>
      </c>
      <c r="M141" s="36">
        <f>SUMIFS(СВЦЭМ!$D$34:$D$777,СВЦЭМ!$A$34:$A$777,$A141,СВЦЭМ!$B$34:$B$777,M$119)+'СЕТ СН'!$I$11+СВЦЭМ!$D$10+'СЕТ СН'!$I$6-'СЕТ СН'!$I$23</f>
        <v>1786.0745298399997</v>
      </c>
      <c r="N141" s="36">
        <f>SUMIFS(СВЦЭМ!$D$34:$D$777,СВЦЭМ!$A$34:$A$777,$A141,СВЦЭМ!$B$34:$B$777,N$119)+'СЕТ СН'!$I$11+СВЦЭМ!$D$10+'СЕТ СН'!$I$6-'СЕТ СН'!$I$23</f>
        <v>1702.1087459</v>
      </c>
      <c r="O141" s="36">
        <f>SUMIFS(СВЦЭМ!$D$34:$D$777,СВЦЭМ!$A$34:$A$777,$A141,СВЦЭМ!$B$34:$B$777,O$119)+'СЕТ СН'!$I$11+СВЦЭМ!$D$10+'СЕТ СН'!$I$6-'СЕТ СН'!$I$23</f>
        <v>1627.8000633900001</v>
      </c>
      <c r="P141" s="36">
        <f>SUMIFS(СВЦЭМ!$D$34:$D$777,СВЦЭМ!$A$34:$A$777,$A141,СВЦЭМ!$B$34:$B$777,P$119)+'СЕТ СН'!$I$11+СВЦЭМ!$D$10+'СЕТ СН'!$I$6-'СЕТ СН'!$I$23</f>
        <v>1635.2970980499999</v>
      </c>
      <c r="Q141" s="36">
        <f>SUMIFS(СВЦЭМ!$D$34:$D$777,СВЦЭМ!$A$34:$A$777,$A141,СВЦЭМ!$B$34:$B$777,Q$119)+'СЕТ СН'!$I$11+СВЦЭМ!$D$10+'СЕТ СН'!$I$6-'СЕТ СН'!$I$23</f>
        <v>1640.86298136</v>
      </c>
      <c r="R141" s="36">
        <f>SUMIFS(СВЦЭМ!$D$34:$D$777,СВЦЭМ!$A$34:$A$777,$A141,СВЦЭМ!$B$34:$B$777,R$119)+'СЕТ СН'!$I$11+СВЦЭМ!$D$10+'СЕТ СН'!$I$6-'СЕТ СН'!$I$23</f>
        <v>1635.9613234999997</v>
      </c>
      <c r="S141" s="36">
        <f>SUMIFS(СВЦЭМ!$D$34:$D$777,СВЦЭМ!$A$34:$A$777,$A141,СВЦЭМ!$B$34:$B$777,S$119)+'СЕТ СН'!$I$11+СВЦЭМ!$D$10+'СЕТ СН'!$I$6-'СЕТ СН'!$I$23</f>
        <v>1647.34397807</v>
      </c>
      <c r="T141" s="36">
        <f>SUMIFS(СВЦЭМ!$D$34:$D$777,СВЦЭМ!$A$34:$A$777,$A141,СВЦЭМ!$B$34:$B$777,T$119)+'СЕТ СН'!$I$11+СВЦЭМ!$D$10+'СЕТ СН'!$I$6-'СЕТ СН'!$I$23</f>
        <v>1653.1749688999998</v>
      </c>
      <c r="U141" s="36">
        <f>SUMIFS(СВЦЭМ!$D$34:$D$777,СВЦЭМ!$A$34:$A$777,$A141,СВЦЭМ!$B$34:$B$777,U$119)+'СЕТ СН'!$I$11+СВЦЭМ!$D$10+'СЕТ СН'!$I$6-'СЕТ СН'!$I$23</f>
        <v>1679.0432979100001</v>
      </c>
      <c r="V141" s="36">
        <f>SUMIFS(СВЦЭМ!$D$34:$D$777,СВЦЭМ!$A$34:$A$777,$A141,СВЦЭМ!$B$34:$B$777,V$119)+'СЕТ СН'!$I$11+СВЦЭМ!$D$10+'СЕТ СН'!$I$6-'СЕТ СН'!$I$23</f>
        <v>1686.2187156499999</v>
      </c>
      <c r="W141" s="36">
        <f>SUMIFS(СВЦЭМ!$D$34:$D$777,СВЦЭМ!$A$34:$A$777,$A141,СВЦЭМ!$B$34:$B$777,W$119)+'СЕТ СН'!$I$11+СВЦЭМ!$D$10+'СЕТ СН'!$I$6-'СЕТ СН'!$I$23</f>
        <v>1659.9977097199999</v>
      </c>
      <c r="X141" s="36">
        <f>SUMIFS(СВЦЭМ!$D$34:$D$777,СВЦЭМ!$A$34:$A$777,$A141,СВЦЭМ!$B$34:$B$777,X$119)+'СЕТ СН'!$I$11+СВЦЭМ!$D$10+'СЕТ СН'!$I$6-'СЕТ СН'!$I$23</f>
        <v>1623.0499547499999</v>
      </c>
      <c r="Y141" s="36">
        <f>SUMIFS(СВЦЭМ!$D$34:$D$777,СВЦЭМ!$A$34:$A$777,$A141,СВЦЭМ!$B$34:$B$777,Y$119)+'СЕТ СН'!$I$11+СВЦЭМ!$D$10+'СЕТ СН'!$I$6-'СЕТ СН'!$I$23</f>
        <v>1680.5239630199999</v>
      </c>
    </row>
    <row r="142" spans="1:25" ht="15.75" x14ac:dyDescent="0.2">
      <c r="A142" s="35">
        <f t="shared" si="3"/>
        <v>43366</v>
      </c>
      <c r="B142" s="36">
        <f>SUMIFS(СВЦЭМ!$D$34:$D$777,СВЦЭМ!$A$34:$A$777,$A142,СВЦЭМ!$B$34:$B$777,B$119)+'СЕТ СН'!$I$11+СВЦЭМ!$D$10+'СЕТ СН'!$I$6-'СЕТ СН'!$I$23</f>
        <v>1834.4146718800002</v>
      </c>
      <c r="C142" s="36">
        <f>SUMIFS(СВЦЭМ!$D$34:$D$777,СВЦЭМ!$A$34:$A$777,$A142,СВЦЭМ!$B$34:$B$777,C$119)+'СЕТ СН'!$I$11+СВЦЭМ!$D$10+'СЕТ СН'!$I$6-'СЕТ СН'!$I$23</f>
        <v>1994.7244009999999</v>
      </c>
      <c r="D142" s="36">
        <f>SUMIFS(СВЦЭМ!$D$34:$D$777,СВЦЭМ!$A$34:$A$777,$A142,СВЦЭМ!$B$34:$B$777,D$119)+'СЕТ СН'!$I$11+СВЦЭМ!$D$10+'СЕТ СН'!$I$6-'СЕТ СН'!$I$23</f>
        <v>2116.4716288999998</v>
      </c>
      <c r="E142" s="36">
        <f>SUMIFS(СВЦЭМ!$D$34:$D$777,СВЦЭМ!$A$34:$A$777,$A142,СВЦЭМ!$B$34:$B$777,E$119)+'СЕТ СН'!$I$11+СВЦЭМ!$D$10+'СЕТ СН'!$I$6-'СЕТ СН'!$I$23</f>
        <v>2204.6648157600002</v>
      </c>
      <c r="F142" s="36">
        <f>SUMIFS(СВЦЭМ!$D$34:$D$777,СВЦЭМ!$A$34:$A$777,$A142,СВЦЭМ!$B$34:$B$777,F$119)+'СЕТ СН'!$I$11+СВЦЭМ!$D$10+'СЕТ СН'!$I$6-'СЕТ СН'!$I$23</f>
        <v>2227.6420377899999</v>
      </c>
      <c r="G142" s="36">
        <f>SUMIFS(СВЦЭМ!$D$34:$D$777,СВЦЭМ!$A$34:$A$777,$A142,СВЦЭМ!$B$34:$B$777,G$119)+'СЕТ СН'!$I$11+СВЦЭМ!$D$10+'СЕТ СН'!$I$6-'СЕТ СН'!$I$23</f>
        <v>2200.8814388800001</v>
      </c>
      <c r="H142" s="36">
        <f>SUMIFS(СВЦЭМ!$D$34:$D$777,СВЦЭМ!$A$34:$A$777,$A142,СВЦЭМ!$B$34:$B$777,H$119)+'СЕТ СН'!$I$11+СВЦЭМ!$D$10+'СЕТ СН'!$I$6-'СЕТ СН'!$I$23</f>
        <v>2185.2450885600001</v>
      </c>
      <c r="I142" s="36">
        <f>SUMIFS(СВЦЭМ!$D$34:$D$777,СВЦЭМ!$A$34:$A$777,$A142,СВЦЭМ!$B$34:$B$777,I$119)+'СЕТ СН'!$I$11+СВЦЭМ!$D$10+'СЕТ СН'!$I$6-'СЕТ СН'!$I$23</f>
        <v>2124.03752386</v>
      </c>
      <c r="J142" s="36">
        <f>SUMIFS(СВЦЭМ!$D$34:$D$777,СВЦЭМ!$A$34:$A$777,$A142,СВЦЭМ!$B$34:$B$777,J$119)+'СЕТ СН'!$I$11+СВЦЭМ!$D$10+'СЕТ СН'!$I$6-'СЕТ СН'!$I$23</f>
        <v>2045.5965517699997</v>
      </c>
      <c r="K142" s="36">
        <f>SUMIFS(СВЦЭМ!$D$34:$D$777,СВЦЭМ!$A$34:$A$777,$A142,СВЦЭМ!$B$34:$B$777,K$119)+'СЕТ СН'!$I$11+СВЦЭМ!$D$10+'СЕТ СН'!$I$6-'СЕТ СН'!$I$23</f>
        <v>1968.07941643</v>
      </c>
      <c r="L142" s="36">
        <f>SUMIFS(СВЦЭМ!$D$34:$D$777,СВЦЭМ!$A$34:$A$777,$A142,СВЦЭМ!$B$34:$B$777,L$119)+'СЕТ СН'!$I$11+СВЦЭМ!$D$10+'СЕТ СН'!$I$6-'СЕТ СН'!$I$23</f>
        <v>1862.32026262</v>
      </c>
      <c r="M142" s="36">
        <f>SUMIFS(СВЦЭМ!$D$34:$D$777,СВЦЭМ!$A$34:$A$777,$A142,СВЦЭМ!$B$34:$B$777,M$119)+'СЕТ СН'!$I$11+СВЦЭМ!$D$10+'СЕТ СН'!$I$6-'СЕТ СН'!$I$23</f>
        <v>1775.4051093500002</v>
      </c>
      <c r="N142" s="36">
        <f>SUMIFS(СВЦЭМ!$D$34:$D$777,СВЦЭМ!$A$34:$A$777,$A142,СВЦЭМ!$B$34:$B$777,N$119)+'СЕТ СН'!$I$11+СВЦЭМ!$D$10+'СЕТ СН'!$I$6-'СЕТ СН'!$I$23</f>
        <v>1693.5105518599999</v>
      </c>
      <c r="O142" s="36">
        <f>SUMIFS(СВЦЭМ!$D$34:$D$777,СВЦЭМ!$A$34:$A$777,$A142,СВЦЭМ!$B$34:$B$777,O$119)+'СЕТ СН'!$I$11+СВЦЭМ!$D$10+'СЕТ СН'!$I$6-'СЕТ СН'!$I$23</f>
        <v>1649.1488096600001</v>
      </c>
      <c r="P142" s="36">
        <f>SUMIFS(СВЦЭМ!$D$34:$D$777,СВЦЭМ!$A$34:$A$777,$A142,СВЦЭМ!$B$34:$B$777,P$119)+'СЕТ СН'!$I$11+СВЦЭМ!$D$10+'СЕТ СН'!$I$6-'СЕТ СН'!$I$23</f>
        <v>1639.0705429700001</v>
      </c>
      <c r="Q142" s="36">
        <f>SUMIFS(СВЦЭМ!$D$34:$D$777,СВЦЭМ!$A$34:$A$777,$A142,СВЦЭМ!$B$34:$B$777,Q$119)+'СЕТ СН'!$I$11+СВЦЭМ!$D$10+'СЕТ СН'!$I$6-'СЕТ СН'!$I$23</f>
        <v>1631.9696987299999</v>
      </c>
      <c r="R142" s="36">
        <f>SUMIFS(СВЦЭМ!$D$34:$D$777,СВЦЭМ!$A$34:$A$777,$A142,СВЦЭМ!$B$34:$B$777,R$119)+'СЕТ СН'!$I$11+СВЦЭМ!$D$10+'СЕТ СН'!$I$6-'СЕТ СН'!$I$23</f>
        <v>1632.6430104199999</v>
      </c>
      <c r="S142" s="36">
        <f>SUMIFS(СВЦЭМ!$D$34:$D$777,СВЦЭМ!$A$34:$A$777,$A142,СВЦЭМ!$B$34:$B$777,S$119)+'СЕТ СН'!$I$11+СВЦЭМ!$D$10+'СЕТ СН'!$I$6-'СЕТ СН'!$I$23</f>
        <v>1642.0500796300003</v>
      </c>
      <c r="T142" s="36">
        <f>SUMIFS(СВЦЭМ!$D$34:$D$777,СВЦЭМ!$A$34:$A$777,$A142,СВЦЭМ!$B$34:$B$777,T$119)+'СЕТ СН'!$I$11+СВЦЭМ!$D$10+'СЕТ СН'!$I$6-'СЕТ СН'!$I$23</f>
        <v>1652.6777856899998</v>
      </c>
      <c r="U142" s="36">
        <f>SUMIFS(СВЦЭМ!$D$34:$D$777,СВЦЭМ!$A$34:$A$777,$A142,СВЦЭМ!$B$34:$B$777,U$119)+'СЕТ СН'!$I$11+СВЦЭМ!$D$10+'СЕТ СН'!$I$6-'СЕТ СН'!$I$23</f>
        <v>1669.63173327</v>
      </c>
      <c r="V142" s="36">
        <f>SUMIFS(СВЦЭМ!$D$34:$D$777,СВЦЭМ!$A$34:$A$777,$A142,СВЦЭМ!$B$34:$B$777,V$119)+'СЕТ СН'!$I$11+СВЦЭМ!$D$10+'СЕТ СН'!$I$6-'СЕТ СН'!$I$23</f>
        <v>1707.3332017900002</v>
      </c>
      <c r="W142" s="36">
        <f>SUMIFS(СВЦЭМ!$D$34:$D$777,СВЦЭМ!$A$34:$A$777,$A142,СВЦЭМ!$B$34:$B$777,W$119)+'СЕТ СН'!$I$11+СВЦЭМ!$D$10+'СЕТ СН'!$I$6-'СЕТ СН'!$I$23</f>
        <v>1691.0757633399999</v>
      </c>
      <c r="X142" s="36">
        <f>SUMIFS(СВЦЭМ!$D$34:$D$777,СВЦЭМ!$A$34:$A$777,$A142,СВЦЭМ!$B$34:$B$777,X$119)+'СЕТ СН'!$I$11+СВЦЭМ!$D$10+'СЕТ СН'!$I$6-'СЕТ СН'!$I$23</f>
        <v>1656.2178007900002</v>
      </c>
      <c r="Y142" s="36">
        <f>SUMIFS(СВЦЭМ!$D$34:$D$777,СВЦЭМ!$A$34:$A$777,$A142,СВЦЭМ!$B$34:$B$777,Y$119)+'СЕТ СН'!$I$11+СВЦЭМ!$D$10+'СЕТ СН'!$I$6-'СЕТ СН'!$I$23</f>
        <v>1705.1562057700003</v>
      </c>
    </row>
    <row r="143" spans="1:25" ht="15.75" x14ac:dyDescent="0.2">
      <c r="A143" s="35">
        <f t="shared" si="3"/>
        <v>43367</v>
      </c>
      <c r="B143" s="36">
        <f>SUMIFS(СВЦЭМ!$D$34:$D$777,СВЦЭМ!$A$34:$A$777,$A143,СВЦЭМ!$B$34:$B$777,B$119)+'СЕТ СН'!$I$11+СВЦЭМ!$D$10+'СЕТ СН'!$I$6-'СЕТ СН'!$I$23</f>
        <v>1817.4224820099998</v>
      </c>
      <c r="C143" s="36">
        <f>SUMIFS(СВЦЭМ!$D$34:$D$777,СВЦЭМ!$A$34:$A$777,$A143,СВЦЭМ!$B$34:$B$777,C$119)+'СЕТ СН'!$I$11+СВЦЭМ!$D$10+'СЕТ СН'!$I$6-'СЕТ СН'!$I$23</f>
        <v>1983.8235555599999</v>
      </c>
      <c r="D143" s="36">
        <f>SUMIFS(СВЦЭМ!$D$34:$D$777,СВЦЭМ!$A$34:$A$777,$A143,СВЦЭМ!$B$34:$B$777,D$119)+'СЕТ СН'!$I$11+СВЦЭМ!$D$10+'СЕТ СН'!$I$6-'СЕТ СН'!$I$23</f>
        <v>2100.0822619700002</v>
      </c>
      <c r="E143" s="36">
        <f>SUMIFS(СВЦЭМ!$D$34:$D$777,СВЦЭМ!$A$34:$A$777,$A143,СВЦЭМ!$B$34:$B$777,E$119)+'СЕТ СН'!$I$11+СВЦЭМ!$D$10+'СЕТ СН'!$I$6-'СЕТ СН'!$I$23</f>
        <v>2182.1374654700003</v>
      </c>
      <c r="F143" s="36">
        <f>SUMIFS(СВЦЭМ!$D$34:$D$777,СВЦЭМ!$A$34:$A$777,$A143,СВЦЭМ!$B$34:$B$777,F$119)+'СЕТ СН'!$I$11+СВЦЭМ!$D$10+'СЕТ СН'!$I$6-'СЕТ СН'!$I$23</f>
        <v>2171.3422498999998</v>
      </c>
      <c r="G143" s="36">
        <f>SUMIFS(СВЦЭМ!$D$34:$D$777,СВЦЭМ!$A$34:$A$777,$A143,СВЦЭМ!$B$34:$B$777,G$119)+'СЕТ СН'!$I$11+СВЦЭМ!$D$10+'СЕТ СН'!$I$6-'СЕТ СН'!$I$23</f>
        <v>2144.2925727800002</v>
      </c>
      <c r="H143" s="36">
        <f>SUMIFS(СВЦЭМ!$D$34:$D$777,СВЦЭМ!$A$34:$A$777,$A143,СВЦЭМ!$B$34:$B$777,H$119)+'СЕТ СН'!$I$11+СВЦЭМ!$D$10+'СЕТ СН'!$I$6-'СЕТ СН'!$I$23</f>
        <v>2091.46200086</v>
      </c>
      <c r="I143" s="36">
        <f>SUMIFS(СВЦЭМ!$D$34:$D$777,СВЦЭМ!$A$34:$A$777,$A143,СВЦЭМ!$B$34:$B$777,I$119)+'СЕТ СН'!$I$11+СВЦЭМ!$D$10+'СЕТ СН'!$I$6-'СЕТ СН'!$I$23</f>
        <v>2061.2990598699998</v>
      </c>
      <c r="J143" s="36">
        <f>SUMIFS(СВЦЭМ!$D$34:$D$777,СВЦЭМ!$A$34:$A$777,$A143,СВЦЭМ!$B$34:$B$777,J$119)+'СЕТ СН'!$I$11+СВЦЭМ!$D$10+'СЕТ СН'!$I$6-'СЕТ СН'!$I$23</f>
        <v>2084.0300904199999</v>
      </c>
      <c r="K143" s="36">
        <f>SUMIFS(СВЦЭМ!$D$34:$D$777,СВЦЭМ!$A$34:$A$777,$A143,СВЦЭМ!$B$34:$B$777,K$119)+'СЕТ СН'!$I$11+СВЦЭМ!$D$10+'СЕТ СН'!$I$6-'СЕТ СН'!$I$23</f>
        <v>2065.3991459600002</v>
      </c>
      <c r="L143" s="36">
        <f>SUMIFS(СВЦЭМ!$D$34:$D$777,СВЦЭМ!$A$34:$A$777,$A143,СВЦЭМ!$B$34:$B$777,L$119)+'СЕТ СН'!$I$11+СВЦЭМ!$D$10+'СЕТ СН'!$I$6-'СЕТ СН'!$I$23</f>
        <v>1988.8210143599999</v>
      </c>
      <c r="M143" s="36">
        <f>SUMIFS(СВЦЭМ!$D$34:$D$777,СВЦЭМ!$A$34:$A$777,$A143,СВЦЭМ!$B$34:$B$777,M$119)+'СЕТ СН'!$I$11+СВЦЭМ!$D$10+'СЕТ СН'!$I$6-'СЕТ СН'!$I$23</f>
        <v>1903.9960622799999</v>
      </c>
      <c r="N143" s="36">
        <f>SUMIFS(СВЦЭМ!$D$34:$D$777,СВЦЭМ!$A$34:$A$777,$A143,СВЦЭМ!$B$34:$B$777,N$119)+'СЕТ СН'!$I$11+СВЦЭМ!$D$10+'СЕТ СН'!$I$6-'СЕТ СН'!$I$23</f>
        <v>1790.3243163299999</v>
      </c>
      <c r="O143" s="36">
        <f>SUMIFS(СВЦЭМ!$D$34:$D$777,СВЦЭМ!$A$34:$A$777,$A143,СВЦЭМ!$B$34:$B$777,O$119)+'СЕТ СН'!$I$11+СВЦЭМ!$D$10+'СЕТ СН'!$I$6-'СЕТ СН'!$I$23</f>
        <v>1694.2637124599996</v>
      </c>
      <c r="P143" s="36">
        <f>SUMIFS(СВЦЭМ!$D$34:$D$777,СВЦЭМ!$A$34:$A$777,$A143,СВЦЭМ!$B$34:$B$777,P$119)+'СЕТ СН'!$I$11+СВЦЭМ!$D$10+'СЕТ СН'!$I$6-'СЕТ СН'!$I$23</f>
        <v>1681.8767246299999</v>
      </c>
      <c r="Q143" s="36">
        <f>SUMIFS(СВЦЭМ!$D$34:$D$777,СВЦЭМ!$A$34:$A$777,$A143,СВЦЭМ!$B$34:$B$777,Q$119)+'СЕТ СН'!$I$11+СВЦЭМ!$D$10+'СЕТ СН'!$I$6-'СЕТ СН'!$I$23</f>
        <v>1679.0804261200001</v>
      </c>
      <c r="R143" s="36">
        <f>SUMIFS(СВЦЭМ!$D$34:$D$777,СВЦЭМ!$A$34:$A$777,$A143,СВЦЭМ!$B$34:$B$777,R$119)+'СЕТ СН'!$I$11+СВЦЭМ!$D$10+'СЕТ СН'!$I$6-'СЕТ СН'!$I$23</f>
        <v>1677.3988124099997</v>
      </c>
      <c r="S143" s="36">
        <f>SUMIFS(СВЦЭМ!$D$34:$D$777,СВЦЭМ!$A$34:$A$777,$A143,СВЦЭМ!$B$34:$B$777,S$119)+'СЕТ СН'!$I$11+СВЦЭМ!$D$10+'СЕТ СН'!$I$6-'СЕТ СН'!$I$23</f>
        <v>1685.23405559</v>
      </c>
      <c r="T143" s="36">
        <f>SUMIFS(СВЦЭМ!$D$34:$D$777,СВЦЭМ!$A$34:$A$777,$A143,СВЦЭМ!$B$34:$B$777,T$119)+'СЕТ СН'!$I$11+СВЦЭМ!$D$10+'СЕТ СН'!$I$6-'СЕТ СН'!$I$23</f>
        <v>1695.8855357299999</v>
      </c>
      <c r="U143" s="36">
        <f>SUMIFS(СВЦЭМ!$D$34:$D$777,СВЦЭМ!$A$34:$A$777,$A143,СВЦЭМ!$B$34:$B$777,U$119)+'СЕТ СН'!$I$11+СВЦЭМ!$D$10+'СЕТ СН'!$I$6-'СЕТ СН'!$I$23</f>
        <v>1717.8822521800003</v>
      </c>
      <c r="V143" s="36">
        <f>SUMIFS(СВЦЭМ!$D$34:$D$777,СВЦЭМ!$A$34:$A$777,$A143,СВЦЭМ!$B$34:$B$777,V$119)+'СЕТ СН'!$I$11+СВЦЭМ!$D$10+'СЕТ СН'!$I$6-'СЕТ СН'!$I$23</f>
        <v>1723.8993222500003</v>
      </c>
      <c r="W143" s="36">
        <f>SUMIFS(СВЦЭМ!$D$34:$D$777,СВЦЭМ!$A$34:$A$777,$A143,СВЦЭМ!$B$34:$B$777,W$119)+'СЕТ СН'!$I$11+СВЦЭМ!$D$10+'СЕТ СН'!$I$6-'СЕТ СН'!$I$23</f>
        <v>1705.1216666</v>
      </c>
      <c r="X143" s="36">
        <f>SUMIFS(СВЦЭМ!$D$34:$D$777,СВЦЭМ!$A$34:$A$777,$A143,СВЦЭМ!$B$34:$B$777,X$119)+'СЕТ СН'!$I$11+СВЦЭМ!$D$10+'СЕТ СН'!$I$6-'СЕТ СН'!$I$23</f>
        <v>1674.2001411299998</v>
      </c>
      <c r="Y143" s="36">
        <f>SUMIFS(СВЦЭМ!$D$34:$D$777,СВЦЭМ!$A$34:$A$777,$A143,СВЦЭМ!$B$34:$B$777,Y$119)+'СЕТ СН'!$I$11+СВЦЭМ!$D$10+'СЕТ СН'!$I$6-'СЕТ СН'!$I$23</f>
        <v>1711.4389594200002</v>
      </c>
    </row>
    <row r="144" spans="1:25" ht="15.75" x14ac:dyDescent="0.2">
      <c r="A144" s="35">
        <f t="shared" si="3"/>
        <v>43368</v>
      </c>
      <c r="B144" s="36">
        <f>SUMIFS(СВЦЭМ!$D$34:$D$777,СВЦЭМ!$A$34:$A$777,$A144,СВЦЭМ!$B$34:$B$777,B$119)+'СЕТ СН'!$I$11+СВЦЭМ!$D$10+'СЕТ СН'!$I$6-'СЕТ СН'!$I$23</f>
        <v>1869.7219291500001</v>
      </c>
      <c r="C144" s="36">
        <f>SUMIFS(СВЦЭМ!$D$34:$D$777,СВЦЭМ!$A$34:$A$777,$A144,СВЦЭМ!$B$34:$B$777,C$119)+'СЕТ СН'!$I$11+СВЦЭМ!$D$10+'СЕТ СН'!$I$6-'СЕТ СН'!$I$23</f>
        <v>2034.9633550399999</v>
      </c>
      <c r="D144" s="36">
        <f>SUMIFS(СВЦЭМ!$D$34:$D$777,СВЦЭМ!$A$34:$A$777,$A144,СВЦЭМ!$B$34:$B$777,D$119)+'СЕТ СН'!$I$11+СВЦЭМ!$D$10+'СЕТ СН'!$I$6-'СЕТ СН'!$I$23</f>
        <v>2136.91066495</v>
      </c>
      <c r="E144" s="36">
        <f>SUMIFS(СВЦЭМ!$D$34:$D$777,СВЦЭМ!$A$34:$A$777,$A144,СВЦЭМ!$B$34:$B$777,E$119)+'СЕТ СН'!$I$11+СВЦЭМ!$D$10+'СЕТ СН'!$I$6-'СЕТ СН'!$I$23</f>
        <v>2224.0064461000002</v>
      </c>
      <c r="F144" s="36">
        <f>SUMIFS(СВЦЭМ!$D$34:$D$777,СВЦЭМ!$A$34:$A$777,$A144,СВЦЭМ!$B$34:$B$777,F$119)+'СЕТ СН'!$I$11+СВЦЭМ!$D$10+'СЕТ СН'!$I$6-'СЕТ СН'!$I$23</f>
        <v>2221.5308124900002</v>
      </c>
      <c r="G144" s="36">
        <f>SUMIFS(СВЦЭМ!$D$34:$D$777,СВЦЭМ!$A$34:$A$777,$A144,СВЦЭМ!$B$34:$B$777,G$119)+'СЕТ СН'!$I$11+СВЦЭМ!$D$10+'СЕТ СН'!$I$6-'СЕТ СН'!$I$23</f>
        <v>2190.6466648599999</v>
      </c>
      <c r="H144" s="36">
        <f>SUMIFS(СВЦЭМ!$D$34:$D$777,СВЦЭМ!$A$34:$A$777,$A144,СВЦЭМ!$B$34:$B$777,H$119)+'СЕТ СН'!$I$11+СВЦЭМ!$D$10+'СЕТ СН'!$I$6-'СЕТ СН'!$I$23</f>
        <v>2111.7094574499997</v>
      </c>
      <c r="I144" s="36">
        <f>SUMIFS(СВЦЭМ!$D$34:$D$777,СВЦЭМ!$A$34:$A$777,$A144,СВЦЭМ!$B$34:$B$777,I$119)+'СЕТ СН'!$I$11+СВЦЭМ!$D$10+'СЕТ СН'!$I$6-'СЕТ СН'!$I$23</f>
        <v>2062.4978711100002</v>
      </c>
      <c r="J144" s="36">
        <f>SUMIFS(СВЦЭМ!$D$34:$D$777,СВЦЭМ!$A$34:$A$777,$A144,СВЦЭМ!$B$34:$B$777,J$119)+'СЕТ СН'!$I$11+СВЦЭМ!$D$10+'СЕТ СН'!$I$6-'СЕТ СН'!$I$23</f>
        <v>2063.6338176700001</v>
      </c>
      <c r="K144" s="36">
        <f>SUMIFS(СВЦЭМ!$D$34:$D$777,СВЦЭМ!$A$34:$A$777,$A144,СВЦЭМ!$B$34:$B$777,K$119)+'СЕТ СН'!$I$11+СВЦЭМ!$D$10+'СЕТ СН'!$I$6-'СЕТ СН'!$I$23</f>
        <v>2047.9406869699997</v>
      </c>
      <c r="L144" s="36">
        <f>SUMIFS(СВЦЭМ!$D$34:$D$777,СВЦЭМ!$A$34:$A$777,$A144,СВЦЭМ!$B$34:$B$777,L$119)+'СЕТ СН'!$I$11+СВЦЭМ!$D$10+'СЕТ СН'!$I$6-'СЕТ СН'!$I$23</f>
        <v>1972.4978763399999</v>
      </c>
      <c r="M144" s="36">
        <f>SUMIFS(СВЦЭМ!$D$34:$D$777,СВЦЭМ!$A$34:$A$777,$A144,СВЦЭМ!$B$34:$B$777,M$119)+'СЕТ СН'!$I$11+СВЦЭМ!$D$10+'СЕТ СН'!$I$6-'СЕТ СН'!$I$23</f>
        <v>1891.7745390700002</v>
      </c>
      <c r="N144" s="36">
        <f>SUMIFS(СВЦЭМ!$D$34:$D$777,СВЦЭМ!$A$34:$A$777,$A144,СВЦЭМ!$B$34:$B$777,N$119)+'СЕТ СН'!$I$11+СВЦЭМ!$D$10+'СЕТ СН'!$I$6-'СЕТ СН'!$I$23</f>
        <v>1791.9039631000001</v>
      </c>
      <c r="O144" s="36">
        <f>SUMIFS(СВЦЭМ!$D$34:$D$777,СВЦЭМ!$A$34:$A$777,$A144,СВЦЭМ!$B$34:$B$777,O$119)+'СЕТ СН'!$I$11+СВЦЭМ!$D$10+'СЕТ СН'!$I$6-'СЕТ СН'!$I$23</f>
        <v>1721.2940726899997</v>
      </c>
      <c r="P144" s="36">
        <f>SUMIFS(СВЦЭМ!$D$34:$D$777,СВЦЭМ!$A$34:$A$777,$A144,СВЦЭМ!$B$34:$B$777,P$119)+'СЕТ СН'!$I$11+СВЦЭМ!$D$10+'СЕТ СН'!$I$6-'СЕТ СН'!$I$23</f>
        <v>1713.2622853299999</v>
      </c>
      <c r="Q144" s="36">
        <f>SUMIFS(СВЦЭМ!$D$34:$D$777,СВЦЭМ!$A$34:$A$777,$A144,СВЦЭМ!$B$34:$B$777,Q$119)+'СЕТ СН'!$I$11+СВЦЭМ!$D$10+'СЕТ СН'!$I$6-'СЕТ СН'!$I$23</f>
        <v>1705.1127460899997</v>
      </c>
      <c r="R144" s="36">
        <f>SUMIFS(СВЦЭМ!$D$34:$D$777,СВЦЭМ!$A$34:$A$777,$A144,СВЦЭМ!$B$34:$B$777,R$119)+'СЕТ СН'!$I$11+СВЦЭМ!$D$10+'СЕТ СН'!$I$6-'СЕТ СН'!$I$23</f>
        <v>1693.4795119199998</v>
      </c>
      <c r="S144" s="36">
        <f>SUMIFS(СВЦЭМ!$D$34:$D$777,СВЦЭМ!$A$34:$A$777,$A144,СВЦЭМ!$B$34:$B$777,S$119)+'СЕТ СН'!$I$11+СВЦЭМ!$D$10+'СЕТ СН'!$I$6-'СЕТ СН'!$I$23</f>
        <v>1699.9353705900003</v>
      </c>
      <c r="T144" s="36">
        <f>SUMIFS(СВЦЭМ!$D$34:$D$777,СВЦЭМ!$A$34:$A$777,$A144,СВЦЭМ!$B$34:$B$777,T$119)+'СЕТ СН'!$I$11+СВЦЭМ!$D$10+'СЕТ СН'!$I$6-'СЕТ СН'!$I$23</f>
        <v>1707.2801920100001</v>
      </c>
      <c r="U144" s="36">
        <f>SUMIFS(СВЦЭМ!$D$34:$D$777,СВЦЭМ!$A$34:$A$777,$A144,СВЦЭМ!$B$34:$B$777,U$119)+'СЕТ СН'!$I$11+СВЦЭМ!$D$10+'СЕТ СН'!$I$6-'СЕТ СН'!$I$23</f>
        <v>1713.4177608299997</v>
      </c>
      <c r="V144" s="36">
        <f>SUMIFS(СВЦЭМ!$D$34:$D$777,СВЦЭМ!$A$34:$A$777,$A144,СВЦЭМ!$B$34:$B$777,V$119)+'СЕТ СН'!$I$11+СВЦЭМ!$D$10+'СЕТ СН'!$I$6-'СЕТ СН'!$I$23</f>
        <v>1718.1771813300002</v>
      </c>
      <c r="W144" s="36">
        <f>SUMIFS(СВЦЭМ!$D$34:$D$777,СВЦЭМ!$A$34:$A$777,$A144,СВЦЭМ!$B$34:$B$777,W$119)+'СЕТ СН'!$I$11+СВЦЭМ!$D$10+'СЕТ СН'!$I$6-'СЕТ СН'!$I$23</f>
        <v>1713.75061843</v>
      </c>
      <c r="X144" s="36">
        <f>SUMIFS(СВЦЭМ!$D$34:$D$777,СВЦЭМ!$A$34:$A$777,$A144,СВЦЭМ!$B$34:$B$777,X$119)+'СЕТ СН'!$I$11+СВЦЭМ!$D$10+'СЕТ СН'!$I$6-'СЕТ СН'!$I$23</f>
        <v>1678.6128984400002</v>
      </c>
      <c r="Y144" s="36">
        <f>SUMIFS(СВЦЭМ!$D$34:$D$777,СВЦЭМ!$A$34:$A$777,$A144,СВЦЭМ!$B$34:$B$777,Y$119)+'СЕТ СН'!$I$11+СВЦЭМ!$D$10+'СЕТ СН'!$I$6-'СЕТ СН'!$I$23</f>
        <v>1737.1043892299999</v>
      </c>
    </row>
    <row r="145" spans="1:27" ht="15.75" x14ac:dyDescent="0.2">
      <c r="A145" s="35">
        <f t="shared" si="3"/>
        <v>43369</v>
      </c>
      <c r="B145" s="36">
        <f>SUMIFS(СВЦЭМ!$D$34:$D$777,СВЦЭМ!$A$34:$A$777,$A145,СВЦЭМ!$B$34:$B$777,B$119)+'СЕТ СН'!$I$11+СВЦЭМ!$D$10+'СЕТ СН'!$I$6-'СЕТ СН'!$I$23</f>
        <v>1929.1800396399999</v>
      </c>
      <c r="C145" s="36">
        <f>SUMIFS(СВЦЭМ!$D$34:$D$777,СВЦЭМ!$A$34:$A$777,$A145,СВЦЭМ!$B$34:$B$777,C$119)+'СЕТ СН'!$I$11+СВЦЭМ!$D$10+'СЕТ СН'!$I$6-'СЕТ СН'!$I$23</f>
        <v>2106.2057638400001</v>
      </c>
      <c r="D145" s="36">
        <f>SUMIFS(СВЦЭМ!$D$34:$D$777,СВЦЭМ!$A$34:$A$777,$A145,СВЦЭМ!$B$34:$B$777,D$119)+'СЕТ СН'!$I$11+СВЦЭМ!$D$10+'СЕТ СН'!$I$6-'СЕТ СН'!$I$23</f>
        <v>2260.3598702600002</v>
      </c>
      <c r="E145" s="36">
        <f>SUMIFS(СВЦЭМ!$D$34:$D$777,СВЦЭМ!$A$34:$A$777,$A145,СВЦЭМ!$B$34:$B$777,E$119)+'СЕТ СН'!$I$11+СВЦЭМ!$D$10+'СЕТ СН'!$I$6-'СЕТ СН'!$I$23</f>
        <v>2367.3449542899998</v>
      </c>
      <c r="F145" s="36">
        <f>SUMIFS(СВЦЭМ!$D$34:$D$777,СВЦЭМ!$A$34:$A$777,$A145,СВЦЭМ!$B$34:$B$777,F$119)+'СЕТ СН'!$I$11+СВЦЭМ!$D$10+'СЕТ СН'!$I$6-'СЕТ СН'!$I$23</f>
        <v>2370.6152118</v>
      </c>
      <c r="G145" s="36">
        <f>SUMIFS(СВЦЭМ!$D$34:$D$777,СВЦЭМ!$A$34:$A$777,$A145,СВЦЭМ!$B$34:$B$777,G$119)+'СЕТ СН'!$I$11+СВЦЭМ!$D$10+'СЕТ СН'!$I$6-'СЕТ СН'!$I$23</f>
        <v>2344.8294480100003</v>
      </c>
      <c r="H145" s="36">
        <f>SUMIFS(СВЦЭМ!$D$34:$D$777,СВЦЭМ!$A$34:$A$777,$A145,СВЦЭМ!$B$34:$B$777,H$119)+'СЕТ СН'!$I$11+СВЦЭМ!$D$10+'СЕТ СН'!$I$6-'СЕТ СН'!$I$23</f>
        <v>2242.2309900800001</v>
      </c>
      <c r="I145" s="36">
        <f>SUMIFS(СВЦЭМ!$D$34:$D$777,СВЦЭМ!$A$34:$A$777,$A145,СВЦЭМ!$B$34:$B$777,I$119)+'СЕТ СН'!$I$11+СВЦЭМ!$D$10+'СЕТ СН'!$I$6-'СЕТ СН'!$I$23</f>
        <v>2151.0803598800003</v>
      </c>
      <c r="J145" s="36">
        <f>SUMIFS(СВЦЭМ!$D$34:$D$777,СВЦЭМ!$A$34:$A$777,$A145,СВЦЭМ!$B$34:$B$777,J$119)+'СЕТ СН'!$I$11+СВЦЭМ!$D$10+'СЕТ СН'!$I$6-'СЕТ СН'!$I$23</f>
        <v>2136.7008800499998</v>
      </c>
      <c r="K145" s="36">
        <f>SUMIFS(СВЦЭМ!$D$34:$D$777,СВЦЭМ!$A$34:$A$777,$A145,СВЦЭМ!$B$34:$B$777,K$119)+'СЕТ СН'!$I$11+СВЦЭМ!$D$10+'СЕТ СН'!$I$6-'СЕТ СН'!$I$23</f>
        <v>2120.9783055400003</v>
      </c>
      <c r="L145" s="36">
        <f>SUMIFS(СВЦЭМ!$D$34:$D$777,СВЦЭМ!$A$34:$A$777,$A145,СВЦЭМ!$B$34:$B$777,L$119)+'СЕТ СН'!$I$11+СВЦЭМ!$D$10+'СЕТ СН'!$I$6-'СЕТ СН'!$I$23</f>
        <v>2044.4274675400002</v>
      </c>
      <c r="M145" s="36">
        <f>SUMIFS(СВЦЭМ!$D$34:$D$777,СВЦЭМ!$A$34:$A$777,$A145,СВЦЭМ!$B$34:$B$777,M$119)+'СЕТ СН'!$I$11+СВЦЭМ!$D$10+'СЕТ СН'!$I$6-'СЕТ СН'!$I$23</f>
        <v>1976.0936896100002</v>
      </c>
      <c r="N145" s="36">
        <f>SUMIFS(СВЦЭМ!$D$34:$D$777,СВЦЭМ!$A$34:$A$777,$A145,СВЦЭМ!$B$34:$B$777,N$119)+'СЕТ СН'!$I$11+СВЦЭМ!$D$10+'СЕТ СН'!$I$6-'СЕТ СН'!$I$23</f>
        <v>1860.6624558900003</v>
      </c>
      <c r="O145" s="36">
        <f>SUMIFS(СВЦЭМ!$D$34:$D$777,СВЦЭМ!$A$34:$A$777,$A145,СВЦЭМ!$B$34:$B$777,O$119)+'СЕТ СН'!$I$11+СВЦЭМ!$D$10+'СЕТ СН'!$I$6-'СЕТ СН'!$I$23</f>
        <v>1762.2246133399999</v>
      </c>
      <c r="P145" s="36">
        <f>SUMIFS(СВЦЭМ!$D$34:$D$777,СВЦЭМ!$A$34:$A$777,$A145,СВЦЭМ!$B$34:$B$777,P$119)+'СЕТ СН'!$I$11+СВЦЭМ!$D$10+'СЕТ СН'!$I$6-'СЕТ СН'!$I$23</f>
        <v>1758.30672043</v>
      </c>
      <c r="Q145" s="36">
        <f>SUMIFS(СВЦЭМ!$D$34:$D$777,СВЦЭМ!$A$34:$A$777,$A145,СВЦЭМ!$B$34:$B$777,Q$119)+'СЕТ СН'!$I$11+СВЦЭМ!$D$10+'СЕТ СН'!$I$6-'СЕТ СН'!$I$23</f>
        <v>1767.1185837900002</v>
      </c>
      <c r="R145" s="36">
        <f>SUMIFS(СВЦЭМ!$D$34:$D$777,СВЦЭМ!$A$34:$A$777,$A145,СВЦЭМ!$B$34:$B$777,R$119)+'СЕТ СН'!$I$11+СВЦЭМ!$D$10+'СЕТ СН'!$I$6-'СЕТ СН'!$I$23</f>
        <v>1769.8683828599997</v>
      </c>
      <c r="S145" s="36">
        <f>SUMIFS(СВЦЭМ!$D$34:$D$777,СВЦЭМ!$A$34:$A$777,$A145,СВЦЭМ!$B$34:$B$777,S$119)+'СЕТ СН'!$I$11+СВЦЭМ!$D$10+'СЕТ СН'!$I$6-'СЕТ СН'!$I$23</f>
        <v>1775.7452781100001</v>
      </c>
      <c r="T145" s="36">
        <f>SUMIFS(СВЦЭМ!$D$34:$D$777,СВЦЭМ!$A$34:$A$777,$A145,СВЦЭМ!$B$34:$B$777,T$119)+'СЕТ СН'!$I$11+СВЦЭМ!$D$10+'СЕТ СН'!$I$6-'СЕТ СН'!$I$23</f>
        <v>1762.7953637599999</v>
      </c>
      <c r="U145" s="36">
        <f>SUMIFS(СВЦЭМ!$D$34:$D$777,СВЦЭМ!$A$34:$A$777,$A145,СВЦЭМ!$B$34:$B$777,U$119)+'СЕТ СН'!$I$11+СВЦЭМ!$D$10+'СЕТ СН'!$I$6-'СЕТ СН'!$I$23</f>
        <v>1783.6954928799996</v>
      </c>
      <c r="V145" s="36">
        <f>SUMIFS(СВЦЭМ!$D$34:$D$777,СВЦЭМ!$A$34:$A$777,$A145,СВЦЭМ!$B$34:$B$777,V$119)+'СЕТ СН'!$I$11+СВЦЭМ!$D$10+'СЕТ СН'!$I$6-'СЕТ СН'!$I$23</f>
        <v>1787.93432949</v>
      </c>
      <c r="W145" s="36">
        <f>SUMIFS(СВЦЭМ!$D$34:$D$777,СВЦЭМ!$A$34:$A$777,$A145,СВЦЭМ!$B$34:$B$777,W$119)+'СЕТ СН'!$I$11+СВЦЭМ!$D$10+'СЕТ СН'!$I$6-'СЕТ СН'!$I$23</f>
        <v>1773.6319191900002</v>
      </c>
      <c r="X145" s="36">
        <f>SUMIFS(СВЦЭМ!$D$34:$D$777,СВЦЭМ!$A$34:$A$777,$A145,СВЦЭМ!$B$34:$B$777,X$119)+'СЕТ СН'!$I$11+СВЦЭМ!$D$10+'СЕТ СН'!$I$6-'СЕТ СН'!$I$23</f>
        <v>1791.2470661099997</v>
      </c>
      <c r="Y145" s="36">
        <f>SUMIFS(СВЦЭМ!$D$34:$D$777,СВЦЭМ!$A$34:$A$777,$A145,СВЦЭМ!$B$34:$B$777,Y$119)+'СЕТ СН'!$I$11+СВЦЭМ!$D$10+'СЕТ СН'!$I$6-'СЕТ СН'!$I$23</f>
        <v>1834.7686588500001</v>
      </c>
    </row>
    <row r="146" spans="1:27" ht="15.75" x14ac:dyDescent="0.2">
      <c r="A146" s="35">
        <f t="shared" si="3"/>
        <v>43370</v>
      </c>
      <c r="B146" s="36">
        <f>SUMIFS(СВЦЭМ!$D$34:$D$777,СВЦЭМ!$A$34:$A$777,$A146,СВЦЭМ!$B$34:$B$777,B$119)+'СЕТ СН'!$I$11+СВЦЭМ!$D$10+'СЕТ СН'!$I$6-'СЕТ СН'!$I$23</f>
        <v>1944.0635798799999</v>
      </c>
      <c r="C146" s="36">
        <f>SUMIFS(СВЦЭМ!$D$34:$D$777,СВЦЭМ!$A$34:$A$777,$A146,СВЦЭМ!$B$34:$B$777,C$119)+'СЕТ СН'!$I$11+СВЦЭМ!$D$10+'СЕТ СН'!$I$6-'СЕТ СН'!$I$23</f>
        <v>2153.6105718500003</v>
      </c>
      <c r="D146" s="36">
        <f>SUMIFS(СВЦЭМ!$D$34:$D$777,СВЦЭМ!$A$34:$A$777,$A146,СВЦЭМ!$B$34:$B$777,D$119)+'СЕТ СН'!$I$11+СВЦЭМ!$D$10+'СЕТ СН'!$I$6-'СЕТ СН'!$I$23</f>
        <v>2268.4145832499999</v>
      </c>
      <c r="E146" s="36">
        <f>SUMIFS(СВЦЭМ!$D$34:$D$777,СВЦЭМ!$A$34:$A$777,$A146,СВЦЭМ!$B$34:$B$777,E$119)+'СЕТ СН'!$I$11+СВЦЭМ!$D$10+'СЕТ СН'!$I$6-'СЕТ СН'!$I$23</f>
        <v>2375.8310563300001</v>
      </c>
      <c r="F146" s="36">
        <f>SUMIFS(СВЦЭМ!$D$34:$D$777,СВЦЭМ!$A$34:$A$777,$A146,СВЦЭМ!$B$34:$B$777,F$119)+'СЕТ СН'!$I$11+СВЦЭМ!$D$10+'СЕТ СН'!$I$6-'СЕТ СН'!$I$23</f>
        <v>2373.0222246200001</v>
      </c>
      <c r="G146" s="36">
        <f>SUMIFS(СВЦЭМ!$D$34:$D$777,СВЦЭМ!$A$34:$A$777,$A146,СВЦЭМ!$B$34:$B$777,G$119)+'СЕТ СН'!$I$11+СВЦЭМ!$D$10+'СЕТ СН'!$I$6-'СЕТ СН'!$I$23</f>
        <v>2355.3573579200001</v>
      </c>
      <c r="H146" s="36">
        <f>SUMIFS(СВЦЭМ!$D$34:$D$777,СВЦЭМ!$A$34:$A$777,$A146,СВЦЭМ!$B$34:$B$777,H$119)+'СЕТ СН'!$I$11+СВЦЭМ!$D$10+'СЕТ СН'!$I$6-'СЕТ СН'!$I$23</f>
        <v>2260.7171564099999</v>
      </c>
      <c r="I146" s="36">
        <f>SUMIFS(СВЦЭМ!$D$34:$D$777,СВЦЭМ!$A$34:$A$777,$A146,СВЦЭМ!$B$34:$B$777,I$119)+'СЕТ СН'!$I$11+СВЦЭМ!$D$10+'СЕТ СН'!$I$6-'СЕТ СН'!$I$23</f>
        <v>2144.7358635099999</v>
      </c>
      <c r="J146" s="36">
        <f>SUMIFS(СВЦЭМ!$D$34:$D$777,СВЦЭМ!$A$34:$A$777,$A146,СВЦЭМ!$B$34:$B$777,J$119)+'СЕТ СН'!$I$11+СВЦЭМ!$D$10+'СЕТ СН'!$I$6-'СЕТ СН'!$I$23</f>
        <v>2146.4330329599998</v>
      </c>
      <c r="K146" s="36">
        <f>SUMIFS(СВЦЭМ!$D$34:$D$777,СВЦЭМ!$A$34:$A$777,$A146,СВЦЭМ!$B$34:$B$777,K$119)+'СЕТ СН'!$I$11+СВЦЭМ!$D$10+'СЕТ СН'!$I$6-'СЕТ СН'!$I$23</f>
        <v>2128.0281758900001</v>
      </c>
      <c r="L146" s="36">
        <f>SUMIFS(СВЦЭМ!$D$34:$D$777,СВЦЭМ!$A$34:$A$777,$A146,СВЦЭМ!$B$34:$B$777,L$119)+'СЕТ СН'!$I$11+СВЦЭМ!$D$10+'СЕТ СН'!$I$6-'СЕТ СН'!$I$23</f>
        <v>2049.2575311399996</v>
      </c>
      <c r="M146" s="36">
        <f>SUMIFS(СВЦЭМ!$D$34:$D$777,СВЦЭМ!$A$34:$A$777,$A146,СВЦЭМ!$B$34:$B$777,M$119)+'СЕТ СН'!$I$11+СВЦЭМ!$D$10+'СЕТ СН'!$I$6-'СЕТ СН'!$I$23</f>
        <v>1984.47072467</v>
      </c>
      <c r="N146" s="36">
        <f>SUMIFS(СВЦЭМ!$D$34:$D$777,СВЦЭМ!$A$34:$A$777,$A146,СВЦЭМ!$B$34:$B$777,N$119)+'СЕТ СН'!$I$11+СВЦЭМ!$D$10+'СЕТ СН'!$I$6-'СЕТ СН'!$I$23</f>
        <v>1874.0509742899999</v>
      </c>
      <c r="O146" s="36">
        <f>SUMIFS(СВЦЭМ!$D$34:$D$777,СВЦЭМ!$A$34:$A$777,$A146,СВЦЭМ!$B$34:$B$777,O$119)+'СЕТ СН'!$I$11+СВЦЭМ!$D$10+'СЕТ СН'!$I$6-'СЕТ СН'!$I$23</f>
        <v>1803.4054810899997</v>
      </c>
      <c r="P146" s="36">
        <f>SUMIFS(СВЦЭМ!$D$34:$D$777,СВЦЭМ!$A$34:$A$777,$A146,СВЦЭМ!$B$34:$B$777,P$119)+'СЕТ СН'!$I$11+СВЦЭМ!$D$10+'СЕТ СН'!$I$6-'СЕТ СН'!$I$23</f>
        <v>1793.2361949900001</v>
      </c>
      <c r="Q146" s="36">
        <f>SUMIFS(СВЦЭМ!$D$34:$D$777,СВЦЭМ!$A$34:$A$777,$A146,СВЦЭМ!$B$34:$B$777,Q$119)+'СЕТ СН'!$I$11+СВЦЭМ!$D$10+'СЕТ СН'!$I$6-'СЕТ СН'!$I$23</f>
        <v>1790.6824695799996</v>
      </c>
      <c r="R146" s="36">
        <f>SUMIFS(СВЦЭМ!$D$34:$D$777,СВЦЭМ!$A$34:$A$777,$A146,СВЦЭМ!$B$34:$B$777,R$119)+'СЕТ СН'!$I$11+СВЦЭМ!$D$10+'СЕТ СН'!$I$6-'СЕТ СН'!$I$23</f>
        <v>1788.1713806799999</v>
      </c>
      <c r="S146" s="36">
        <f>SUMIFS(СВЦЭМ!$D$34:$D$777,СВЦЭМ!$A$34:$A$777,$A146,СВЦЭМ!$B$34:$B$777,S$119)+'СЕТ СН'!$I$11+СВЦЭМ!$D$10+'СЕТ СН'!$I$6-'СЕТ СН'!$I$23</f>
        <v>1792.3435830199996</v>
      </c>
      <c r="T146" s="36">
        <f>SUMIFS(СВЦЭМ!$D$34:$D$777,СВЦЭМ!$A$34:$A$777,$A146,СВЦЭМ!$B$34:$B$777,T$119)+'СЕТ СН'!$I$11+СВЦЭМ!$D$10+'СЕТ СН'!$I$6-'СЕТ СН'!$I$23</f>
        <v>1796.5602418099998</v>
      </c>
      <c r="U146" s="36">
        <f>SUMIFS(СВЦЭМ!$D$34:$D$777,СВЦЭМ!$A$34:$A$777,$A146,СВЦЭМ!$B$34:$B$777,U$119)+'СЕТ СН'!$I$11+СВЦЭМ!$D$10+'СЕТ СН'!$I$6-'СЕТ СН'!$I$23</f>
        <v>1807.9356368700001</v>
      </c>
      <c r="V146" s="36">
        <f>SUMIFS(СВЦЭМ!$D$34:$D$777,СВЦЭМ!$A$34:$A$777,$A146,СВЦЭМ!$B$34:$B$777,V$119)+'СЕТ СН'!$I$11+СВЦЭМ!$D$10+'СЕТ СН'!$I$6-'СЕТ СН'!$I$23</f>
        <v>1804.39943361</v>
      </c>
      <c r="W146" s="36">
        <f>SUMIFS(СВЦЭМ!$D$34:$D$777,СВЦЭМ!$A$34:$A$777,$A146,СВЦЭМ!$B$34:$B$777,W$119)+'СЕТ СН'!$I$11+СВЦЭМ!$D$10+'СЕТ СН'!$I$6-'СЕТ СН'!$I$23</f>
        <v>1794.12446155</v>
      </c>
      <c r="X146" s="36">
        <f>SUMIFS(СВЦЭМ!$D$34:$D$777,СВЦЭМ!$A$34:$A$777,$A146,СВЦЭМ!$B$34:$B$777,X$119)+'СЕТ СН'!$I$11+СВЦЭМ!$D$10+'СЕТ СН'!$I$6-'СЕТ СН'!$I$23</f>
        <v>1799.9830023300001</v>
      </c>
      <c r="Y146" s="36">
        <f>SUMIFS(СВЦЭМ!$D$34:$D$777,СВЦЭМ!$A$34:$A$777,$A146,СВЦЭМ!$B$34:$B$777,Y$119)+'СЕТ СН'!$I$11+СВЦЭМ!$D$10+'СЕТ СН'!$I$6-'СЕТ СН'!$I$23</f>
        <v>1847.7640005200001</v>
      </c>
    </row>
    <row r="147" spans="1:27" ht="15.75" x14ac:dyDescent="0.2">
      <c r="A147" s="35">
        <f t="shared" si="3"/>
        <v>43371</v>
      </c>
      <c r="B147" s="36">
        <f>SUMIFS(СВЦЭМ!$D$34:$D$777,СВЦЭМ!$A$34:$A$777,$A147,СВЦЭМ!$B$34:$B$777,B$119)+'СЕТ СН'!$I$11+СВЦЭМ!$D$10+'СЕТ СН'!$I$6-'СЕТ СН'!$I$23</f>
        <v>1968.6810194299997</v>
      </c>
      <c r="C147" s="36">
        <f>SUMIFS(СВЦЭМ!$D$34:$D$777,СВЦЭМ!$A$34:$A$777,$A147,СВЦЭМ!$B$34:$B$777,C$119)+'СЕТ СН'!$I$11+СВЦЭМ!$D$10+'СЕТ СН'!$I$6-'СЕТ СН'!$I$23</f>
        <v>2148.0745311800001</v>
      </c>
      <c r="D147" s="36">
        <f>SUMIFS(СВЦЭМ!$D$34:$D$777,СВЦЭМ!$A$34:$A$777,$A147,СВЦЭМ!$B$34:$B$777,D$119)+'СЕТ СН'!$I$11+СВЦЭМ!$D$10+'СЕТ СН'!$I$6-'СЕТ СН'!$I$23</f>
        <v>2269.00639357</v>
      </c>
      <c r="E147" s="36">
        <f>SUMIFS(СВЦЭМ!$D$34:$D$777,СВЦЭМ!$A$34:$A$777,$A147,СВЦЭМ!$B$34:$B$777,E$119)+'СЕТ СН'!$I$11+СВЦЭМ!$D$10+'СЕТ СН'!$I$6-'СЕТ СН'!$I$23</f>
        <v>2349.78891015</v>
      </c>
      <c r="F147" s="36">
        <f>SUMIFS(СВЦЭМ!$D$34:$D$777,СВЦЭМ!$A$34:$A$777,$A147,СВЦЭМ!$B$34:$B$777,F$119)+'СЕТ СН'!$I$11+СВЦЭМ!$D$10+'СЕТ СН'!$I$6-'СЕТ СН'!$I$23</f>
        <v>2342.90917064</v>
      </c>
      <c r="G147" s="36">
        <f>SUMIFS(СВЦЭМ!$D$34:$D$777,СВЦЭМ!$A$34:$A$777,$A147,СВЦЭМ!$B$34:$B$777,G$119)+'СЕТ СН'!$I$11+СВЦЭМ!$D$10+'СЕТ СН'!$I$6-'СЕТ СН'!$I$23</f>
        <v>2350.5215515</v>
      </c>
      <c r="H147" s="36">
        <f>SUMIFS(СВЦЭМ!$D$34:$D$777,СВЦЭМ!$A$34:$A$777,$A147,СВЦЭМ!$B$34:$B$777,H$119)+'СЕТ СН'!$I$11+СВЦЭМ!$D$10+'СЕТ СН'!$I$6-'СЕТ СН'!$I$23</f>
        <v>2275.4530425800003</v>
      </c>
      <c r="I147" s="36">
        <f>SUMIFS(СВЦЭМ!$D$34:$D$777,СВЦЭМ!$A$34:$A$777,$A147,СВЦЭМ!$B$34:$B$777,I$119)+'СЕТ СН'!$I$11+СВЦЭМ!$D$10+'СЕТ СН'!$I$6-'СЕТ СН'!$I$23</f>
        <v>2145.5248701999999</v>
      </c>
      <c r="J147" s="36">
        <f>SUMIFS(СВЦЭМ!$D$34:$D$777,СВЦЭМ!$A$34:$A$777,$A147,СВЦЭМ!$B$34:$B$777,J$119)+'СЕТ СН'!$I$11+СВЦЭМ!$D$10+'СЕТ СН'!$I$6-'СЕТ СН'!$I$23</f>
        <v>2137.07712932</v>
      </c>
      <c r="K147" s="36">
        <f>SUMIFS(СВЦЭМ!$D$34:$D$777,СВЦЭМ!$A$34:$A$777,$A147,СВЦЭМ!$B$34:$B$777,K$119)+'СЕТ СН'!$I$11+СВЦЭМ!$D$10+'СЕТ СН'!$I$6-'СЕТ СН'!$I$23</f>
        <v>2123.76958332</v>
      </c>
      <c r="L147" s="36">
        <f>SUMIFS(СВЦЭМ!$D$34:$D$777,СВЦЭМ!$A$34:$A$777,$A147,СВЦЭМ!$B$34:$B$777,L$119)+'СЕТ СН'!$I$11+СВЦЭМ!$D$10+'СЕТ СН'!$I$6-'СЕТ СН'!$I$23</f>
        <v>2061.0893450399999</v>
      </c>
      <c r="M147" s="36">
        <f>SUMIFS(СВЦЭМ!$D$34:$D$777,СВЦЭМ!$A$34:$A$777,$A147,СВЦЭМ!$B$34:$B$777,M$119)+'СЕТ СН'!$I$11+СВЦЭМ!$D$10+'СЕТ СН'!$I$6-'СЕТ СН'!$I$23</f>
        <v>1978.8654263899998</v>
      </c>
      <c r="N147" s="36">
        <f>SUMIFS(СВЦЭМ!$D$34:$D$777,СВЦЭМ!$A$34:$A$777,$A147,СВЦЭМ!$B$34:$B$777,N$119)+'СЕТ СН'!$I$11+СВЦЭМ!$D$10+'СЕТ СН'!$I$6-'СЕТ СН'!$I$23</f>
        <v>1872.9578387199999</v>
      </c>
      <c r="O147" s="36">
        <f>SUMIFS(СВЦЭМ!$D$34:$D$777,СВЦЭМ!$A$34:$A$777,$A147,СВЦЭМ!$B$34:$B$777,O$119)+'СЕТ СН'!$I$11+СВЦЭМ!$D$10+'СЕТ СН'!$I$6-'СЕТ СН'!$I$23</f>
        <v>1776.3907856799997</v>
      </c>
      <c r="P147" s="36">
        <f>SUMIFS(СВЦЭМ!$D$34:$D$777,СВЦЭМ!$A$34:$A$777,$A147,СВЦЭМ!$B$34:$B$777,P$119)+'СЕТ СН'!$I$11+СВЦЭМ!$D$10+'СЕТ СН'!$I$6-'СЕТ СН'!$I$23</f>
        <v>1764.70542363</v>
      </c>
      <c r="Q147" s="36">
        <f>SUMIFS(СВЦЭМ!$D$34:$D$777,СВЦЭМ!$A$34:$A$777,$A147,СВЦЭМ!$B$34:$B$777,Q$119)+'СЕТ СН'!$I$11+СВЦЭМ!$D$10+'СЕТ СН'!$I$6-'СЕТ СН'!$I$23</f>
        <v>1773.2414322699997</v>
      </c>
      <c r="R147" s="36">
        <f>SUMIFS(СВЦЭМ!$D$34:$D$777,СВЦЭМ!$A$34:$A$777,$A147,СВЦЭМ!$B$34:$B$777,R$119)+'СЕТ СН'!$I$11+СВЦЭМ!$D$10+'СЕТ СН'!$I$6-'СЕТ СН'!$I$23</f>
        <v>1771.19643946</v>
      </c>
      <c r="S147" s="36">
        <f>SUMIFS(СВЦЭМ!$D$34:$D$777,СВЦЭМ!$A$34:$A$777,$A147,СВЦЭМ!$B$34:$B$777,S$119)+'СЕТ СН'!$I$11+СВЦЭМ!$D$10+'СЕТ СН'!$I$6-'СЕТ СН'!$I$23</f>
        <v>1770.6050626300002</v>
      </c>
      <c r="T147" s="36">
        <f>SUMIFS(СВЦЭМ!$D$34:$D$777,СВЦЭМ!$A$34:$A$777,$A147,СВЦЭМ!$B$34:$B$777,T$119)+'СЕТ СН'!$I$11+СВЦЭМ!$D$10+'СЕТ СН'!$I$6-'СЕТ СН'!$I$23</f>
        <v>1770.5939661000002</v>
      </c>
      <c r="U147" s="36">
        <f>SUMIFS(СВЦЭМ!$D$34:$D$777,СВЦЭМ!$A$34:$A$777,$A147,СВЦЭМ!$B$34:$B$777,U$119)+'СЕТ СН'!$I$11+СВЦЭМ!$D$10+'СЕТ СН'!$I$6-'СЕТ СН'!$I$23</f>
        <v>1793.56114346</v>
      </c>
      <c r="V147" s="36">
        <f>SUMIFS(СВЦЭМ!$D$34:$D$777,СВЦЭМ!$A$34:$A$777,$A147,СВЦЭМ!$B$34:$B$777,V$119)+'СЕТ СН'!$I$11+СВЦЭМ!$D$10+'СЕТ СН'!$I$6-'СЕТ СН'!$I$23</f>
        <v>1782.07893461</v>
      </c>
      <c r="W147" s="36">
        <f>SUMIFS(СВЦЭМ!$D$34:$D$777,СВЦЭМ!$A$34:$A$777,$A147,СВЦЭМ!$B$34:$B$777,W$119)+'СЕТ СН'!$I$11+СВЦЭМ!$D$10+'СЕТ СН'!$I$6-'СЕТ СН'!$I$23</f>
        <v>1762.97700136</v>
      </c>
      <c r="X147" s="36">
        <f>SUMIFS(СВЦЭМ!$D$34:$D$777,СВЦЭМ!$A$34:$A$777,$A147,СВЦЭМ!$B$34:$B$777,X$119)+'СЕТ СН'!$I$11+СВЦЭМ!$D$10+'СЕТ СН'!$I$6-'СЕТ СН'!$I$23</f>
        <v>1752.8301473399997</v>
      </c>
      <c r="Y147" s="36">
        <f>SUMIFS(СВЦЭМ!$D$34:$D$777,СВЦЭМ!$A$34:$A$777,$A147,СВЦЭМ!$B$34:$B$777,Y$119)+'СЕТ СН'!$I$11+СВЦЭМ!$D$10+'СЕТ СН'!$I$6-'СЕТ СН'!$I$23</f>
        <v>1835.3069834099997</v>
      </c>
    </row>
    <row r="148" spans="1:27" ht="15.75" x14ac:dyDescent="0.2">
      <c r="A148" s="35">
        <f t="shared" si="3"/>
        <v>43372</v>
      </c>
      <c r="B148" s="36">
        <f>SUMIFS(СВЦЭМ!$D$34:$D$777,СВЦЭМ!$A$34:$A$777,$A148,СВЦЭМ!$B$34:$B$777,B$119)+'СЕТ СН'!$I$11+СВЦЭМ!$D$10+'СЕТ СН'!$I$6-'СЕТ СН'!$I$23</f>
        <v>2040.5488633699997</v>
      </c>
      <c r="C148" s="36">
        <f>SUMIFS(СВЦЭМ!$D$34:$D$777,СВЦЭМ!$A$34:$A$777,$A148,СВЦЭМ!$B$34:$B$777,C$119)+'СЕТ СН'!$I$11+СВЦЭМ!$D$10+'СЕТ СН'!$I$6-'СЕТ СН'!$I$23</f>
        <v>2178.0615398899999</v>
      </c>
      <c r="D148" s="36">
        <f>SUMIFS(СВЦЭМ!$D$34:$D$777,СВЦЭМ!$A$34:$A$777,$A148,СВЦЭМ!$B$34:$B$777,D$119)+'СЕТ СН'!$I$11+СВЦЭМ!$D$10+'СЕТ СН'!$I$6-'СЕТ СН'!$I$23</f>
        <v>2258.9957250299999</v>
      </c>
      <c r="E148" s="36">
        <f>SUMIFS(СВЦЭМ!$D$34:$D$777,СВЦЭМ!$A$34:$A$777,$A148,СВЦЭМ!$B$34:$B$777,E$119)+'СЕТ СН'!$I$11+СВЦЭМ!$D$10+'СЕТ СН'!$I$6-'СЕТ СН'!$I$23</f>
        <v>2336.12208027</v>
      </c>
      <c r="F148" s="36">
        <f>SUMIFS(СВЦЭМ!$D$34:$D$777,СВЦЭМ!$A$34:$A$777,$A148,СВЦЭМ!$B$34:$B$777,F$119)+'СЕТ СН'!$I$11+СВЦЭМ!$D$10+'СЕТ СН'!$I$6-'СЕТ СН'!$I$23</f>
        <v>2338.8196919500001</v>
      </c>
      <c r="G148" s="36">
        <f>SUMIFS(СВЦЭМ!$D$34:$D$777,СВЦЭМ!$A$34:$A$777,$A148,СВЦЭМ!$B$34:$B$777,G$119)+'СЕТ СН'!$I$11+СВЦЭМ!$D$10+'СЕТ СН'!$I$6-'СЕТ СН'!$I$23</f>
        <v>2329.03410033</v>
      </c>
      <c r="H148" s="36">
        <f>SUMIFS(СВЦЭМ!$D$34:$D$777,СВЦЭМ!$A$34:$A$777,$A148,СВЦЭМ!$B$34:$B$777,H$119)+'СЕТ СН'!$I$11+СВЦЭМ!$D$10+'СЕТ СН'!$I$6-'СЕТ СН'!$I$23</f>
        <v>2310.3010285999999</v>
      </c>
      <c r="I148" s="36">
        <f>SUMIFS(СВЦЭМ!$D$34:$D$777,СВЦЭМ!$A$34:$A$777,$A148,СВЦЭМ!$B$34:$B$777,I$119)+'СЕТ СН'!$I$11+СВЦЭМ!$D$10+'СЕТ СН'!$I$6-'СЕТ СН'!$I$23</f>
        <v>2259.11290629</v>
      </c>
      <c r="J148" s="36">
        <f>SUMIFS(СВЦЭМ!$D$34:$D$777,СВЦЭМ!$A$34:$A$777,$A148,СВЦЭМ!$B$34:$B$777,J$119)+'СЕТ СН'!$I$11+СВЦЭМ!$D$10+'СЕТ СН'!$I$6-'СЕТ СН'!$I$23</f>
        <v>2163.4379114100002</v>
      </c>
      <c r="K148" s="36">
        <f>SUMIFS(СВЦЭМ!$D$34:$D$777,СВЦЭМ!$A$34:$A$777,$A148,СВЦЭМ!$B$34:$B$777,K$119)+'СЕТ СН'!$I$11+СВЦЭМ!$D$10+'СЕТ СН'!$I$6-'СЕТ СН'!$I$23</f>
        <v>2096.7225879799998</v>
      </c>
      <c r="L148" s="36">
        <f>SUMIFS(СВЦЭМ!$D$34:$D$777,СВЦЭМ!$A$34:$A$777,$A148,СВЦЭМ!$B$34:$B$777,L$119)+'СЕТ СН'!$I$11+СВЦЭМ!$D$10+'СЕТ СН'!$I$6-'СЕТ СН'!$I$23</f>
        <v>2017.2572529700001</v>
      </c>
      <c r="M148" s="36">
        <f>SUMIFS(СВЦЭМ!$D$34:$D$777,СВЦЭМ!$A$34:$A$777,$A148,СВЦЭМ!$B$34:$B$777,M$119)+'СЕТ СН'!$I$11+СВЦЭМ!$D$10+'СЕТ СН'!$I$6-'СЕТ СН'!$I$23</f>
        <v>1949.7896805199998</v>
      </c>
      <c r="N148" s="36">
        <f>SUMIFS(СВЦЭМ!$D$34:$D$777,СВЦЭМ!$A$34:$A$777,$A148,СВЦЭМ!$B$34:$B$777,N$119)+'СЕТ СН'!$I$11+СВЦЭМ!$D$10+'СЕТ СН'!$I$6-'СЕТ СН'!$I$23</f>
        <v>1858.0242757300002</v>
      </c>
      <c r="O148" s="36">
        <f>SUMIFS(СВЦЭМ!$D$34:$D$777,СВЦЭМ!$A$34:$A$777,$A148,СВЦЭМ!$B$34:$B$777,O$119)+'СЕТ СН'!$I$11+СВЦЭМ!$D$10+'СЕТ СН'!$I$6-'СЕТ СН'!$I$23</f>
        <v>1781.71032595</v>
      </c>
      <c r="P148" s="36">
        <f>SUMIFS(СВЦЭМ!$D$34:$D$777,СВЦЭМ!$A$34:$A$777,$A148,СВЦЭМ!$B$34:$B$777,P$119)+'СЕТ СН'!$I$11+СВЦЭМ!$D$10+'СЕТ СН'!$I$6-'СЕТ СН'!$I$23</f>
        <v>1767.1583456999997</v>
      </c>
      <c r="Q148" s="36">
        <f>SUMIFS(СВЦЭМ!$D$34:$D$777,СВЦЭМ!$A$34:$A$777,$A148,СВЦЭМ!$B$34:$B$777,Q$119)+'СЕТ СН'!$I$11+СВЦЭМ!$D$10+'СЕТ СН'!$I$6-'СЕТ СН'!$I$23</f>
        <v>1778.3717533199997</v>
      </c>
      <c r="R148" s="36">
        <f>SUMIFS(СВЦЭМ!$D$34:$D$777,СВЦЭМ!$A$34:$A$777,$A148,СВЦЭМ!$B$34:$B$777,R$119)+'СЕТ СН'!$I$11+СВЦЭМ!$D$10+'СЕТ СН'!$I$6-'СЕТ СН'!$I$23</f>
        <v>1779.6279967400001</v>
      </c>
      <c r="S148" s="36">
        <f>SUMIFS(СВЦЭМ!$D$34:$D$777,СВЦЭМ!$A$34:$A$777,$A148,СВЦЭМ!$B$34:$B$777,S$119)+'СЕТ СН'!$I$11+СВЦЭМ!$D$10+'СЕТ СН'!$I$6-'СЕТ СН'!$I$23</f>
        <v>1759.8654403199998</v>
      </c>
      <c r="T148" s="36">
        <f>SUMIFS(СВЦЭМ!$D$34:$D$777,СВЦЭМ!$A$34:$A$777,$A148,СВЦЭМ!$B$34:$B$777,T$119)+'СЕТ СН'!$I$11+СВЦЭМ!$D$10+'СЕТ СН'!$I$6-'СЕТ СН'!$I$23</f>
        <v>1718.2056045700001</v>
      </c>
      <c r="U148" s="36">
        <f>SUMIFS(СВЦЭМ!$D$34:$D$777,СВЦЭМ!$A$34:$A$777,$A148,СВЦЭМ!$B$34:$B$777,U$119)+'СЕТ СН'!$I$11+СВЦЭМ!$D$10+'СЕТ СН'!$I$6-'СЕТ СН'!$I$23</f>
        <v>1655.1131891</v>
      </c>
      <c r="V148" s="36">
        <f>SUMIFS(СВЦЭМ!$D$34:$D$777,СВЦЭМ!$A$34:$A$777,$A148,СВЦЭМ!$B$34:$B$777,V$119)+'СЕТ СН'!$I$11+СВЦЭМ!$D$10+'СЕТ СН'!$I$6-'СЕТ СН'!$I$23</f>
        <v>1666.8568641399997</v>
      </c>
      <c r="W148" s="36">
        <f>SUMIFS(СВЦЭМ!$D$34:$D$777,СВЦЭМ!$A$34:$A$777,$A148,СВЦЭМ!$B$34:$B$777,W$119)+'СЕТ СН'!$I$11+СВЦЭМ!$D$10+'СЕТ СН'!$I$6-'СЕТ СН'!$I$23</f>
        <v>1685.84039364</v>
      </c>
      <c r="X148" s="36">
        <f>SUMIFS(СВЦЭМ!$D$34:$D$777,СВЦЭМ!$A$34:$A$777,$A148,СВЦЭМ!$B$34:$B$777,X$119)+'СЕТ СН'!$I$11+СВЦЭМ!$D$10+'СЕТ СН'!$I$6-'СЕТ СН'!$I$23</f>
        <v>1736.8080305100002</v>
      </c>
      <c r="Y148" s="36">
        <f>SUMIFS(СВЦЭМ!$D$34:$D$777,СВЦЭМ!$A$34:$A$777,$A148,СВЦЭМ!$B$34:$B$777,Y$119)+'СЕТ СН'!$I$11+СВЦЭМ!$D$10+'СЕТ СН'!$I$6-'СЕТ СН'!$I$23</f>
        <v>1840.0750918399999</v>
      </c>
    </row>
    <row r="149" spans="1:27" ht="15.75" x14ac:dyDescent="0.2">
      <c r="A149" s="35">
        <f t="shared" si="3"/>
        <v>43373</v>
      </c>
      <c r="B149" s="36">
        <f>SUMIFS(СВЦЭМ!$D$34:$D$777,СВЦЭМ!$A$34:$A$777,$A149,СВЦЭМ!$B$34:$B$777,B$119)+'СЕТ СН'!$I$11+СВЦЭМ!$D$10+'СЕТ СН'!$I$6-'СЕТ СН'!$I$23</f>
        <v>2020.1198516899999</v>
      </c>
      <c r="C149" s="36">
        <f>SUMIFS(СВЦЭМ!$D$34:$D$777,СВЦЭМ!$A$34:$A$777,$A149,СВЦЭМ!$B$34:$B$777,C$119)+'СЕТ СН'!$I$11+СВЦЭМ!$D$10+'СЕТ СН'!$I$6-'СЕТ СН'!$I$23</f>
        <v>2158.0279900699998</v>
      </c>
      <c r="D149" s="36">
        <f>SUMIFS(СВЦЭМ!$D$34:$D$777,СВЦЭМ!$A$34:$A$777,$A149,СВЦЭМ!$B$34:$B$777,D$119)+'СЕТ СН'!$I$11+СВЦЭМ!$D$10+'СЕТ СН'!$I$6-'СЕТ СН'!$I$23</f>
        <v>2251.8437061200002</v>
      </c>
      <c r="E149" s="36">
        <f>SUMIFS(СВЦЭМ!$D$34:$D$777,СВЦЭМ!$A$34:$A$777,$A149,СВЦЭМ!$B$34:$B$777,E$119)+'СЕТ СН'!$I$11+СВЦЭМ!$D$10+'СЕТ СН'!$I$6-'СЕТ СН'!$I$23</f>
        <v>2330.31690278</v>
      </c>
      <c r="F149" s="36">
        <f>SUMIFS(СВЦЭМ!$D$34:$D$777,СВЦЭМ!$A$34:$A$777,$A149,СВЦЭМ!$B$34:$B$777,F$119)+'СЕТ СН'!$I$11+СВЦЭМ!$D$10+'СЕТ СН'!$I$6-'СЕТ СН'!$I$23</f>
        <v>2354.9363345900001</v>
      </c>
      <c r="G149" s="36">
        <f>SUMIFS(СВЦЭМ!$D$34:$D$777,СВЦЭМ!$A$34:$A$777,$A149,СВЦЭМ!$B$34:$B$777,G$119)+'СЕТ СН'!$I$11+СВЦЭМ!$D$10+'СЕТ СН'!$I$6-'СЕТ СН'!$I$23</f>
        <v>2320.5091315600002</v>
      </c>
      <c r="H149" s="36">
        <f>SUMIFS(СВЦЭМ!$D$34:$D$777,СВЦЭМ!$A$34:$A$777,$A149,СВЦЭМ!$B$34:$B$777,H$119)+'СЕТ СН'!$I$11+СВЦЭМ!$D$10+'СЕТ СН'!$I$6-'СЕТ СН'!$I$23</f>
        <v>2298.2021888099998</v>
      </c>
      <c r="I149" s="36">
        <f>SUMIFS(СВЦЭМ!$D$34:$D$777,СВЦЭМ!$A$34:$A$777,$A149,СВЦЭМ!$B$34:$B$777,I$119)+'СЕТ СН'!$I$11+СВЦЭМ!$D$10+'СЕТ СН'!$I$6-'СЕТ СН'!$I$23</f>
        <v>2249.8430185100001</v>
      </c>
      <c r="J149" s="36">
        <f>SUMIFS(СВЦЭМ!$D$34:$D$777,СВЦЭМ!$A$34:$A$777,$A149,СВЦЭМ!$B$34:$B$777,J$119)+'СЕТ СН'!$I$11+СВЦЭМ!$D$10+'СЕТ СН'!$I$6-'СЕТ СН'!$I$23</f>
        <v>2184.5445935400003</v>
      </c>
      <c r="K149" s="36">
        <f>SUMIFS(СВЦЭМ!$D$34:$D$777,СВЦЭМ!$A$34:$A$777,$A149,СВЦЭМ!$B$34:$B$777,K$119)+'СЕТ СН'!$I$11+СВЦЭМ!$D$10+'СЕТ СН'!$I$6-'СЕТ СН'!$I$23</f>
        <v>2096.7186181500001</v>
      </c>
      <c r="L149" s="36">
        <f>SUMIFS(СВЦЭМ!$D$34:$D$777,СВЦЭМ!$A$34:$A$777,$A149,СВЦЭМ!$B$34:$B$777,L$119)+'СЕТ СН'!$I$11+СВЦЭМ!$D$10+'СЕТ СН'!$I$6-'СЕТ СН'!$I$23</f>
        <v>2027.9073587599996</v>
      </c>
      <c r="M149" s="36">
        <f>SUMIFS(СВЦЭМ!$D$34:$D$777,СВЦЭМ!$A$34:$A$777,$A149,СВЦЭМ!$B$34:$B$777,M$119)+'СЕТ СН'!$I$11+СВЦЭМ!$D$10+'СЕТ СН'!$I$6-'СЕТ СН'!$I$23</f>
        <v>1940.5147792799999</v>
      </c>
      <c r="N149" s="36">
        <f>SUMIFS(СВЦЭМ!$D$34:$D$777,СВЦЭМ!$A$34:$A$777,$A149,СВЦЭМ!$B$34:$B$777,N$119)+'СЕТ СН'!$I$11+СВЦЭМ!$D$10+'СЕТ СН'!$I$6-'СЕТ СН'!$I$23</f>
        <v>1827.6024364699997</v>
      </c>
      <c r="O149" s="36">
        <f>SUMIFS(СВЦЭМ!$D$34:$D$777,СВЦЭМ!$A$34:$A$777,$A149,СВЦЭМ!$B$34:$B$777,O$119)+'СЕТ СН'!$I$11+СВЦЭМ!$D$10+'СЕТ СН'!$I$6-'СЕТ СН'!$I$23</f>
        <v>1735.10050882</v>
      </c>
      <c r="P149" s="36">
        <f>SUMIFS(СВЦЭМ!$D$34:$D$777,СВЦЭМ!$A$34:$A$777,$A149,СВЦЭМ!$B$34:$B$777,P$119)+'СЕТ СН'!$I$11+СВЦЭМ!$D$10+'СЕТ СН'!$I$6-'СЕТ СН'!$I$23</f>
        <v>1735.1993643999999</v>
      </c>
      <c r="Q149" s="36">
        <f>SUMIFS(СВЦЭМ!$D$34:$D$777,СВЦЭМ!$A$34:$A$777,$A149,СВЦЭМ!$B$34:$B$777,Q$119)+'СЕТ СН'!$I$11+СВЦЭМ!$D$10+'СЕТ СН'!$I$6-'СЕТ СН'!$I$23</f>
        <v>1740.6079445300002</v>
      </c>
      <c r="R149" s="36">
        <f>SUMIFS(СВЦЭМ!$D$34:$D$777,СВЦЭМ!$A$34:$A$777,$A149,СВЦЭМ!$B$34:$B$777,R$119)+'СЕТ СН'!$I$11+СВЦЭМ!$D$10+'СЕТ СН'!$I$6-'СЕТ СН'!$I$23</f>
        <v>1728.7223239899999</v>
      </c>
      <c r="S149" s="36">
        <f>SUMIFS(СВЦЭМ!$D$34:$D$777,СВЦЭМ!$A$34:$A$777,$A149,СВЦЭМ!$B$34:$B$777,S$119)+'СЕТ СН'!$I$11+СВЦЭМ!$D$10+'СЕТ СН'!$I$6-'СЕТ СН'!$I$23</f>
        <v>1718.4877280800001</v>
      </c>
      <c r="T149" s="36">
        <f>SUMIFS(СВЦЭМ!$D$34:$D$777,СВЦЭМ!$A$34:$A$777,$A149,СВЦЭМ!$B$34:$B$777,T$119)+'СЕТ СН'!$I$11+СВЦЭМ!$D$10+'СЕТ СН'!$I$6-'СЕТ СН'!$I$23</f>
        <v>1716.4143671699999</v>
      </c>
      <c r="U149" s="36">
        <f>SUMIFS(СВЦЭМ!$D$34:$D$777,СВЦЭМ!$A$34:$A$777,$A149,СВЦЭМ!$B$34:$B$777,U$119)+'СЕТ СН'!$I$11+СВЦЭМ!$D$10+'СЕТ СН'!$I$6-'СЕТ СН'!$I$23</f>
        <v>1648.18372421</v>
      </c>
      <c r="V149" s="36">
        <f>SUMIFS(СВЦЭМ!$D$34:$D$777,СВЦЭМ!$A$34:$A$777,$A149,СВЦЭМ!$B$34:$B$777,V$119)+'СЕТ СН'!$I$11+СВЦЭМ!$D$10+'СЕТ СН'!$I$6-'СЕТ СН'!$I$23</f>
        <v>1657.3677301600001</v>
      </c>
      <c r="W149" s="36">
        <f>SUMIFS(СВЦЭМ!$D$34:$D$777,СВЦЭМ!$A$34:$A$777,$A149,СВЦЭМ!$B$34:$B$777,W$119)+'СЕТ СН'!$I$11+СВЦЭМ!$D$10+'СЕТ СН'!$I$6-'СЕТ СН'!$I$23</f>
        <v>1663.0607471499998</v>
      </c>
      <c r="X149" s="36">
        <f>SUMIFS(СВЦЭМ!$D$34:$D$777,СВЦЭМ!$A$34:$A$777,$A149,СВЦЭМ!$B$34:$B$777,X$119)+'СЕТ СН'!$I$11+СВЦЭМ!$D$10+'СЕТ СН'!$I$6-'СЕТ СН'!$I$23</f>
        <v>1727.7058926299997</v>
      </c>
      <c r="Y149" s="36">
        <f>SUMIFS(СВЦЭМ!$D$34:$D$777,СВЦЭМ!$A$34:$A$777,$A149,СВЦЭМ!$B$34:$B$777,Y$119)+'СЕТ СН'!$I$11+СВЦЭМ!$D$10+'СЕТ СН'!$I$6-'СЕТ СН'!$I$23</f>
        <v>1902.6095909699998</v>
      </c>
    </row>
    <row r="150" spans="1:27" ht="15.75" hidden="1" x14ac:dyDescent="0.2">
      <c r="A150" s="35">
        <f t="shared" si="3"/>
        <v>43374</v>
      </c>
      <c r="B150" s="36">
        <f>SUMIFS(СВЦЭМ!$D$34:$D$777,СВЦЭМ!$A$34:$A$777,$A150,СВЦЭМ!$B$34:$B$777,B$119)+'СЕТ СН'!$I$11+СВЦЭМ!$D$10+'СЕТ СН'!$I$6-'СЕТ СН'!$I$23</f>
        <v>1168.59170195</v>
      </c>
      <c r="C150" s="36">
        <f>SUMIFS(СВЦЭМ!$D$34:$D$777,СВЦЭМ!$A$34:$A$777,$A150,СВЦЭМ!$B$34:$B$777,C$119)+'СЕТ СН'!$I$11+СВЦЭМ!$D$10+'СЕТ СН'!$I$6-'СЕТ СН'!$I$23</f>
        <v>1168.59170195</v>
      </c>
      <c r="D150" s="36">
        <f>SUMIFS(СВЦЭМ!$D$34:$D$777,СВЦЭМ!$A$34:$A$777,$A150,СВЦЭМ!$B$34:$B$777,D$119)+'СЕТ СН'!$I$11+СВЦЭМ!$D$10+'СЕТ СН'!$I$6-'СЕТ СН'!$I$23</f>
        <v>1168.59170195</v>
      </c>
      <c r="E150" s="36">
        <f>SUMIFS(СВЦЭМ!$D$34:$D$777,СВЦЭМ!$A$34:$A$777,$A150,СВЦЭМ!$B$34:$B$777,E$119)+'СЕТ СН'!$I$11+СВЦЭМ!$D$10+'СЕТ СН'!$I$6-'СЕТ СН'!$I$23</f>
        <v>1168.59170195</v>
      </c>
      <c r="F150" s="36">
        <f>SUMIFS(СВЦЭМ!$D$34:$D$777,СВЦЭМ!$A$34:$A$777,$A150,СВЦЭМ!$B$34:$B$777,F$119)+'СЕТ СН'!$I$11+СВЦЭМ!$D$10+'СЕТ СН'!$I$6-'СЕТ СН'!$I$23</f>
        <v>1168.59170195</v>
      </c>
      <c r="G150" s="36">
        <f>SUMIFS(СВЦЭМ!$D$34:$D$777,СВЦЭМ!$A$34:$A$777,$A150,СВЦЭМ!$B$34:$B$777,G$119)+'СЕТ СН'!$I$11+СВЦЭМ!$D$10+'СЕТ СН'!$I$6-'СЕТ СН'!$I$23</f>
        <v>1168.59170195</v>
      </c>
      <c r="H150" s="36">
        <f>SUMIFS(СВЦЭМ!$D$34:$D$777,СВЦЭМ!$A$34:$A$777,$A150,СВЦЭМ!$B$34:$B$777,H$119)+'СЕТ СН'!$I$11+СВЦЭМ!$D$10+'СЕТ СН'!$I$6-'СЕТ СН'!$I$23</f>
        <v>1168.59170195</v>
      </c>
      <c r="I150" s="36">
        <f>SUMIFS(СВЦЭМ!$D$34:$D$777,СВЦЭМ!$A$34:$A$777,$A150,СВЦЭМ!$B$34:$B$777,I$119)+'СЕТ СН'!$I$11+СВЦЭМ!$D$10+'СЕТ СН'!$I$6-'СЕТ СН'!$I$23</f>
        <v>1168.59170195</v>
      </c>
      <c r="J150" s="36">
        <f>SUMIFS(СВЦЭМ!$D$34:$D$777,СВЦЭМ!$A$34:$A$777,$A150,СВЦЭМ!$B$34:$B$777,J$119)+'СЕТ СН'!$I$11+СВЦЭМ!$D$10+'СЕТ СН'!$I$6-'СЕТ СН'!$I$23</f>
        <v>1168.59170195</v>
      </c>
      <c r="K150" s="36">
        <f>SUMIFS(СВЦЭМ!$D$34:$D$777,СВЦЭМ!$A$34:$A$777,$A150,СВЦЭМ!$B$34:$B$777,K$119)+'СЕТ СН'!$I$11+СВЦЭМ!$D$10+'СЕТ СН'!$I$6-'СЕТ СН'!$I$23</f>
        <v>1168.59170195</v>
      </c>
      <c r="L150" s="36">
        <f>SUMIFS(СВЦЭМ!$D$34:$D$777,СВЦЭМ!$A$34:$A$777,$A150,СВЦЭМ!$B$34:$B$777,L$119)+'СЕТ СН'!$I$11+СВЦЭМ!$D$10+'СЕТ СН'!$I$6-'СЕТ СН'!$I$23</f>
        <v>1168.59170195</v>
      </c>
      <c r="M150" s="36">
        <f>SUMIFS(СВЦЭМ!$D$34:$D$777,СВЦЭМ!$A$34:$A$777,$A150,СВЦЭМ!$B$34:$B$777,M$119)+'СЕТ СН'!$I$11+СВЦЭМ!$D$10+'СЕТ СН'!$I$6-'СЕТ СН'!$I$23</f>
        <v>1168.59170195</v>
      </c>
      <c r="N150" s="36">
        <f>SUMIFS(СВЦЭМ!$D$34:$D$777,СВЦЭМ!$A$34:$A$777,$A150,СВЦЭМ!$B$34:$B$777,N$119)+'СЕТ СН'!$I$11+СВЦЭМ!$D$10+'СЕТ СН'!$I$6-'СЕТ СН'!$I$23</f>
        <v>1168.59170195</v>
      </c>
      <c r="O150" s="36">
        <f>SUMIFS(СВЦЭМ!$D$34:$D$777,СВЦЭМ!$A$34:$A$777,$A150,СВЦЭМ!$B$34:$B$777,O$119)+'СЕТ СН'!$I$11+СВЦЭМ!$D$10+'СЕТ СН'!$I$6-'СЕТ СН'!$I$23</f>
        <v>1168.59170195</v>
      </c>
      <c r="P150" s="36">
        <f>SUMIFS(СВЦЭМ!$D$34:$D$777,СВЦЭМ!$A$34:$A$777,$A150,СВЦЭМ!$B$34:$B$777,P$119)+'СЕТ СН'!$I$11+СВЦЭМ!$D$10+'СЕТ СН'!$I$6-'СЕТ СН'!$I$23</f>
        <v>1168.59170195</v>
      </c>
      <c r="Q150" s="36">
        <f>SUMIFS(СВЦЭМ!$D$34:$D$777,СВЦЭМ!$A$34:$A$777,$A150,СВЦЭМ!$B$34:$B$777,Q$119)+'СЕТ СН'!$I$11+СВЦЭМ!$D$10+'СЕТ СН'!$I$6-'СЕТ СН'!$I$23</f>
        <v>1168.59170195</v>
      </c>
      <c r="R150" s="36">
        <f>SUMIFS(СВЦЭМ!$D$34:$D$777,СВЦЭМ!$A$34:$A$777,$A150,СВЦЭМ!$B$34:$B$777,R$119)+'СЕТ СН'!$I$11+СВЦЭМ!$D$10+'СЕТ СН'!$I$6-'СЕТ СН'!$I$23</f>
        <v>1168.59170195</v>
      </c>
      <c r="S150" s="36">
        <f>SUMIFS(СВЦЭМ!$D$34:$D$777,СВЦЭМ!$A$34:$A$777,$A150,СВЦЭМ!$B$34:$B$777,S$119)+'СЕТ СН'!$I$11+СВЦЭМ!$D$10+'СЕТ СН'!$I$6-'СЕТ СН'!$I$23</f>
        <v>1168.59170195</v>
      </c>
      <c r="T150" s="36">
        <f>SUMIFS(СВЦЭМ!$D$34:$D$777,СВЦЭМ!$A$34:$A$777,$A150,СВЦЭМ!$B$34:$B$777,T$119)+'СЕТ СН'!$I$11+СВЦЭМ!$D$10+'СЕТ СН'!$I$6-'СЕТ СН'!$I$23</f>
        <v>1168.59170195</v>
      </c>
      <c r="U150" s="36">
        <f>SUMIFS(СВЦЭМ!$D$34:$D$777,СВЦЭМ!$A$34:$A$777,$A150,СВЦЭМ!$B$34:$B$777,U$119)+'СЕТ СН'!$I$11+СВЦЭМ!$D$10+'СЕТ СН'!$I$6-'СЕТ СН'!$I$23</f>
        <v>1168.59170195</v>
      </c>
      <c r="V150" s="36">
        <f>SUMIFS(СВЦЭМ!$D$34:$D$777,СВЦЭМ!$A$34:$A$777,$A150,СВЦЭМ!$B$34:$B$777,V$119)+'СЕТ СН'!$I$11+СВЦЭМ!$D$10+'СЕТ СН'!$I$6-'СЕТ СН'!$I$23</f>
        <v>1168.59170195</v>
      </c>
      <c r="W150" s="36">
        <f>SUMIFS(СВЦЭМ!$D$34:$D$777,СВЦЭМ!$A$34:$A$777,$A150,СВЦЭМ!$B$34:$B$777,W$119)+'СЕТ СН'!$I$11+СВЦЭМ!$D$10+'СЕТ СН'!$I$6-'СЕТ СН'!$I$23</f>
        <v>1168.59170195</v>
      </c>
      <c r="X150" s="36">
        <f>SUMIFS(СВЦЭМ!$D$34:$D$777,СВЦЭМ!$A$34:$A$777,$A150,СВЦЭМ!$B$34:$B$777,X$119)+'СЕТ СН'!$I$11+СВЦЭМ!$D$10+'СЕТ СН'!$I$6-'СЕТ СН'!$I$23</f>
        <v>1168.59170195</v>
      </c>
      <c r="Y150" s="36">
        <f>SUMIFS(СВЦЭМ!$D$34:$D$777,СВЦЭМ!$A$34:$A$777,$A150,СВЦЭМ!$B$34:$B$777,Y$119)+'СЕТ СН'!$I$11+СВЦЭМ!$D$10+'СЕТ СН'!$I$6-'СЕТ СН'!$I$23</f>
        <v>1168.59170195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6" customFormat="1" ht="12.75" customHeight="1" x14ac:dyDescent="0.2">
      <c r="A155" s="12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01.09.2018</v>
      </c>
      <c r="B156" s="36">
        <f>SUMIFS(СВЦЭМ!$E$34:$E$777,СВЦЭМ!$A$34:$A$777,$A156,СВЦЭМ!$B$34:$B$777,B$155)+'СЕТ СН'!$F$12</f>
        <v>0</v>
      </c>
      <c r="C156" s="36">
        <f>SUMIFS(СВЦЭМ!$E$34:$E$777,СВЦЭМ!$A$34:$A$777,$A156,СВЦЭМ!$B$34:$B$777,C$155)+'СЕТ СН'!$F$12</f>
        <v>0</v>
      </c>
      <c r="D156" s="36">
        <f>SUMIFS(СВЦЭМ!$E$34:$E$777,СВЦЭМ!$A$34:$A$777,$A156,СВЦЭМ!$B$34:$B$777,D$155)+'СЕТ СН'!$F$12</f>
        <v>0</v>
      </c>
      <c r="E156" s="36">
        <f>SUMIFS(СВЦЭМ!$E$34:$E$777,СВЦЭМ!$A$34:$A$777,$A156,СВЦЭМ!$B$34:$B$777,E$155)+'СЕТ СН'!$F$12</f>
        <v>0</v>
      </c>
      <c r="F156" s="36">
        <f>SUMIFS(СВЦЭМ!$E$34:$E$777,СВЦЭМ!$A$34:$A$777,$A156,СВЦЭМ!$B$34:$B$777,F$155)+'СЕТ СН'!$F$12</f>
        <v>0</v>
      </c>
      <c r="G156" s="36">
        <f>SUMIFS(СВЦЭМ!$E$34:$E$777,СВЦЭМ!$A$34:$A$777,$A156,СВЦЭМ!$B$34:$B$777,G$155)+'СЕТ СН'!$F$12</f>
        <v>0</v>
      </c>
      <c r="H156" s="36">
        <f>SUMIFS(СВЦЭМ!$E$34:$E$777,СВЦЭМ!$A$34:$A$777,$A156,СВЦЭМ!$B$34:$B$777,H$155)+'СЕТ СН'!$F$12</f>
        <v>0</v>
      </c>
      <c r="I156" s="36">
        <f>SUMIFS(СВЦЭМ!$E$34:$E$777,СВЦЭМ!$A$34:$A$777,$A156,СВЦЭМ!$B$34:$B$777,I$155)+'СЕТ СН'!$F$12</f>
        <v>0</v>
      </c>
      <c r="J156" s="36">
        <f>SUMIFS(СВЦЭМ!$E$34:$E$777,СВЦЭМ!$A$34:$A$777,$A156,СВЦЭМ!$B$34:$B$777,J$155)+'СЕТ СН'!$F$12</f>
        <v>0</v>
      </c>
      <c r="K156" s="36">
        <f>SUMIFS(СВЦЭМ!$E$34:$E$777,СВЦЭМ!$A$34:$A$777,$A156,СВЦЭМ!$B$34:$B$777,K$155)+'СЕТ СН'!$F$12</f>
        <v>0</v>
      </c>
      <c r="L156" s="36">
        <f>SUMIFS(СВЦЭМ!$E$34:$E$777,СВЦЭМ!$A$34:$A$777,$A156,СВЦЭМ!$B$34:$B$777,L$155)+'СЕТ СН'!$F$12</f>
        <v>0</v>
      </c>
      <c r="M156" s="36">
        <f>SUMIFS(СВЦЭМ!$E$34:$E$777,СВЦЭМ!$A$34:$A$777,$A156,СВЦЭМ!$B$34:$B$777,M$155)+'СЕТ СН'!$F$12</f>
        <v>0</v>
      </c>
      <c r="N156" s="36">
        <f>SUMIFS(СВЦЭМ!$E$34:$E$777,СВЦЭМ!$A$34:$A$777,$A156,СВЦЭМ!$B$34:$B$777,N$155)+'СЕТ СН'!$F$12</f>
        <v>0</v>
      </c>
      <c r="O156" s="36">
        <f>SUMIFS(СВЦЭМ!$E$34:$E$777,СВЦЭМ!$A$34:$A$777,$A156,СВЦЭМ!$B$34:$B$777,O$155)+'СЕТ СН'!$F$12</f>
        <v>0</v>
      </c>
      <c r="P156" s="36">
        <f>SUMIFS(СВЦЭМ!$E$34:$E$777,СВЦЭМ!$A$34:$A$777,$A156,СВЦЭМ!$B$34:$B$777,P$155)+'СЕТ СН'!$F$12</f>
        <v>0</v>
      </c>
      <c r="Q156" s="36">
        <f>SUMIFS(СВЦЭМ!$E$34:$E$777,СВЦЭМ!$A$34:$A$777,$A156,СВЦЭМ!$B$34:$B$777,Q$155)+'СЕТ СН'!$F$12</f>
        <v>0</v>
      </c>
      <c r="R156" s="36">
        <f>SUMIFS(СВЦЭМ!$E$34:$E$777,СВЦЭМ!$A$34:$A$777,$A156,СВЦЭМ!$B$34:$B$777,R$155)+'СЕТ СН'!$F$12</f>
        <v>0</v>
      </c>
      <c r="S156" s="36">
        <f>SUMIFS(СВЦЭМ!$E$34:$E$777,СВЦЭМ!$A$34:$A$777,$A156,СВЦЭМ!$B$34:$B$777,S$155)+'СЕТ СН'!$F$12</f>
        <v>0</v>
      </c>
      <c r="T156" s="36">
        <f>SUMIFS(СВЦЭМ!$E$34:$E$777,СВЦЭМ!$A$34:$A$777,$A156,СВЦЭМ!$B$34:$B$777,T$155)+'СЕТ СН'!$F$12</f>
        <v>0</v>
      </c>
      <c r="U156" s="36">
        <f>SUMIFS(СВЦЭМ!$E$34:$E$777,СВЦЭМ!$A$34:$A$777,$A156,СВЦЭМ!$B$34:$B$777,U$155)+'СЕТ СН'!$F$12</f>
        <v>0</v>
      </c>
      <c r="V156" s="36">
        <f>SUMIFS(СВЦЭМ!$E$34:$E$777,СВЦЭМ!$A$34:$A$777,$A156,СВЦЭМ!$B$34:$B$777,V$155)+'СЕТ СН'!$F$12</f>
        <v>0</v>
      </c>
      <c r="W156" s="36">
        <f>SUMIFS(СВЦЭМ!$E$34:$E$777,СВЦЭМ!$A$34:$A$777,$A156,СВЦЭМ!$B$34:$B$777,W$155)+'СЕТ СН'!$F$12</f>
        <v>0</v>
      </c>
      <c r="X156" s="36">
        <f>SUMIFS(СВЦЭМ!$E$34:$E$777,СВЦЭМ!$A$34:$A$777,$A156,СВЦЭМ!$B$34:$B$777,X$155)+'СЕТ СН'!$F$12</f>
        <v>0</v>
      </c>
      <c r="Y156" s="36">
        <f>SUMIFS(СВЦЭМ!$E$34:$E$777,СВЦЭМ!$A$34:$A$777,$A156,СВЦЭМ!$B$34:$B$777,Y$155)+'СЕТ СН'!$F$12</f>
        <v>0</v>
      </c>
      <c r="AA156" s="45"/>
    </row>
    <row r="157" spans="1:27" ht="15.75" x14ac:dyDescent="0.2">
      <c r="A157" s="35">
        <f>A156+1</f>
        <v>43345</v>
      </c>
      <c r="B157" s="36">
        <f>SUMIFS(СВЦЭМ!$E$34:$E$777,СВЦЭМ!$A$34:$A$777,$A157,СВЦЭМ!$B$34:$B$777,B$155)+'СЕТ СН'!$F$12</f>
        <v>0</v>
      </c>
      <c r="C157" s="36">
        <f>SUMIFS(СВЦЭМ!$E$34:$E$777,СВЦЭМ!$A$34:$A$777,$A157,СВЦЭМ!$B$34:$B$777,C$155)+'СЕТ СН'!$F$12</f>
        <v>0</v>
      </c>
      <c r="D157" s="36">
        <f>SUMIFS(СВЦЭМ!$E$34:$E$777,СВЦЭМ!$A$34:$A$777,$A157,СВЦЭМ!$B$34:$B$777,D$155)+'СЕТ СН'!$F$12</f>
        <v>0</v>
      </c>
      <c r="E157" s="36">
        <f>SUMIFS(СВЦЭМ!$E$34:$E$777,СВЦЭМ!$A$34:$A$777,$A157,СВЦЭМ!$B$34:$B$777,E$155)+'СЕТ СН'!$F$12</f>
        <v>0</v>
      </c>
      <c r="F157" s="36">
        <f>SUMIFS(СВЦЭМ!$E$34:$E$777,СВЦЭМ!$A$34:$A$777,$A157,СВЦЭМ!$B$34:$B$777,F$155)+'СЕТ СН'!$F$12</f>
        <v>0</v>
      </c>
      <c r="G157" s="36">
        <f>SUMIFS(СВЦЭМ!$E$34:$E$777,СВЦЭМ!$A$34:$A$777,$A157,СВЦЭМ!$B$34:$B$777,G$155)+'СЕТ СН'!$F$12</f>
        <v>0</v>
      </c>
      <c r="H157" s="36">
        <f>SUMIFS(СВЦЭМ!$E$34:$E$777,СВЦЭМ!$A$34:$A$777,$A157,СВЦЭМ!$B$34:$B$777,H$155)+'СЕТ СН'!$F$12</f>
        <v>0</v>
      </c>
      <c r="I157" s="36">
        <f>SUMIFS(СВЦЭМ!$E$34:$E$777,СВЦЭМ!$A$34:$A$777,$A157,СВЦЭМ!$B$34:$B$777,I$155)+'СЕТ СН'!$F$12</f>
        <v>0</v>
      </c>
      <c r="J157" s="36">
        <f>SUMIFS(СВЦЭМ!$E$34:$E$777,СВЦЭМ!$A$34:$A$777,$A157,СВЦЭМ!$B$34:$B$777,J$155)+'СЕТ СН'!$F$12</f>
        <v>0</v>
      </c>
      <c r="K157" s="36">
        <f>SUMIFS(СВЦЭМ!$E$34:$E$777,СВЦЭМ!$A$34:$A$777,$A157,СВЦЭМ!$B$34:$B$777,K$155)+'СЕТ СН'!$F$12</f>
        <v>0</v>
      </c>
      <c r="L157" s="36">
        <f>SUMIFS(СВЦЭМ!$E$34:$E$777,СВЦЭМ!$A$34:$A$777,$A157,СВЦЭМ!$B$34:$B$777,L$155)+'СЕТ СН'!$F$12</f>
        <v>0</v>
      </c>
      <c r="M157" s="36">
        <f>SUMIFS(СВЦЭМ!$E$34:$E$777,СВЦЭМ!$A$34:$A$777,$A157,СВЦЭМ!$B$34:$B$777,M$155)+'СЕТ СН'!$F$12</f>
        <v>0</v>
      </c>
      <c r="N157" s="36">
        <f>SUMIFS(СВЦЭМ!$E$34:$E$777,СВЦЭМ!$A$34:$A$777,$A157,СВЦЭМ!$B$34:$B$777,N$155)+'СЕТ СН'!$F$12</f>
        <v>0</v>
      </c>
      <c r="O157" s="36">
        <f>SUMIFS(СВЦЭМ!$E$34:$E$777,СВЦЭМ!$A$34:$A$777,$A157,СВЦЭМ!$B$34:$B$777,O$155)+'СЕТ СН'!$F$12</f>
        <v>0</v>
      </c>
      <c r="P157" s="36">
        <f>SUMIFS(СВЦЭМ!$E$34:$E$777,СВЦЭМ!$A$34:$A$777,$A157,СВЦЭМ!$B$34:$B$777,P$155)+'СЕТ СН'!$F$12</f>
        <v>0</v>
      </c>
      <c r="Q157" s="36">
        <f>SUMIFS(СВЦЭМ!$E$34:$E$777,СВЦЭМ!$A$34:$A$777,$A157,СВЦЭМ!$B$34:$B$777,Q$155)+'СЕТ СН'!$F$12</f>
        <v>0</v>
      </c>
      <c r="R157" s="36">
        <f>SUMIFS(СВЦЭМ!$E$34:$E$777,СВЦЭМ!$A$34:$A$777,$A157,СВЦЭМ!$B$34:$B$777,R$155)+'СЕТ СН'!$F$12</f>
        <v>0</v>
      </c>
      <c r="S157" s="36">
        <f>SUMIFS(СВЦЭМ!$E$34:$E$777,СВЦЭМ!$A$34:$A$777,$A157,СВЦЭМ!$B$34:$B$777,S$155)+'СЕТ СН'!$F$12</f>
        <v>0</v>
      </c>
      <c r="T157" s="36">
        <f>SUMIFS(СВЦЭМ!$E$34:$E$777,СВЦЭМ!$A$34:$A$777,$A157,СВЦЭМ!$B$34:$B$777,T$155)+'СЕТ СН'!$F$12</f>
        <v>0</v>
      </c>
      <c r="U157" s="36">
        <f>SUMIFS(СВЦЭМ!$E$34:$E$777,СВЦЭМ!$A$34:$A$777,$A157,СВЦЭМ!$B$34:$B$777,U$155)+'СЕТ СН'!$F$12</f>
        <v>0</v>
      </c>
      <c r="V157" s="36">
        <f>SUMIFS(СВЦЭМ!$E$34:$E$777,СВЦЭМ!$A$34:$A$777,$A157,СВЦЭМ!$B$34:$B$777,V$155)+'СЕТ СН'!$F$12</f>
        <v>0</v>
      </c>
      <c r="W157" s="36">
        <f>SUMIFS(СВЦЭМ!$E$34:$E$777,СВЦЭМ!$A$34:$A$777,$A157,СВЦЭМ!$B$34:$B$777,W$155)+'СЕТ СН'!$F$12</f>
        <v>0</v>
      </c>
      <c r="X157" s="36">
        <f>SUMIFS(СВЦЭМ!$E$34:$E$777,СВЦЭМ!$A$34:$A$777,$A157,СВЦЭМ!$B$34:$B$777,X$155)+'СЕТ СН'!$F$12</f>
        <v>0</v>
      </c>
      <c r="Y157" s="36">
        <f>SUMIFS(СВЦЭМ!$E$34:$E$777,СВЦЭМ!$A$34:$A$777,$A157,СВЦЭМ!$B$34:$B$777,Y$155)+'СЕТ СН'!$F$12</f>
        <v>0</v>
      </c>
    </row>
    <row r="158" spans="1:27" ht="15.75" x14ac:dyDescent="0.2">
      <c r="A158" s="35">
        <f t="shared" ref="A158:A186" si="4">A157+1</f>
        <v>43346</v>
      </c>
      <c r="B158" s="36">
        <f>SUMIFS(СВЦЭМ!$E$34:$E$777,СВЦЭМ!$A$34:$A$777,$A158,СВЦЭМ!$B$34:$B$777,B$155)+'СЕТ СН'!$F$12</f>
        <v>0</v>
      </c>
      <c r="C158" s="36">
        <f>SUMIFS(СВЦЭМ!$E$34:$E$777,СВЦЭМ!$A$34:$A$777,$A158,СВЦЭМ!$B$34:$B$777,C$155)+'СЕТ СН'!$F$12</f>
        <v>0</v>
      </c>
      <c r="D158" s="36">
        <f>SUMIFS(СВЦЭМ!$E$34:$E$777,СВЦЭМ!$A$34:$A$777,$A158,СВЦЭМ!$B$34:$B$777,D$155)+'СЕТ СН'!$F$12</f>
        <v>0</v>
      </c>
      <c r="E158" s="36">
        <f>SUMIFS(СВЦЭМ!$E$34:$E$777,СВЦЭМ!$A$34:$A$777,$A158,СВЦЭМ!$B$34:$B$777,E$155)+'СЕТ СН'!$F$12</f>
        <v>0</v>
      </c>
      <c r="F158" s="36">
        <f>SUMIFS(СВЦЭМ!$E$34:$E$777,СВЦЭМ!$A$34:$A$777,$A158,СВЦЭМ!$B$34:$B$777,F$155)+'СЕТ СН'!$F$12</f>
        <v>0</v>
      </c>
      <c r="G158" s="36">
        <f>SUMIFS(СВЦЭМ!$E$34:$E$777,СВЦЭМ!$A$34:$A$777,$A158,СВЦЭМ!$B$34:$B$777,G$155)+'СЕТ СН'!$F$12</f>
        <v>0</v>
      </c>
      <c r="H158" s="36">
        <f>SUMIFS(СВЦЭМ!$E$34:$E$777,СВЦЭМ!$A$34:$A$777,$A158,СВЦЭМ!$B$34:$B$777,H$155)+'СЕТ СН'!$F$12</f>
        <v>0</v>
      </c>
      <c r="I158" s="36">
        <f>SUMIFS(СВЦЭМ!$E$34:$E$777,СВЦЭМ!$A$34:$A$777,$A158,СВЦЭМ!$B$34:$B$777,I$155)+'СЕТ СН'!$F$12</f>
        <v>0</v>
      </c>
      <c r="J158" s="36">
        <f>SUMIFS(СВЦЭМ!$E$34:$E$777,СВЦЭМ!$A$34:$A$777,$A158,СВЦЭМ!$B$34:$B$777,J$155)+'СЕТ СН'!$F$12</f>
        <v>0</v>
      </c>
      <c r="K158" s="36">
        <f>SUMIFS(СВЦЭМ!$E$34:$E$777,СВЦЭМ!$A$34:$A$777,$A158,СВЦЭМ!$B$34:$B$777,K$155)+'СЕТ СН'!$F$12</f>
        <v>0</v>
      </c>
      <c r="L158" s="36">
        <f>SUMIFS(СВЦЭМ!$E$34:$E$777,СВЦЭМ!$A$34:$A$777,$A158,СВЦЭМ!$B$34:$B$777,L$155)+'СЕТ СН'!$F$12</f>
        <v>0</v>
      </c>
      <c r="M158" s="36">
        <f>SUMIFS(СВЦЭМ!$E$34:$E$777,СВЦЭМ!$A$34:$A$777,$A158,СВЦЭМ!$B$34:$B$777,M$155)+'СЕТ СН'!$F$12</f>
        <v>0</v>
      </c>
      <c r="N158" s="36">
        <f>SUMIFS(СВЦЭМ!$E$34:$E$777,СВЦЭМ!$A$34:$A$777,$A158,СВЦЭМ!$B$34:$B$777,N$155)+'СЕТ СН'!$F$12</f>
        <v>0</v>
      </c>
      <c r="O158" s="36">
        <f>SUMIFS(СВЦЭМ!$E$34:$E$777,СВЦЭМ!$A$34:$A$777,$A158,СВЦЭМ!$B$34:$B$777,O$155)+'СЕТ СН'!$F$12</f>
        <v>0</v>
      </c>
      <c r="P158" s="36">
        <f>SUMIFS(СВЦЭМ!$E$34:$E$777,СВЦЭМ!$A$34:$A$777,$A158,СВЦЭМ!$B$34:$B$777,P$155)+'СЕТ СН'!$F$12</f>
        <v>0</v>
      </c>
      <c r="Q158" s="36">
        <f>SUMIFS(СВЦЭМ!$E$34:$E$777,СВЦЭМ!$A$34:$A$777,$A158,СВЦЭМ!$B$34:$B$777,Q$155)+'СЕТ СН'!$F$12</f>
        <v>0</v>
      </c>
      <c r="R158" s="36">
        <f>SUMIFS(СВЦЭМ!$E$34:$E$777,СВЦЭМ!$A$34:$A$777,$A158,СВЦЭМ!$B$34:$B$777,R$155)+'СЕТ СН'!$F$12</f>
        <v>0</v>
      </c>
      <c r="S158" s="36">
        <f>SUMIFS(СВЦЭМ!$E$34:$E$777,СВЦЭМ!$A$34:$A$777,$A158,СВЦЭМ!$B$34:$B$777,S$155)+'СЕТ СН'!$F$12</f>
        <v>0</v>
      </c>
      <c r="T158" s="36">
        <f>SUMIFS(СВЦЭМ!$E$34:$E$777,СВЦЭМ!$A$34:$A$777,$A158,СВЦЭМ!$B$34:$B$777,T$155)+'СЕТ СН'!$F$12</f>
        <v>0</v>
      </c>
      <c r="U158" s="36">
        <f>SUMIFS(СВЦЭМ!$E$34:$E$777,СВЦЭМ!$A$34:$A$777,$A158,СВЦЭМ!$B$34:$B$777,U$155)+'СЕТ СН'!$F$12</f>
        <v>0</v>
      </c>
      <c r="V158" s="36">
        <f>SUMIFS(СВЦЭМ!$E$34:$E$777,СВЦЭМ!$A$34:$A$777,$A158,СВЦЭМ!$B$34:$B$777,V$155)+'СЕТ СН'!$F$12</f>
        <v>0</v>
      </c>
      <c r="W158" s="36">
        <f>SUMIFS(СВЦЭМ!$E$34:$E$777,СВЦЭМ!$A$34:$A$777,$A158,СВЦЭМ!$B$34:$B$777,W$155)+'СЕТ СН'!$F$12</f>
        <v>0</v>
      </c>
      <c r="X158" s="36">
        <f>SUMIFS(СВЦЭМ!$E$34:$E$777,СВЦЭМ!$A$34:$A$777,$A158,СВЦЭМ!$B$34:$B$777,X$155)+'СЕТ СН'!$F$12</f>
        <v>0</v>
      </c>
      <c r="Y158" s="36">
        <f>SUMIFS(СВЦЭМ!$E$34:$E$777,СВЦЭМ!$A$34:$A$777,$A158,СВЦЭМ!$B$34:$B$777,Y$155)+'СЕТ СН'!$F$12</f>
        <v>0</v>
      </c>
    </row>
    <row r="159" spans="1:27" ht="15.75" x14ac:dyDescent="0.2">
      <c r="A159" s="35">
        <f t="shared" si="4"/>
        <v>43347</v>
      </c>
      <c r="B159" s="36">
        <f>SUMIFS(СВЦЭМ!$E$34:$E$777,СВЦЭМ!$A$34:$A$777,$A159,СВЦЭМ!$B$34:$B$777,B$155)+'СЕТ СН'!$F$12</f>
        <v>0</v>
      </c>
      <c r="C159" s="36">
        <f>SUMIFS(СВЦЭМ!$E$34:$E$777,СВЦЭМ!$A$34:$A$777,$A159,СВЦЭМ!$B$34:$B$777,C$155)+'СЕТ СН'!$F$12</f>
        <v>0</v>
      </c>
      <c r="D159" s="36">
        <f>SUMIFS(СВЦЭМ!$E$34:$E$777,СВЦЭМ!$A$34:$A$777,$A159,СВЦЭМ!$B$34:$B$777,D$155)+'СЕТ СН'!$F$12</f>
        <v>0</v>
      </c>
      <c r="E159" s="36">
        <f>SUMIFS(СВЦЭМ!$E$34:$E$777,СВЦЭМ!$A$34:$A$777,$A159,СВЦЭМ!$B$34:$B$777,E$155)+'СЕТ СН'!$F$12</f>
        <v>0</v>
      </c>
      <c r="F159" s="36">
        <f>SUMIFS(СВЦЭМ!$E$34:$E$777,СВЦЭМ!$A$34:$A$777,$A159,СВЦЭМ!$B$34:$B$777,F$155)+'СЕТ СН'!$F$12</f>
        <v>0</v>
      </c>
      <c r="G159" s="36">
        <f>SUMIFS(СВЦЭМ!$E$34:$E$777,СВЦЭМ!$A$34:$A$777,$A159,СВЦЭМ!$B$34:$B$777,G$155)+'СЕТ СН'!$F$12</f>
        <v>0</v>
      </c>
      <c r="H159" s="36">
        <f>SUMIFS(СВЦЭМ!$E$34:$E$777,СВЦЭМ!$A$34:$A$777,$A159,СВЦЭМ!$B$34:$B$777,H$155)+'СЕТ СН'!$F$12</f>
        <v>0</v>
      </c>
      <c r="I159" s="36">
        <f>SUMIFS(СВЦЭМ!$E$34:$E$777,СВЦЭМ!$A$34:$A$777,$A159,СВЦЭМ!$B$34:$B$777,I$155)+'СЕТ СН'!$F$12</f>
        <v>0</v>
      </c>
      <c r="J159" s="36">
        <f>SUMIFS(СВЦЭМ!$E$34:$E$777,СВЦЭМ!$A$34:$A$777,$A159,СВЦЭМ!$B$34:$B$777,J$155)+'СЕТ СН'!$F$12</f>
        <v>0</v>
      </c>
      <c r="K159" s="36">
        <f>SUMIFS(СВЦЭМ!$E$34:$E$777,СВЦЭМ!$A$34:$A$777,$A159,СВЦЭМ!$B$34:$B$777,K$155)+'СЕТ СН'!$F$12</f>
        <v>0</v>
      </c>
      <c r="L159" s="36">
        <f>SUMIFS(СВЦЭМ!$E$34:$E$777,СВЦЭМ!$A$34:$A$777,$A159,СВЦЭМ!$B$34:$B$777,L$155)+'СЕТ СН'!$F$12</f>
        <v>0</v>
      </c>
      <c r="M159" s="36">
        <f>SUMIFS(СВЦЭМ!$E$34:$E$777,СВЦЭМ!$A$34:$A$777,$A159,СВЦЭМ!$B$34:$B$777,M$155)+'СЕТ СН'!$F$12</f>
        <v>0</v>
      </c>
      <c r="N159" s="36">
        <f>SUMIFS(СВЦЭМ!$E$34:$E$777,СВЦЭМ!$A$34:$A$777,$A159,СВЦЭМ!$B$34:$B$777,N$155)+'СЕТ СН'!$F$12</f>
        <v>0</v>
      </c>
      <c r="O159" s="36">
        <f>SUMIFS(СВЦЭМ!$E$34:$E$777,СВЦЭМ!$A$34:$A$777,$A159,СВЦЭМ!$B$34:$B$777,O$155)+'СЕТ СН'!$F$12</f>
        <v>0</v>
      </c>
      <c r="P159" s="36">
        <f>SUMIFS(СВЦЭМ!$E$34:$E$777,СВЦЭМ!$A$34:$A$777,$A159,СВЦЭМ!$B$34:$B$777,P$155)+'СЕТ СН'!$F$12</f>
        <v>0</v>
      </c>
      <c r="Q159" s="36">
        <f>SUMIFS(СВЦЭМ!$E$34:$E$777,СВЦЭМ!$A$34:$A$777,$A159,СВЦЭМ!$B$34:$B$777,Q$155)+'СЕТ СН'!$F$12</f>
        <v>0</v>
      </c>
      <c r="R159" s="36">
        <f>SUMIFS(СВЦЭМ!$E$34:$E$777,СВЦЭМ!$A$34:$A$777,$A159,СВЦЭМ!$B$34:$B$777,R$155)+'СЕТ СН'!$F$12</f>
        <v>0</v>
      </c>
      <c r="S159" s="36">
        <f>SUMIFS(СВЦЭМ!$E$34:$E$777,СВЦЭМ!$A$34:$A$777,$A159,СВЦЭМ!$B$34:$B$777,S$155)+'СЕТ СН'!$F$12</f>
        <v>0</v>
      </c>
      <c r="T159" s="36">
        <f>SUMIFS(СВЦЭМ!$E$34:$E$777,СВЦЭМ!$A$34:$A$777,$A159,СВЦЭМ!$B$34:$B$777,T$155)+'СЕТ СН'!$F$12</f>
        <v>0</v>
      </c>
      <c r="U159" s="36">
        <f>SUMIFS(СВЦЭМ!$E$34:$E$777,СВЦЭМ!$A$34:$A$777,$A159,СВЦЭМ!$B$34:$B$777,U$155)+'СЕТ СН'!$F$12</f>
        <v>0</v>
      </c>
      <c r="V159" s="36">
        <f>SUMIFS(СВЦЭМ!$E$34:$E$777,СВЦЭМ!$A$34:$A$777,$A159,СВЦЭМ!$B$34:$B$777,V$155)+'СЕТ СН'!$F$12</f>
        <v>0</v>
      </c>
      <c r="W159" s="36">
        <f>SUMIFS(СВЦЭМ!$E$34:$E$777,СВЦЭМ!$A$34:$A$777,$A159,СВЦЭМ!$B$34:$B$777,W$155)+'СЕТ СН'!$F$12</f>
        <v>0</v>
      </c>
      <c r="X159" s="36">
        <f>SUMIFS(СВЦЭМ!$E$34:$E$777,СВЦЭМ!$A$34:$A$777,$A159,СВЦЭМ!$B$34:$B$777,X$155)+'СЕТ СН'!$F$12</f>
        <v>0</v>
      </c>
      <c r="Y159" s="36">
        <f>SUMIFS(СВЦЭМ!$E$34:$E$777,СВЦЭМ!$A$34:$A$777,$A159,СВЦЭМ!$B$34:$B$777,Y$155)+'СЕТ СН'!$F$12</f>
        <v>0</v>
      </c>
    </row>
    <row r="160" spans="1:27" ht="15.75" x14ac:dyDescent="0.2">
      <c r="A160" s="35">
        <f t="shared" si="4"/>
        <v>43348</v>
      </c>
      <c r="B160" s="36">
        <f>SUMIFS(СВЦЭМ!$E$34:$E$777,СВЦЭМ!$A$34:$A$777,$A160,СВЦЭМ!$B$34:$B$777,B$155)+'СЕТ СН'!$F$12</f>
        <v>0</v>
      </c>
      <c r="C160" s="36">
        <f>SUMIFS(СВЦЭМ!$E$34:$E$777,СВЦЭМ!$A$34:$A$777,$A160,СВЦЭМ!$B$34:$B$777,C$155)+'СЕТ СН'!$F$12</f>
        <v>0</v>
      </c>
      <c r="D160" s="36">
        <f>SUMIFS(СВЦЭМ!$E$34:$E$777,СВЦЭМ!$A$34:$A$777,$A160,СВЦЭМ!$B$34:$B$777,D$155)+'СЕТ СН'!$F$12</f>
        <v>0</v>
      </c>
      <c r="E160" s="36">
        <f>SUMIFS(СВЦЭМ!$E$34:$E$777,СВЦЭМ!$A$34:$A$777,$A160,СВЦЭМ!$B$34:$B$777,E$155)+'СЕТ СН'!$F$12</f>
        <v>0</v>
      </c>
      <c r="F160" s="36">
        <f>SUMIFS(СВЦЭМ!$E$34:$E$777,СВЦЭМ!$A$34:$A$777,$A160,СВЦЭМ!$B$34:$B$777,F$155)+'СЕТ СН'!$F$12</f>
        <v>0</v>
      </c>
      <c r="G160" s="36">
        <f>SUMIFS(СВЦЭМ!$E$34:$E$777,СВЦЭМ!$A$34:$A$777,$A160,СВЦЭМ!$B$34:$B$777,G$155)+'СЕТ СН'!$F$12</f>
        <v>0</v>
      </c>
      <c r="H160" s="36">
        <f>SUMIFS(СВЦЭМ!$E$34:$E$777,СВЦЭМ!$A$34:$A$777,$A160,СВЦЭМ!$B$34:$B$777,H$155)+'СЕТ СН'!$F$12</f>
        <v>0</v>
      </c>
      <c r="I160" s="36">
        <f>SUMIFS(СВЦЭМ!$E$34:$E$777,СВЦЭМ!$A$34:$A$777,$A160,СВЦЭМ!$B$34:$B$777,I$155)+'СЕТ СН'!$F$12</f>
        <v>0</v>
      </c>
      <c r="J160" s="36">
        <f>SUMIFS(СВЦЭМ!$E$34:$E$777,СВЦЭМ!$A$34:$A$777,$A160,СВЦЭМ!$B$34:$B$777,J$155)+'СЕТ СН'!$F$12</f>
        <v>0</v>
      </c>
      <c r="K160" s="36">
        <f>SUMIFS(СВЦЭМ!$E$34:$E$777,СВЦЭМ!$A$34:$A$777,$A160,СВЦЭМ!$B$34:$B$777,K$155)+'СЕТ СН'!$F$12</f>
        <v>0</v>
      </c>
      <c r="L160" s="36">
        <f>SUMIFS(СВЦЭМ!$E$34:$E$777,СВЦЭМ!$A$34:$A$777,$A160,СВЦЭМ!$B$34:$B$777,L$155)+'СЕТ СН'!$F$12</f>
        <v>0</v>
      </c>
      <c r="M160" s="36">
        <f>SUMIFS(СВЦЭМ!$E$34:$E$777,СВЦЭМ!$A$34:$A$777,$A160,СВЦЭМ!$B$34:$B$777,M$155)+'СЕТ СН'!$F$12</f>
        <v>0</v>
      </c>
      <c r="N160" s="36">
        <f>SUMIFS(СВЦЭМ!$E$34:$E$777,СВЦЭМ!$A$34:$A$777,$A160,СВЦЭМ!$B$34:$B$777,N$155)+'СЕТ СН'!$F$12</f>
        <v>0</v>
      </c>
      <c r="O160" s="36">
        <f>SUMIFS(СВЦЭМ!$E$34:$E$777,СВЦЭМ!$A$34:$A$777,$A160,СВЦЭМ!$B$34:$B$777,O$155)+'СЕТ СН'!$F$12</f>
        <v>0</v>
      </c>
      <c r="P160" s="36">
        <f>SUMIFS(СВЦЭМ!$E$34:$E$777,СВЦЭМ!$A$34:$A$777,$A160,СВЦЭМ!$B$34:$B$777,P$155)+'СЕТ СН'!$F$12</f>
        <v>0</v>
      </c>
      <c r="Q160" s="36">
        <f>SUMIFS(СВЦЭМ!$E$34:$E$777,СВЦЭМ!$A$34:$A$777,$A160,СВЦЭМ!$B$34:$B$777,Q$155)+'СЕТ СН'!$F$12</f>
        <v>0</v>
      </c>
      <c r="R160" s="36">
        <f>SUMIFS(СВЦЭМ!$E$34:$E$777,СВЦЭМ!$A$34:$A$777,$A160,СВЦЭМ!$B$34:$B$777,R$155)+'СЕТ СН'!$F$12</f>
        <v>0</v>
      </c>
      <c r="S160" s="36">
        <f>SUMIFS(СВЦЭМ!$E$34:$E$777,СВЦЭМ!$A$34:$A$777,$A160,СВЦЭМ!$B$34:$B$777,S$155)+'СЕТ СН'!$F$12</f>
        <v>0</v>
      </c>
      <c r="T160" s="36">
        <f>SUMIFS(СВЦЭМ!$E$34:$E$777,СВЦЭМ!$A$34:$A$777,$A160,СВЦЭМ!$B$34:$B$777,T$155)+'СЕТ СН'!$F$12</f>
        <v>0</v>
      </c>
      <c r="U160" s="36">
        <f>SUMIFS(СВЦЭМ!$E$34:$E$777,СВЦЭМ!$A$34:$A$777,$A160,СВЦЭМ!$B$34:$B$777,U$155)+'СЕТ СН'!$F$12</f>
        <v>0</v>
      </c>
      <c r="V160" s="36">
        <f>SUMIFS(СВЦЭМ!$E$34:$E$777,СВЦЭМ!$A$34:$A$777,$A160,СВЦЭМ!$B$34:$B$777,V$155)+'СЕТ СН'!$F$12</f>
        <v>0</v>
      </c>
      <c r="W160" s="36">
        <f>SUMIFS(СВЦЭМ!$E$34:$E$777,СВЦЭМ!$A$34:$A$777,$A160,СВЦЭМ!$B$34:$B$777,W$155)+'СЕТ СН'!$F$12</f>
        <v>0</v>
      </c>
      <c r="X160" s="36">
        <f>SUMIFS(СВЦЭМ!$E$34:$E$777,СВЦЭМ!$A$34:$A$777,$A160,СВЦЭМ!$B$34:$B$777,X$155)+'СЕТ СН'!$F$12</f>
        <v>0</v>
      </c>
      <c r="Y160" s="36">
        <f>SUMIFS(СВЦЭМ!$E$34:$E$777,СВЦЭМ!$A$34:$A$777,$A160,СВЦЭМ!$B$34:$B$777,Y$155)+'СЕТ СН'!$F$12</f>
        <v>0</v>
      </c>
    </row>
    <row r="161" spans="1:25" ht="15.75" x14ac:dyDescent="0.2">
      <c r="A161" s="35">
        <f t="shared" si="4"/>
        <v>43349</v>
      </c>
      <c r="B161" s="36">
        <f>SUMIFS(СВЦЭМ!$E$34:$E$777,СВЦЭМ!$A$34:$A$777,$A161,СВЦЭМ!$B$34:$B$777,B$155)+'СЕТ СН'!$F$12</f>
        <v>0</v>
      </c>
      <c r="C161" s="36">
        <f>SUMIFS(СВЦЭМ!$E$34:$E$777,СВЦЭМ!$A$34:$A$777,$A161,СВЦЭМ!$B$34:$B$777,C$155)+'СЕТ СН'!$F$12</f>
        <v>0</v>
      </c>
      <c r="D161" s="36">
        <f>SUMIFS(СВЦЭМ!$E$34:$E$777,СВЦЭМ!$A$34:$A$777,$A161,СВЦЭМ!$B$34:$B$777,D$155)+'СЕТ СН'!$F$12</f>
        <v>0</v>
      </c>
      <c r="E161" s="36">
        <f>SUMIFS(СВЦЭМ!$E$34:$E$777,СВЦЭМ!$A$34:$A$777,$A161,СВЦЭМ!$B$34:$B$777,E$155)+'СЕТ СН'!$F$12</f>
        <v>0</v>
      </c>
      <c r="F161" s="36">
        <f>SUMIFS(СВЦЭМ!$E$34:$E$777,СВЦЭМ!$A$34:$A$777,$A161,СВЦЭМ!$B$34:$B$777,F$155)+'СЕТ СН'!$F$12</f>
        <v>0</v>
      </c>
      <c r="G161" s="36">
        <f>SUMIFS(СВЦЭМ!$E$34:$E$777,СВЦЭМ!$A$34:$A$777,$A161,СВЦЭМ!$B$34:$B$777,G$155)+'СЕТ СН'!$F$12</f>
        <v>0</v>
      </c>
      <c r="H161" s="36">
        <f>SUMIFS(СВЦЭМ!$E$34:$E$777,СВЦЭМ!$A$34:$A$777,$A161,СВЦЭМ!$B$34:$B$777,H$155)+'СЕТ СН'!$F$12</f>
        <v>0</v>
      </c>
      <c r="I161" s="36">
        <f>SUMIFS(СВЦЭМ!$E$34:$E$777,СВЦЭМ!$A$34:$A$777,$A161,СВЦЭМ!$B$34:$B$777,I$155)+'СЕТ СН'!$F$12</f>
        <v>0</v>
      </c>
      <c r="J161" s="36">
        <f>SUMIFS(СВЦЭМ!$E$34:$E$777,СВЦЭМ!$A$34:$A$777,$A161,СВЦЭМ!$B$34:$B$777,J$155)+'СЕТ СН'!$F$12</f>
        <v>0</v>
      </c>
      <c r="K161" s="36">
        <f>SUMIFS(СВЦЭМ!$E$34:$E$777,СВЦЭМ!$A$34:$A$777,$A161,СВЦЭМ!$B$34:$B$777,K$155)+'СЕТ СН'!$F$12</f>
        <v>0</v>
      </c>
      <c r="L161" s="36">
        <f>SUMIFS(СВЦЭМ!$E$34:$E$777,СВЦЭМ!$A$34:$A$777,$A161,СВЦЭМ!$B$34:$B$777,L$155)+'СЕТ СН'!$F$12</f>
        <v>0</v>
      </c>
      <c r="M161" s="36">
        <f>SUMIFS(СВЦЭМ!$E$34:$E$777,СВЦЭМ!$A$34:$A$777,$A161,СВЦЭМ!$B$34:$B$777,M$155)+'СЕТ СН'!$F$12</f>
        <v>0</v>
      </c>
      <c r="N161" s="36">
        <f>SUMIFS(СВЦЭМ!$E$34:$E$777,СВЦЭМ!$A$34:$A$777,$A161,СВЦЭМ!$B$34:$B$777,N$155)+'СЕТ СН'!$F$12</f>
        <v>0</v>
      </c>
      <c r="O161" s="36">
        <f>SUMIFS(СВЦЭМ!$E$34:$E$777,СВЦЭМ!$A$34:$A$777,$A161,СВЦЭМ!$B$34:$B$777,O$155)+'СЕТ СН'!$F$12</f>
        <v>0</v>
      </c>
      <c r="P161" s="36">
        <f>SUMIFS(СВЦЭМ!$E$34:$E$777,СВЦЭМ!$A$34:$A$777,$A161,СВЦЭМ!$B$34:$B$777,P$155)+'СЕТ СН'!$F$12</f>
        <v>0</v>
      </c>
      <c r="Q161" s="36">
        <f>SUMIFS(СВЦЭМ!$E$34:$E$777,СВЦЭМ!$A$34:$A$777,$A161,СВЦЭМ!$B$34:$B$777,Q$155)+'СЕТ СН'!$F$12</f>
        <v>0</v>
      </c>
      <c r="R161" s="36">
        <f>SUMIFS(СВЦЭМ!$E$34:$E$777,СВЦЭМ!$A$34:$A$777,$A161,СВЦЭМ!$B$34:$B$777,R$155)+'СЕТ СН'!$F$12</f>
        <v>0</v>
      </c>
      <c r="S161" s="36">
        <f>SUMIFS(СВЦЭМ!$E$34:$E$777,СВЦЭМ!$A$34:$A$777,$A161,СВЦЭМ!$B$34:$B$777,S$155)+'СЕТ СН'!$F$12</f>
        <v>0</v>
      </c>
      <c r="T161" s="36">
        <f>SUMIFS(СВЦЭМ!$E$34:$E$777,СВЦЭМ!$A$34:$A$777,$A161,СВЦЭМ!$B$34:$B$777,T$155)+'СЕТ СН'!$F$12</f>
        <v>0</v>
      </c>
      <c r="U161" s="36">
        <f>SUMIFS(СВЦЭМ!$E$34:$E$777,СВЦЭМ!$A$34:$A$777,$A161,СВЦЭМ!$B$34:$B$777,U$155)+'СЕТ СН'!$F$12</f>
        <v>0</v>
      </c>
      <c r="V161" s="36">
        <f>SUMIFS(СВЦЭМ!$E$34:$E$777,СВЦЭМ!$A$34:$A$777,$A161,СВЦЭМ!$B$34:$B$777,V$155)+'СЕТ СН'!$F$12</f>
        <v>0</v>
      </c>
      <c r="W161" s="36">
        <f>SUMIFS(СВЦЭМ!$E$34:$E$777,СВЦЭМ!$A$34:$A$777,$A161,СВЦЭМ!$B$34:$B$777,W$155)+'СЕТ СН'!$F$12</f>
        <v>0</v>
      </c>
      <c r="X161" s="36">
        <f>SUMIFS(СВЦЭМ!$E$34:$E$777,СВЦЭМ!$A$34:$A$777,$A161,СВЦЭМ!$B$34:$B$777,X$155)+'СЕТ СН'!$F$12</f>
        <v>0</v>
      </c>
      <c r="Y161" s="36">
        <f>SUMIFS(СВЦЭМ!$E$34:$E$777,СВЦЭМ!$A$34:$A$777,$A161,СВЦЭМ!$B$34:$B$777,Y$155)+'СЕТ СН'!$F$12</f>
        <v>0</v>
      </c>
    </row>
    <row r="162" spans="1:25" ht="15.75" x14ac:dyDescent="0.2">
      <c r="A162" s="35">
        <f t="shared" si="4"/>
        <v>43350</v>
      </c>
      <c r="B162" s="36">
        <f>SUMIFS(СВЦЭМ!$E$34:$E$777,СВЦЭМ!$A$34:$A$777,$A162,СВЦЭМ!$B$34:$B$777,B$155)+'СЕТ СН'!$F$12</f>
        <v>0</v>
      </c>
      <c r="C162" s="36">
        <f>SUMIFS(СВЦЭМ!$E$34:$E$777,СВЦЭМ!$A$34:$A$777,$A162,СВЦЭМ!$B$34:$B$777,C$155)+'СЕТ СН'!$F$12</f>
        <v>0</v>
      </c>
      <c r="D162" s="36">
        <f>SUMIFS(СВЦЭМ!$E$34:$E$777,СВЦЭМ!$A$34:$A$777,$A162,СВЦЭМ!$B$34:$B$777,D$155)+'СЕТ СН'!$F$12</f>
        <v>0</v>
      </c>
      <c r="E162" s="36">
        <f>SUMIFS(СВЦЭМ!$E$34:$E$777,СВЦЭМ!$A$34:$A$777,$A162,СВЦЭМ!$B$34:$B$777,E$155)+'СЕТ СН'!$F$12</f>
        <v>0</v>
      </c>
      <c r="F162" s="36">
        <f>SUMIFS(СВЦЭМ!$E$34:$E$777,СВЦЭМ!$A$34:$A$777,$A162,СВЦЭМ!$B$34:$B$777,F$155)+'СЕТ СН'!$F$12</f>
        <v>0</v>
      </c>
      <c r="G162" s="36">
        <f>SUMIFS(СВЦЭМ!$E$34:$E$777,СВЦЭМ!$A$34:$A$777,$A162,СВЦЭМ!$B$34:$B$777,G$155)+'СЕТ СН'!$F$12</f>
        <v>0</v>
      </c>
      <c r="H162" s="36">
        <f>SUMIFS(СВЦЭМ!$E$34:$E$777,СВЦЭМ!$A$34:$A$777,$A162,СВЦЭМ!$B$34:$B$777,H$155)+'СЕТ СН'!$F$12</f>
        <v>0</v>
      </c>
      <c r="I162" s="36">
        <f>SUMIFS(СВЦЭМ!$E$34:$E$777,СВЦЭМ!$A$34:$A$777,$A162,СВЦЭМ!$B$34:$B$777,I$155)+'СЕТ СН'!$F$12</f>
        <v>0</v>
      </c>
      <c r="J162" s="36">
        <f>SUMIFS(СВЦЭМ!$E$34:$E$777,СВЦЭМ!$A$34:$A$777,$A162,СВЦЭМ!$B$34:$B$777,J$155)+'СЕТ СН'!$F$12</f>
        <v>0</v>
      </c>
      <c r="K162" s="36">
        <f>SUMIFS(СВЦЭМ!$E$34:$E$777,СВЦЭМ!$A$34:$A$777,$A162,СВЦЭМ!$B$34:$B$777,K$155)+'СЕТ СН'!$F$12</f>
        <v>0</v>
      </c>
      <c r="L162" s="36">
        <f>SUMIFS(СВЦЭМ!$E$34:$E$777,СВЦЭМ!$A$34:$A$777,$A162,СВЦЭМ!$B$34:$B$777,L$155)+'СЕТ СН'!$F$12</f>
        <v>0</v>
      </c>
      <c r="M162" s="36">
        <f>SUMIFS(СВЦЭМ!$E$34:$E$777,СВЦЭМ!$A$34:$A$777,$A162,СВЦЭМ!$B$34:$B$777,M$155)+'СЕТ СН'!$F$12</f>
        <v>0</v>
      </c>
      <c r="N162" s="36">
        <f>SUMIFS(СВЦЭМ!$E$34:$E$777,СВЦЭМ!$A$34:$A$777,$A162,СВЦЭМ!$B$34:$B$777,N$155)+'СЕТ СН'!$F$12</f>
        <v>0</v>
      </c>
      <c r="O162" s="36">
        <f>SUMIFS(СВЦЭМ!$E$34:$E$777,СВЦЭМ!$A$34:$A$777,$A162,СВЦЭМ!$B$34:$B$777,O$155)+'СЕТ СН'!$F$12</f>
        <v>0</v>
      </c>
      <c r="P162" s="36">
        <f>SUMIFS(СВЦЭМ!$E$34:$E$777,СВЦЭМ!$A$34:$A$777,$A162,СВЦЭМ!$B$34:$B$777,P$155)+'СЕТ СН'!$F$12</f>
        <v>0</v>
      </c>
      <c r="Q162" s="36">
        <f>SUMIFS(СВЦЭМ!$E$34:$E$777,СВЦЭМ!$A$34:$A$777,$A162,СВЦЭМ!$B$34:$B$777,Q$155)+'СЕТ СН'!$F$12</f>
        <v>0</v>
      </c>
      <c r="R162" s="36">
        <f>SUMIFS(СВЦЭМ!$E$34:$E$777,СВЦЭМ!$A$34:$A$777,$A162,СВЦЭМ!$B$34:$B$777,R$155)+'СЕТ СН'!$F$12</f>
        <v>0</v>
      </c>
      <c r="S162" s="36">
        <f>SUMIFS(СВЦЭМ!$E$34:$E$777,СВЦЭМ!$A$34:$A$777,$A162,СВЦЭМ!$B$34:$B$777,S$155)+'СЕТ СН'!$F$12</f>
        <v>0</v>
      </c>
      <c r="T162" s="36">
        <f>SUMIFS(СВЦЭМ!$E$34:$E$777,СВЦЭМ!$A$34:$A$777,$A162,СВЦЭМ!$B$34:$B$777,T$155)+'СЕТ СН'!$F$12</f>
        <v>0</v>
      </c>
      <c r="U162" s="36">
        <f>SUMIFS(СВЦЭМ!$E$34:$E$777,СВЦЭМ!$A$34:$A$777,$A162,СВЦЭМ!$B$34:$B$777,U$155)+'СЕТ СН'!$F$12</f>
        <v>0</v>
      </c>
      <c r="V162" s="36">
        <f>SUMIFS(СВЦЭМ!$E$34:$E$777,СВЦЭМ!$A$34:$A$777,$A162,СВЦЭМ!$B$34:$B$777,V$155)+'СЕТ СН'!$F$12</f>
        <v>0</v>
      </c>
      <c r="W162" s="36">
        <f>SUMIFS(СВЦЭМ!$E$34:$E$777,СВЦЭМ!$A$34:$A$777,$A162,СВЦЭМ!$B$34:$B$777,W$155)+'СЕТ СН'!$F$12</f>
        <v>0</v>
      </c>
      <c r="X162" s="36">
        <f>SUMIFS(СВЦЭМ!$E$34:$E$777,СВЦЭМ!$A$34:$A$777,$A162,СВЦЭМ!$B$34:$B$777,X$155)+'СЕТ СН'!$F$12</f>
        <v>0</v>
      </c>
      <c r="Y162" s="36">
        <f>SUMIFS(СВЦЭМ!$E$34:$E$777,СВЦЭМ!$A$34:$A$777,$A162,СВЦЭМ!$B$34:$B$777,Y$155)+'СЕТ СН'!$F$12</f>
        <v>0</v>
      </c>
    </row>
    <row r="163" spans="1:25" ht="15.75" x14ac:dyDescent="0.2">
      <c r="A163" s="35">
        <f t="shared" si="4"/>
        <v>43351</v>
      </c>
      <c r="B163" s="36">
        <f>SUMIFS(СВЦЭМ!$E$34:$E$777,СВЦЭМ!$A$34:$A$777,$A163,СВЦЭМ!$B$34:$B$777,B$155)+'СЕТ СН'!$F$12</f>
        <v>0</v>
      </c>
      <c r="C163" s="36">
        <f>SUMIFS(СВЦЭМ!$E$34:$E$777,СВЦЭМ!$A$34:$A$777,$A163,СВЦЭМ!$B$34:$B$777,C$155)+'СЕТ СН'!$F$12</f>
        <v>0</v>
      </c>
      <c r="D163" s="36">
        <f>SUMIFS(СВЦЭМ!$E$34:$E$777,СВЦЭМ!$A$34:$A$777,$A163,СВЦЭМ!$B$34:$B$777,D$155)+'СЕТ СН'!$F$12</f>
        <v>0</v>
      </c>
      <c r="E163" s="36">
        <f>SUMIFS(СВЦЭМ!$E$34:$E$777,СВЦЭМ!$A$34:$A$777,$A163,СВЦЭМ!$B$34:$B$777,E$155)+'СЕТ СН'!$F$12</f>
        <v>0</v>
      </c>
      <c r="F163" s="36">
        <f>SUMIFS(СВЦЭМ!$E$34:$E$777,СВЦЭМ!$A$34:$A$777,$A163,СВЦЭМ!$B$34:$B$777,F$155)+'СЕТ СН'!$F$12</f>
        <v>0</v>
      </c>
      <c r="G163" s="36">
        <f>SUMIFS(СВЦЭМ!$E$34:$E$777,СВЦЭМ!$A$34:$A$777,$A163,СВЦЭМ!$B$34:$B$777,G$155)+'СЕТ СН'!$F$12</f>
        <v>0</v>
      </c>
      <c r="H163" s="36">
        <f>SUMIFS(СВЦЭМ!$E$34:$E$777,СВЦЭМ!$A$34:$A$777,$A163,СВЦЭМ!$B$34:$B$777,H$155)+'СЕТ СН'!$F$12</f>
        <v>0</v>
      </c>
      <c r="I163" s="36">
        <f>SUMIFS(СВЦЭМ!$E$34:$E$777,СВЦЭМ!$A$34:$A$777,$A163,СВЦЭМ!$B$34:$B$777,I$155)+'СЕТ СН'!$F$12</f>
        <v>0</v>
      </c>
      <c r="J163" s="36">
        <f>SUMIFS(СВЦЭМ!$E$34:$E$777,СВЦЭМ!$A$34:$A$777,$A163,СВЦЭМ!$B$34:$B$777,J$155)+'СЕТ СН'!$F$12</f>
        <v>0</v>
      </c>
      <c r="K163" s="36">
        <f>SUMIFS(СВЦЭМ!$E$34:$E$777,СВЦЭМ!$A$34:$A$777,$A163,СВЦЭМ!$B$34:$B$777,K$155)+'СЕТ СН'!$F$12</f>
        <v>0</v>
      </c>
      <c r="L163" s="36">
        <f>SUMIFS(СВЦЭМ!$E$34:$E$777,СВЦЭМ!$A$34:$A$777,$A163,СВЦЭМ!$B$34:$B$777,L$155)+'СЕТ СН'!$F$12</f>
        <v>0</v>
      </c>
      <c r="M163" s="36">
        <f>SUMIFS(СВЦЭМ!$E$34:$E$777,СВЦЭМ!$A$34:$A$777,$A163,СВЦЭМ!$B$34:$B$777,M$155)+'СЕТ СН'!$F$12</f>
        <v>0</v>
      </c>
      <c r="N163" s="36">
        <f>SUMIFS(СВЦЭМ!$E$34:$E$777,СВЦЭМ!$A$34:$A$777,$A163,СВЦЭМ!$B$34:$B$777,N$155)+'СЕТ СН'!$F$12</f>
        <v>0</v>
      </c>
      <c r="O163" s="36">
        <f>SUMIFS(СВЦЭМ!$E$34:$E$777,СВЦЭМ!$A$34:$A$777,$A163,СВЦЭМ!$B$34:$B$777,O$155)+'СЕТ СН'!$F$12</f>
        <v>0</v>
      </c>
      <c r="P163" s="36">
        <f>SUMIFS(СВЦЭМ!$E$34:$E$777,СВЦЭМ!$A$34:$A$777,$A163,СВЦЭМ!$B$34:$B$777,P$155)+'СЕТ СН'!$F$12</f>
        <v>0</v>
      </c>
      <c r="Q163" s="36">
        <f>SUMIFS(СВЦЭМ!$E$34:$E$777,СВЦЭМ!$A$34:$A$777,$A163,СВЦЭМ!$B$34:$B$777,Q$155)+'СЕТ СН'!$F$12</f>
        <v>0</v>
      </c>
      <c r="R163" s="36">
        <f>SUMIFS(СВЦЭМ!$E$34:$E$777,СВЦЭМ!$A$34:$A$777,$A163,СВЦЭМ!$B$34:$B$777,R$155)+'СЕТ СН'!$F$12</f>
        <v>0</v>
      </c>
      <c r="S163" s="36">
        <f>SUMIFS(СВЦЭМ!$E$34:$E$777,СВЦЭМ!$A$34:$A$777,$A163,СВЦЭМ!$B$34:$B$777,S$155)+'СЕТ СН'!$F$12</f>
        <v>0</v>
      </c>
      <c r="T163" s="36">
        <f>SUMIFS(СВЦЭМ!$E$34:$E$777,СВЦЭМ!$A$34:$A$777,$A163,СВЦЭМ!$B$34:$B$777,T$155)+'СЕТ СН'!$F$12</f>
        <v>0</v>
      </c>
      <c r="U163" s="36">
        <f>SUMIFS(СВЦЭМ!$E$34:$E$777,СВЦЭМ!$A$34:$A$777,$A163,СВЦЭМ!$B$34:$B$777,U$155)+'СЕТ СН'!$F$12</f>
        <v>0</v>
      </c>
      <c r="V163" s="36">
        <f>SUMIFS(СВЦЭМ!$E$34:$E$777,СВЦЭМ!$A$34:$A$777,$A163,СВЦЭМ!$B$34:$B$777,V$155)+'СЕТ СН'!$F$12</f>
        <v>0</v>
      </c>
      <c r="W163" s="36">
        <f>SUMIFS(СВЦЭМ!$E$34:$E$777,СВЦЭМ!$A$34:$A$777,$A163,СВЦЭМ!$B$34:$B$777,W$155)+'СЕТ СН'!$F$12</f>
        <v>0</v>
      </c>
      <c r="X163" s="36">
        <f>SUMIFS(СВЦЭМ!$E$34:$E$777,СВЦЭМ!$A$34:$A$777,$A163,СВЦЭМ!$B$34:$B$777,X$155)+'СЕТ СН'!$F$12</f>
        <v>0</v>
      </c>
      <c r="Y163" s="36">
        <f>SUMIFS(СВЦЭМ!$E$34:$E$777,СВЦЭМ!$A$34:$A$777,$A163,СВЦЭМ!$B$34:$B$777,Y$155)+'СЕТ СН'!$F$12</f>
        <v>0</v>
      </c>
    </row>
    <row r="164" spans="1:25" ht="15.75" x14ac:dyDescent="0.2">
      <c r="A164" s="35">
        <f t="shared" si="4"/>
        <v>43352</v>
      </c>
      <c r="B164" s="36">
        <f>SUMIFS(СВЦЭМ!$E$34:$E$777,СВЦЭМ!$A$34:$A$777,$A164,СВЦЭМ!$B$34:$B$777,B$155)+'СЕТ СН'!$F$12</f>
        <v>0</v>
      </c>
      <c r="C164" s="36">
        <f>SUMIFS(СВЦЭМ!$E$34:$E$777,СВЦЭМ!$A$34:$A$777,$A164,СВЦЭМ!$B$34:$B$777,C$155)+'СЕТ СН'!$F$12</f>
        <v>0</v>
      </c>
      <c r="D164" s="36">
        <f>SUMIFS(СВЦЭМ!$E$34:$E$777,СВЦЭМ!$A$34:$A$777,$A164,СВЦЭМ!$B$34:$B$777,D$155)+'СЕТ СН'!$F$12</f>
        <v>0</v>
      </c>
      <c r="E164" s="36">
        <f>SUMIFS(СВЦЭМ!$E$34:$E$777,СВЦЭМ!$A$34:$A$777,$A164,СВЦЭМ!$B$34:$B$777,E$155)+'СЕТ СН'!$F$12</f>
        <v>0</v>
      </c>
      <c r="F164" s="36">
        <f>SUMIFS(СВЦЭМ!$E$34:$E$777,СВЦЭМ!$A$34:$A$777,$A164,СВЦЭМ!$B$34:$B$777,F$155)+'СЕТ СН'!$F$12</f>
        <v>0</v>
      </c>
      <c r="G164" s="36">
        <f>SUMIFS(СВЦЭМ!$E$34:$E$777,СВЦЭМ!$A$34:$A$777,$A164,СВЦЭМ!$B$34:$B$777,G$155)+'СЕТ СН'!$F$12</f>
        <v>0</v>
      </c>
      <c r="H164" s="36">
        <f>SUMIFS(СВЦЭМ!$E$34:$E$777,СВЦЭМ!$A$34:$A$777,$A164,СВЦЭМ!$B$34:$B$777,H$155)+'СЕТ СН'!$F$12</f>
        <v>0</v>
      </c>
      <c r="I164" s="36">
        <f>SUMIFS(СВЦЭМ!$E$34:$E$777,СВЦЭМ!$A$34:$A$777,$A164,СВЦЭМ!$B$34:$B$777,I$155)+'СЕТ СН'!$F$12</f>
        <v>0</v>
      </c>
      <c r="J164" s="36">
        <f>SUMIFS(СВЦЭМ!$E$34:$E$777,СВЦЭМ!$A$34:$A$777,$A164,СВЦЭМ!$B$34:$B$777,J$155)+'СЕТ СН'!$F$12</f>
        <v>0</v>
      </c>
      <c r="K164" s="36">
        <f>SUMIFS(СВЦЭМ!$E$34:$E$777,СВЦЭМ!$A$34:$A$777,$A164,СВЦЭМ!$B$34:$B$777,K$155)+'СЕТ СН'!$F$12</f>
        <v>0</v>
      </c>
      <c r="L164" s="36">
        <f>SUMIFS(СВЦЭМ!$E$34:$E$777,СВЦЭМ!$A$34:$A$777,$A164,СВЦЭМ!$B$34:$B$777,L$155)+'СЕТ СН'!$F$12</f>
        <v>0</v>
      </c>
      <c r="M164" s="36">
        <f>SUMIFS(СВЦЭМ!$E$34:$E$777,СВЦЭМ!$A$34:$A$777,$A164,СВЦЭМ!$B$34:$B$777,M$155)+'СЕТ СН'!$F$12</f>
        <v>0</v>
      </c>
      <c r="N164" s="36">
        <f>SUMIFS(СВЦЭМ!$E$34:$E$777,СВЦЭМ!$A$34:$A$777,$A164,СВЦЭМ!$B$34:$B$777,N$155)+'СЕТ СН'!$F$12</f>
        <v>0</v>
      </c>
      <c r="O164" s="36">
        <f>SUMIFS(СВЦЭМ!$E$34:$E$777,СВЦЭМ!$A$34:$A$777,$A164,СВЦЭМ!$B$34:$B$777,O$155)+'СЕТ СН'!$F$12</f>
        <v>0</v>
      </c>
      <c r="P164" s="36">
        <f>SUMIFS(СВЦЭМ!$E$34:$E$777,СВЦЭМ!$A$34:$A$777,$A164,СВЦЭМ!$B$34:$B$777,P$155)+'СЕТ СН'!$F$12</f>
        <v>0</v>
      </c>
      <c r="Q164" s="36">
        <f>SUMIFS(СВЦЭМ!$E$34:$E$777,СВЦЭМ!$A$34:$A$777,$A164,СВЦЭМ!$B$34:$B$777,Q$155)+'СЕТ СН'!$F$12</f>
        <v>0</v>
      </c>
      <c r="R164" s="36">
        <f>SUMIFS(СВЦЭМ!$E$34:$E$777,СВЦЭМ!$A$34:$A$777,$A164,СВЦЭМ!$B$34:$B$777,R$155)+'СЕТ СН'!$F$12</f>
        <v>0</v>
      </c>
      <c r="S164" s="36">
        <f>SUMIFS(СВЦЭМ!$E$34:$E$777,СВЦЭМ!$A$34:$A$777,$A164,СВЦЭМ!$B$34:$B$777,S$155)+'СЕТ СН'!$F$12</f>
        <v>0</v>
      </c>
      <c r="T164" s="36">
        <f>SUMIFS(СВЦЭМ!$E$34:$E$777,СВЦЭМ!$A$34:$A$777,$A164,СВЦЭМ!$B$34:$B$777,T$155)+'СЕТ СН'!$F$12</f>
        <v>0</v>
      </c>
      <c r="U164" s="36">
        <f>SUMIFS(СВЦЭМ!$E$34:$E$777,СВЦЭМ!$A$34:$A$777,$A164,СВЦЭМ!$B$34:$B$777,U$155)+'СЕТ СН'!$F$12</f>
        <v>0</v>
      </c>
      <c r="V164" s="36">
        <f>SUMIFS(СВЦЭМ!$E$34:$E$777,СВЦЭМ!$A$34:$A$777,$A164,СВЦЭМ!$B$34:$B$777,V$155)+'СЕТ СН'!$F$12</f>
        <v>0</v>
      </c>
      <c r="W164" s="36">
        <f>SUMIFS(СВЦЭМ!$E$34:$E$777,СВЦЭМ!$A$34:$A$777,$A164,СВЦЭМ!$B$34:$B$777,W$155)+'СЕТ СН'!$F$12</f>
        <v>0</v>
      </c>
      <c r="X164" s="36">
        <f>SUMIFS(СВЦЭМ!$E$34:$E$777,СВЦЭМ!$A$34:$A$777,$A164,СВЦЭМ!$B$34:$B$777,X$155)+'СЕТ СН'!$F$12</f>
        <v>0</v>
      </c>
      <c r="Y164" s="36">
        <f>SUMIFS(СВЦЭМ!$E$34:$E$777,СВЦЭМ!$A$34:$A$777,$A164,СВЦЭМ!$B$34:$B$777,Y$155)+'СЕТ СН'!$F$12</f>
        <v>0</v>
      </c>
    </row>
    <row r="165" spans="1:25" ht="15.75" x14ac:dyDescent="0.2">
      <c r="A165" s="35">
        <f t="shared" si="4"/>
        <v>43353</v>
      </c>
      <c r="B165" s="36">
        <f>SUMIFS(СВЦЭМ!$E$34:$E$777,СВЦЭМ!$A$34:$A$777,$A165,СВЦЭМ!$B$34:$B$777,B$155)+'СЕТ СН'!$F$12</f>
        <v>0</v>
      </c>
      <c r="C165" s="36">
        <f>SUMIFS(СВЦЭМ!$E$34:$E$777,СВЦЭМ!$A$34:$A$777,$A165,СВЦЭМ!$B$34:$B$777,C$155)+'СЕТ СН'!$F$12</f>
        <v>0</v>
      </c>
      <c r="D165" s="36">
        <f>SUMIFS(СВЦЭМ!$E$34:$E$777,СВЦЭМ!$A$34:$A$777,$A165,СВЦЭМ!$B$34:$B$777,D$155)+'СЕТ СН'!$F$12</f>
        <v>0</v>
      </c>
      <c r="E165" s="36">
        <f>SUMIFS(СВЦЭМ!$E$34:$E$777,СВЦЭМ!$A$34:$A$777,$A165,СВЦЭМ!$B$34:$B$777,E$155)+'СЕТ СН'!$F$12</f>
        <v>0</v>
      </c>
      <c r="F165" s="36">
        <f>SUMIFS(СВЦЭМ!$E$34:$E$777,СВЦЭМ!$A$34:$A$777,$A165,СВЦЭМ!$B$34:$B$777,F$155)+'СЕТ СН'!$F$12</f>
        <v>0</v>
      </c>
      <c r="G165" s="36">
        <f>SUMIFS(СВЦЭМ!$E$34:$E$777,СВЦЭМ!$A$34:$A$777,$A165,СВЦЭМ!$B$34:$B$777,G$155)+'СЕТ СН'!$F$12</f>
        <v>0</v>
      </c>
      <c r="H165" s="36">
        <f>SUMIFS(СВЦЭМ!$E$34:$E$777,СВЦЭМ!$A$34:$A$777,$A165,СВЦЭМ!$B$34:$B$777,H$155)+'СЕТ СН'!$F$12</f>
        <v>0</v>
      </c>
      <c r="I165" s="36">
        <f>SUMIFS(СВЦЭМ!$E$34:$E$777,СВЦЭМ!$A$34:$A$777,$A165,СВЦЭМ!$B$34:$B$777,I$155)+'СЕТ СН'!$F$12</f>
        <v>0</v>
      </c>
      <c r="J165" s="36">
        <f>SUMIFS(СВЦЭМ!$E$34:$E$777,СВЦЭМ!$A$34:$A$777,$A165,СВЦЭМ!$B$34:$B$777,J$155)+'СЕТ СН'!$F$12</f>
        <v>0</v>
      </c>
      <c r="K165" s="36">
        <f>SUMIFS(СВЦЭМ!$E$34:$E$777,СВЦЭМ!$A$34:$A$777,$A165,СВЦЭМ!$B$34:$B$777,K$155)+'СЕТ СН'!$F$12</f>
        <v>0</v>
      </c>
      <c r="L165" s="36">
        <f>SUMIFS(СВЦЭМ!$E$34:$E$777,СВЦЭМ!$A$34:$A$777,$A165,СВЦЭМ!$B$34:$B$777,L$155)+'СЕТ СН'!$F$12</f>
        <v>0</v>
      </c>
      <c r="M165" s="36">
        <f>SUMIFS(СВЦЭМ!$E$34:$E$777,СВЦЭМ!$A$34:$A$777,$A165,СВЦЭМ!$B$34:$B$777,M$155)+'СЕТ СН'!$F$12</f>
        <v>0</v>
      </c>
      <c r="N165" s="36">
        <f>SUMIFS(СВЦЭМ!$E$34:$E$777,СВЦЭМ!$A$34:$A$777,$A165,СВЦЭМ!$B$34:$B$777,N$155)+'СЕТ СН'!$F$12</f>
        <v>0</v>
      </c>
      <c r="O165" s="36">
        <f>SUMIFS(СВЦЭМ!$E$34:$E$777,СВЦЭМ!$A$34:$A$777,$A165,СВЦЭМ!$B$34:$B$777,O$155)+'СЕТ СН'!$F$12</f>
        <v>0</v>
      </c>
      <c r="P165" s="36">
        <f>SUMIFS(СВЦЭМ!$E$34:$E$777,СВЦЭМ!$A$34:$A$777,$A165,СВЦЭМ!$B$34:$B$777,P$155)+'СЕТ СН'!$F$12</f>
        <v>0</v>
      </c>
      <c r="Q165" s="36">
        <f>SUMIFS(СВЦЭМ!$E$34:$E$777,СВЦЭМ!$A$34:$A$777,$A165,СВЦЭМ!$B$34:$B$777,Q$155)+'СЕТ СН'!$F$12</f>
        <v>0</v>
      </c>
      <c r="R165" s="36">
        <f>SUMIFS(СВЦЭМ!$E$34:$E$777,СВЦЭМ!$A$34:$A$777,$A165,СВЦЭМ!$B$34:$B$777,R$155)+'СЕТ СН'!$F$12</f>
        <v>0</v>
      </c>
      <c r="S165" s="36">
        <f>SUMIFS(СВЦЭМ!$E$34:$E$777,СВЦЭМ!$A$34:$A$777,$A165,СВЦЭМ!$B$34:$B$777,S$155)+'СЕТ СН'!$F$12</f>
        <v>0</v>
      </c>
      <c r="T165" s="36">
        <f>SUMIFS(СВЦЭМ!$E$34:$E$777,СВЦЭМ!$A$34:$A$777,$A165,СВЦЭМ!$B$34:$B$777,T$155)+'СЕТ СН'!$F$12</f>
        <v>0</v>
      </c>
      <c r="U165" s="36">
        <f>SUMIFS(СВЦЭМ!$E$34:$E$777,СВЦЭМ!$A$34:$A$777,$A165,СВЦЭМ!$B$34:$B$777,U$155)+'СЕТ СН'!$F$12</f>
        <v>0</v>
      </c>
      <c r="V165" s="36">
        <f>SUMIFS(СВЦЭМ!$E$34:$E$777,СВЦЭМ!$A$34:$A$777,$A165,СВЦЭМ!$B$34:$B$777,V$155)+'СЕТ СН'!$F$12</f>
        <v>0</v>
      </c>
      <c r="W165" s="36">
        <f>SUMIFS(СВЦЭМ!$E$34:$E$777,СВЦЭМ!$A$34:$A$777,$A165,СВЦЭМ!$B$34:$B$777,W$155)+'СЕТ СН'!$F$12</f>
        <v>0</v>
      </c>
      <c r="X165" s="36">
        <f>SUMIFS(СВЦЭМ!$E$34:$E$777,СВЦЭМ!$A$34:$A$777,$A165,СВЦЭМ!$B$34:$B$777,X$155)+'СЕТ СН'!$F$12</f>
        <v>0</v>
      </c>
      <c r="Y165" s="36">
        <f>SUMIFS(СВЦЭМ!$E$34:$E$777,СВЦЭМ!$A$34:$A$777,$A165,СВЦЭМ!$B$34:$B$777,Y$155)+'СЕТ СН'!$F$12</f>
        <v>0</v>
      </c>
    </row>
    <row r="166" spans="1:25" ht="15.75" x14ac:dyDescent="0.2">
      <c r="A166" s="35">
        <f t="shared" si="4"/>
        <v>43354</v>
      </c>
      <c r="B166" s="36">
        <f>SUMIFS(СВЦЭМ!$E$34:$E$777,СВЦЭМ!$A$34:$A$777,$A166,СВЦЭМ!$B$34:$B$777,B$155)+'СЕТ СН'!$F$12</f>
        <v>0</v>
      </c>
      <c r="C166" s="36">
        <f>SUMIFS(СВЦЭМ!$E$34:$E$777,СВЦЭМ!$A$34:$A$777,$A166,СВЦЭМ!$B$34:$B$777,C$155)+'СЕТ СН'!$F$12</f>
        <v>0</v>
      </c>
      <c r="D166" s="36">
        <f>SUMIFS(СВЦЭМ!$E$34:$E$777,СВЦЭМ!$A$34:$A$777,$A166,СВЦЭМ!$B$34:$B$777,D$155)+'СЕТ СН'!$F$12</f>
        <v>0</v>
      </c>
      <c r="E166" s="36">
        <f>SUMIFS(СВЦЭМ!$E$34:$E$777,СВЦЭМ!$A$34:$A$777,$A166,СВЦЭМ!$B$34:$B$777,E$155)+'СЕТ СН'!$F$12</f>
        <v>0</v>
      </c>
      <c r="F166" s="36">
        <f>SUMIFS(СВЦЭМ!$E$34:$E$777,СВЦЭМ!$A$34:$A$777,$A166,СВЦЭМ!$B$34:$B$777,F$155)+'СЕТ СН'!$F$12</f>
        <v>0</v>
      </c>
      <c r="G166" s="36">
        <f>SUMIFS(СВЦЭМ!$E$34:$E$777,СВЦЭМ!$A$34:$A$777,$A166,СВЦЭМ!$B$34:$B$777,G$155)+'СЕТ СН'!$F$12</f>
        <v>0</v>
      </c>
      <c r="H166" s="36">
        <f>SUMIFS(СВЦЭМ!$E$34:$E$777,СВЦЭМ!$A$34:$A$777,$A166,СВЦЭМ!$B$34:$B$777,H$155)+'СЕТ СН'!$F$12</f>
        <v>0</v>
      </c>
      <c r="I166" s="36">
        <f>SUMIFS(СВЦЭМ!$E$34:$E$777,СВЦЭМ!$A$34:$A$777,$A166,СВЦЭМ!$B$34:$B$777,I$155)+'СЕТ СН'!$F$12</f>
        <v>0</v>
      </c>
      <c r="J166" s="36">
        <f>SUMIFS(СВЦЭМ!$E$34:$E$777,СВЦЭМ!$A$34:$A$777,$A166,СВЦЭМ!$B$34:$B$777,J$155)+'СЕТ СН'!$F$12</f>
        <v>0</v>
      </c>
      <c r="K166" s="36">
        <f>SUMIFS(СВЦЭМ!$E$34:$E$777,СВЦЭМ!$A$34:$A$777,$A166,СВЦЭМ!$B$34:$B$777,K$155)+'СЕТ СН'!$F$12</f>
        <v>0</v>
      </c>
      <c r="L166" s="36">
        <f>SUMIFS(СВЦЭМ!$E$34:$E$777,СВЦЭМ!$A$34:$A$777,$A166,СВЦЭМ!$B$34:$B$777,L$155)+'СЕТ СН'!$F$12</f>
        <v>0</v>
      </c>
      <c r="M166" s="36">
        <f>SUMIFS(СВЦЭМ!$E$34:$E$777,СВЦЭМ!$A$34:$A$777,$A166,СВЦЭМ!$B$34:$B$777,M$155)+'СЕТ СН'!$F$12</f>
        <v>0</v>
      </c>
      <c r="N166" s="36">
        <f>SUMIFS(СВЦЭМ!$E$34:$E$777,СВЦЭМ!$A$34:$A$777,$A166,СВЦЭМ!$B$34:$B$777,N$155)+'СЕТ СН'!$F$12</f>
        <v>0</v>
      </c>
      <c r="O166" s="36">
        <f>SUMIFS(СВЦЭМ!$E$34:$E$777,СВЦЭМ!$A$34:$A$777,$A166,СВЦЭМ!$B$34:$B$777,O$155)+'СЕТ СН'!$F$12</f>
        <v>0</v>
      </c>
      <c r="P166" s="36">
        <f>SUMIFS(СВЦЭМ!$E$34:$E$777,СВЦЭМ!$A$34:$A$777,$A166,СВЦЭМ!$B$34:$B$777,P$155)+'СЕТ СН'!$F$12</f>
        <v>0</v>
      </c>
      <c r="Q166" s="36">
        <f>SUMIFS(СВЦЭМ!$E$34:$E$777,СВЦЭМ!$A$34:$A$777,$A166,СВЦЭМ!$B$34:$B$777,Q$155)+'СЕТ СН'!$F$12</f>
        <v>0</v>
      </c>
      <c r="R166" s="36">
        <f>SUMIFS(СВЦЭМ!$E$34:$E$777,СВЦЭМ!$A$34:$A$777,$A166,СВЦЭМ!$B$34:$B$777,R$155)+'СЕТ СН'!$F$12</f>
        <v>0</v>
      </c>
      <c r="S166" s="36">
        <f>SUMIFS(СВЦЭМ!$E$34:$E$777,СВЦЭМ!$A$34:$A$777,$A166,СВЦЭМ!$B$34:$B$777,S$155)+'СЕТ СН'!$F$12</f>
        <v>0</v>
      </c>
      <c r="T166" s="36">
        <f>SUMIFS(СВЦЭМ!$E$34:$E$777,СВЦЭМ!$A$34:$A$777,$A166,СВЦЭМ!$B$34:$B$777,T$155)+'СЕТ СН'!$F$12</f>
        <v>0</v>
      </c>
      <c r="U166" s="36">
        <f>SUMIFS(СВЦЭМ!$E$34:$E$777,СВЦЭМ!$A$34:$A$777,$A166,СВЦЭМ!$B$34:$B$777,U$155)+'СЕТ СН'!$F$12</f>
        <v>0</v>
      </c>
      <c r="V166" s="36">
        <f>SUMIFS(СВЦЭМ!$E$34:$E$777,СВЦЭМ!$A$34:$A$777,$A166,СВЦЭМ!$B$34:$B$777,V$155)+'СЕТ СН'!$F$12</f>
        <v>0</v>
      </c>
      <c r="W166" s="36">
        <f>SUMIFS(СВЦЭМ!$E$34:$E$777,СВЦЭМ!$A$34:$A$777,$A166,СВЦЭМ!$B$34:$B$777,W$155)+'СЕТ СН'!$F$12</f>
        <v>0</v>
      </c>
      <c r="X166" s="36">
        <f>SUMIFS(СВЦЭМ!$E$34:$E$777,СВЦЭМ!$A$34:$A$777,$A166,СВЦЭМ!$B$34:$B$777,X$155)+'СЕТ СН'!$F$12</f>
        <v>0</v>
      </c>
      <c r="Y166" s="36">
        <f>SUMIFS(СВЦЭМ!$E$34:$E$777,СВЦЭМ!$A$34:$A$777,$A166,СВЦЭМ!$B$34:$B$777,Y$155)+'СЕТ СН'!$F$12</f>
        <v>0</v>
      </c>
    </row>
    <row r="167" spans="1:25" ht="15.75" x14ac:dyDescent="0.2">
      <c r="A167" s="35">
        <f t="shared" si="4"/>
        <v>43355</v>
      </c>
      <c r="B167" s="36">
        <f>SUMIFS(СВЦЭМ!$E$34:$E$777,СВЦЭМ!$A$34:$A$777,$A167,СВЦЭМ!$B$34:$B$777,B$155)+'СЕТ СН'!$F$12</f>
        <v>0</v>
      </c>
      <c r="C167" s="36">
        <f>SUMIFS(СВЦЭМ!$E$34:$E$777,СВЦЭМ!$A$34:$A$777,$A167,СВЦЭМ!$B$34:$B$777,C$155)+'СЕТ СН'!$F$12</f>
        <v>0</v>
      </c>
      <c r="D167" s="36">
        <f>SUMIFS(СВЦЭМ!$E$34:$E$777,СВЦЭМ!$A$34:$A$777,$A167,СВЦЭМ!$B$34:$B$777,D$155)+'СЕТ СН'!$F$12</f>
        <v>0</v>
      </c>
      <c r="E167" s="36">
        <f>SUMIFS(СВЦЭМ!$E$34:$E$777,СВЦЭМ!$A$34:$A$777,$A167,СВЦЭМ!$B$34:$B$777,E$155)+'СЕТ СН'!$F$12</f>
        <v>0</v>
      </c>
      <c r="F167" s="36">
        <f>SUMIFS(СВЦЭМ!$E$34:$E$777,СВЦЭМ!$A$34:$A$777,$A167,СВЦЭМ!$B$34:$B$777,F$155)+'СЕТ СН'!$F$12</f>
        <v>0</v>
      </c>
      <c r="G167" s="36">
        <f>SUMIFS(СВЦЭМ!$E$34:$E$777,СВЦЭМ!$A$34:$A$777,$A167,СВЦЭМ!$B$34:$B$777,G$155)+'СЕТ СН'!$F$12</f>
        <v>0</v>
      </c>
      <c r="H167" s="36">
        <f>SUMIFS(СВЦЭМ!$E$34:$E$777,СВЦЭМ!$A$34:$A$777,$A167,СВЦЭМ!$B$34:$B$777,H$155)+'СЕТ СН'!$F$12</f>
        <v>0</v>
      </c>
      <c r="I167" s="36">
        <f>SUMIFS(СВЦЭМ!$E$34:$E$777,СВЦЭМ!$A$34:$A$777,$A167,СВЦЭМ!$B$34:$B$777,I$155)+'СЕТ СН'!$F$12</f>
        <v>0</v>
      </c>
      <c r="J167" s="36">
        <f>SUMIFS(СВЦЭМ!$E$34:$E$777,СВЦЭМ!$A$34:$A$777,$A167,СВЦЭМ!$B$34:$B$777,J$155)+'СЕТ СН'!$F$12</f>
        <v>0</v>
      </c>
      <c r="K167" s="36">
        <f>SUMIFS(СВЦЭМ!$E$34:$E$777,СВЦЭМ!$A$34:$A$777,$A167,СВЦЭМ!$B$34:$B$777,K$155)+'СЕТ СН'!$F$12</f>
        <v>0</v>
      </c>
      <c r="L167" s="36">
        <f>SUMIFS(СВЦЭМ!$E$34:$E$777,СВЦЭМ!$A$34:$A$777,$A167,СВЦЭМ!$B$34:$B$777,L$155)+'СЕТ СН'!$F$12</f>
        <v>0</v>
      </c>
      <c r="M167" s="36">
        <f>SUMIFS(СВЦЭМ!$E$34:$E$777,СВЦЭМ!$A$34:$A$777,$A167,СВЦЭМ!$B$34:$B$777,M$155)+'СЕТ СН'!$F$12</f>
        <v>0</v>
      </c>
      <c r="N167" s="36">
        <f>SUMIFS(СВЦЭМ!$E$34:$E$777,СВЦЭМ!$A$34:$A$777,$A167,СВЦЭМ!$B$34:$B$777,N$155)+'СЕТ СН'!$F$12</f>
        <v>0</v>
      </c>
      <c r="O167" s="36">
        <f>SUMIFS(СВЦЭМ!$E$34:$E$777,СВЦЭМ!$A$34:$A$777,$A167,СВЦЭМ!$B$34:$B$777,O$155)+'СЕТ СН'!$F$12</f>
        <v>0</v>
      </c>
      <c r="P167" s="36">
        <f>SUMIFS(СВЦЭМ!$E$34:$E$777,СВЦЭМ!$A$34:$A$777,$A167,СВЦЭМ!$B$34:$B$777,P$155)+'СЕТ СН'!$F$12</f>
        <v>0</v>
      </c>
      <c r="Q167" s="36">
        <f>SUMIFS(СВЦЭМ!$E$34:$E$777,СВЦЭМ!$A$34:$A$777,$A167,СВЦЭМ!$B$34:$B$777,Q$155)+'СЕТ СН'!$F$12</f>
        <v>0</v>
      </c>
      <c r="R167" s="36">
        <f>SUMIFS(СВЦЭМ!$E$34:$E$777,СВЦЭМ!$A$34:$A$777,$A167,СВЦЭМ!$B$34:$B$777,R$155)+'СЕТ СН'!$F$12</f>
        <v>0</v>
      </c>
      <c r="S167" s="36">
        <f>SUMIFS(СВЦЭМ!$E$34:$E$777,СВЦЭМ!$A$34:$A$777,$A167,СВЦЭМ!$B$34:$B$777,S$155)+'СЕТ СН'!$F$12</f>
        <v>0</v>
      </c>
      <c r="T167" s="36">
        <f>SUMIFS(СВЦЭМ!$E$34:$E$777,СВЦЭМ!$A$34:$A$777,$A167,СВЦЭМ!$B$34:$B$777,T$155)+'СЕТ СН'!$F$12</f>
        <v>0</v>
      </c>
      <c r="U167" s="36">
        <f>SUMIFS(СВЦЭМ!$E$34:$E$777,СВЦЭМ!$A$34:$A$777,$A167,СВЦЭМ!$B$34:$B$777,U$155)+'СЕТ СН'!$F$12</f>
        <v>0</v>
      </c>
      <c r="V167" s="36">
        <f>SUMIFS(СВЦЭМ!$E$34:$E$777,СВЦЭМ!$A$34:$A$777,$A167,СВЦЭМ!$B$34:$B$777,V$155)+'СЕТ СН'!$F$12</f>
        <v>0</v>
      </c>
      <c r="W167" s="36">
        <f>SUMIFS(СВЦЭМ!$E$34:$E$777,СВЦЭМ!$A$34:$A$777,$A167,СВЦЭМ!$B$34:$B$777,W$155)+'СЕТ СН'!$F$12</f>
        <v>0</v>
      </c>
      <c r="X167" s="36">
        <f>SUMIFS(СВЦЭМ!$E$34:$E$777,СВЦЭМ!$A$34:$A$777,$A167,СВЦЭМ!$B$34:$B$777,X$155)+'СЕТ СН'!$F$12</f>
        <v>0</v>
      </c>
      <c r="Y167" s="36">
        <f>SUMIFS(СВЦЭМ!$E$34:$E$777,СВЦЭМ!$A$34:$A$777,$A167,СВЦЭМ!$B$34:$B$777,Y$155)+'СЕТ СН'!$F$12</f>
        <v>0</v>
      </c>
    </row>
    <row r="168" spans="1:25" ht="15.75" x14ac:dyDescent="0.2">
      <c r="A168" s="35">
        <f t="shared" si="4"/>
        <v>43356</v>
      </c>
      <c r="B168" s="36">
        <f>SUMIFS(СВЦЭМ!$E$34:$E$777,СВЦЭМ!$A$34:$A$777,$A168,СВЦЭМ!$B$34:$B$777,B$155)+'СЕТ СН'!$F$12</f>
        <v>0</v>
      </c>
      <c r="C168" s="36">
        <f>SUMIFS(СВЦЭМ!$E$34:$E$777,СВЦЭМ!$A$34:$A$777,$A168,СВЦЭМ!$B$34:$B$777,C$155)+'СЕТ СН'!$F$12</f>
        <v>0</v>
      </c>
      <c r="D168" s="36">
        <f>SUMIFS(СВЦЭМ!$E$34:$E$777,СВЦЭМ!$A$34:$A$777,$A168,СВЦЭМ!$B$34:$B$777,D$155)+'СЕТ СН'!$F$12</f>
        <v>0</v>
      </c>
      <c r="E168" s="36">
        <f>SUMIFS(СВЦЭМ!$E$34:$E$777,СВЦЭМ!$A$34:$A$777,$A168,СВЦЭМ!$B$34:$B$777,E$155)+'СЕТ СН'!$F$12</f>
        <v>0</v>
      </c>
      <c r="F168" s="36">
        <f>SUMIFS(СВЦЭМ!$E$34:$E$777,СВЦЭМ!$A$34:$A$777,$A168,СВЦЭМ!$B$34:$B$777,F$155)+'СЕТ СН'!$F$12</f>
        <v>0</v>
      </c>
      <c r="G168" s="36">
        <f>SUMIFS(СВЦЭМ!$E$34:$E$777,СВЦЭМ!$A$34:$A$777,$A168,СВЦЭМ!$B$34:$B$777,G$155)+'СЕТ СН'!$F$12</f>
        <v>0</v>
      </c>
      <c r="H168" s="36">
        <f>SUMIFS(СВЦЭМ!$E$34:$E$777,СВЦЭМ!$A$34:$A$777,$A168,СВЦЭМ!$B$34:$B$777,H$155)+'СЕТ СН'!$F$12</f>
        <v>0</v>
      </c>
      <c r="I168" s="36">
        <f>SUMIFS(СВЦЭМ!$E$34:$E$777,СВЦЭМ!$A$34:$A$777,$A168,СВЦЭМ!$B$34:$B$777,I$155)+'СЕТ СН'!$F$12</f>
        <v>0</v>
      </c>
      <c r="J168" s="36">
        <f>SUMIFS(СВЦЭМ!$E$34:$E$777,СВЦЭМ!$A$34:$A$777,$A168,СВЦЭМ!$B$34:$B$777,J$155)+'СЕТ СН'!$F$12</f>
        <v>0</v>
      </c>
      <c r="K168" s="36">
        <f>SUMIFS(СВЦЭМ!$E$34:$E$777,СВЦЭМ!$A$34:$A$777,$A168,СВЦЭМ!$B$34:$B$777,K$155)+'СЕТ СН'!$F$12</f>
        <v>0</v>
      </c>
      <c r="L168" s="36">
        <f>SUMIFS(СВЦЭМ!$E$34:$E$777,СВЦЭМ!$A$34:$A$777,$A168,СВЦЭМ!$B$34:$B$777,L$155)+'СЕТ СН'!$F$12</f>
        <v>0</v>
      </c>
      <c r="M168" s="36">
        <f>SUMIFS(СВЦЭМ!$E$34:$E$777,СВЦЭМ!$A$34:$A$777,$A168,СВЦЭМ!$B$34:$B$777,M$155)+'СЕТ СН'!$F$12</f>
        <v>0</v>
      </c>
      <c r="N168" s="36">
        <f>SUMIFS(СВЦЭМ!$E$34:$E$777,СВЦЭМ!$A$34:$A$777,$A168,СВЦЭМ!$B$34:$B$777,N$155)+'СЕТ СН'!$F$12</f>
        <v>0</v>
      </c>
      <c r="O168" s="36">
        <f>SUMIFS(СВЦЭМ!$E$34:$E$777,СВЦЭМ!$A$34:$A$777,$A168,СВЦЭМ!$B$34:$B$777,O$155)+'СЕТ СН'!$F$12</f>
        <v>0</v>
      </c>
      <c r="P168" s="36">
        <f>SUMIFS(СВЦЭМ!$E$34:$E$777,СВЦЭМ!$A$34:$A$777,$A168,СВЦЭМ!$B$34:$B$777,P$155)+'СЕТ СН'!$F$12</f>
        <v>0</v>
      </c>
      <c r="Q168" s="36">
        <f>SUMIFS(СВЦЭМ!$E$34:$E$777,СВЦЭМ!$A$34:$A$777,$A168,СВЦЭМ!$B$34:$B$777,Q$155)+'СЕТ СН'!$F$12</f>
        <v>0</v>
      </c>
      <c r="R168" s="36">
        <f>SUMIFS(СВЦЭМ!$E$34:$E$777,СВЦЭМ!$A$34:$A$777,$A168,СВЦЭМ!$B$34:$B$777,R$155)+'СЕТ СН'!$F$12</f>
        <v>0</v>
      </c>
      <c r="S168" s="36">
        <f>SUMIFS(СВЦЭМ!$E$34:$E$777,СВЦЭМ!$A$34:$A$777,$A168,СВЦЭМ!$B$34:$B$777,S$155)+'СЕТ СН'!$F$12</f>
        <v>0</v>
      </c>
      <c r="T168" s="36">
        <f>SUMIFS(СВЦЭМ!$E$34:$E$777,СВЦЭМ!$A$34:$A$777,$A168,СВЦЭМ!$B$34:$B$777,T$155)+'СЕТ СН'!$F$12</f>
        <v>0</v>
      </c>
      <c r="U168" s="36">
        <f>SUMIFS(СВЦЭМ!$E$34:$E$777,СВЦЭМ!$A$34:$A$777,$A168,СВЦЭМ!$B$34:$B$777,U$155)+'СЕТ СН'!$F$12</f>
        <v>0</v>
      </c>
      <c r="V168" s="36">
        <f>SUMIFS(СВЦЭМ!$E$34:$E$777,СВЦЭМ!$A$34:$A$777,$A168,СВЦЭМ!$B$34:$B$777,V$155)+'СЕТ СН'!$F$12</f>
        <v>0</v>
      </c>
      <c r="W168" s="36">
        <f>SUMIFS(СВЦЭМ!$E$34:$E$777,СВЦЭМ!$A$34:$A$777,$A168,СВЦЭМ!$B$34:$B$777,W$155)+'СЕТ СН'!$F$12</f>
        <v>0</v>
      </c>
      <c r="X168" s="36">
        <f>SUMIFS(СВЦЭМ!$E$34:$E$777,СВЦЭМ!$A$34:$A$777,$A168,СВЦЭМ!$B$34:$B$777,X$155)+'СЕТ СН'!$F$12</f>
        <v>0</v>
      </c>
      <c r="Y168" s="36">
        <f>SUMIFS(СВЦЭМ!$E$34:$E$777,СВЦЭМ!$A$34:$A$777,$A168,СВЦЭМ!$B$34:$B$777,Y$155)+'СЕТ СН'!$F$12</f>
        <v>0</v>
      </c>
    </row>
    <row r="169" spans="1:25" ht="15.75" x14ac:dyDescent="0.2">
      <c r="A169" s="35">
        <f t="shared" si="4"/>
        <v>43357</v>
      </c>
      <c r="B169" s="36">
        <f>SUMIFS(СВЦЭМ!$E$34:$E$777,СВЦЭМ!$A$34:$A$777,$A169,СВЦЭМ!$B$34:$B$777,B$155)+'СЕТ СН'!$F$12</f>
        <v>0</v>
      </c>
      <c r="C169" s="36">
        <f>SUMIFS(СВЦЭМ!$E$34:$E$777,СВЦЭМ!$A$34:$A$777,$A169,СВЦЭМ!$B$34:$B$777,C$155)+'СЕТ СН'!$F$12</f>
        <v>0</v>
      </c>
      <c r="D169" s="36">
        <f>SUMIFS(СВЦЭМ!$E$34:$E$777,СВЦЭМ!$A$34:$A$777,$A169,СВЦЭМ!$B$34:$B$777,D$155)+'СЕТ СН'!$F$12</f>
        <v>0</v>
      </c>
      <c r="E169" s="36">
        <f>SUMIFS(СВЦЭМ!$E$34:$E$777,СВЦЭМ!$A$34:$A$777,$A169,СВЦЭМ!$B$34:$B$777,E$155)+'СЕТ СН'!$F$12</f>
        <v>0</v>
      </c>
      <c r="F169" s="36">
        <f>SUMIFS(СВЦЭМ!$E$34:$E$777,СВЦЭМ!$A$34:$A$777,$A169,СВЦЭМ!$B$34:$B$777,F$155)+'СЕТ СН'!$F$12</f>
        <v>0</v>
      </c>
      <c r="G169" s="36">
        <f>SUMIFS(СВЦЭМ!$E$34:$E$777,СВЦЭМ!$A$34:$A$777,$A169,СВЦЭМ!$B$34:$B$777,G$155)+'СЕТ СН'!$F$12</f>
        <v>0</v>
      </c>
      <c r="H169" s="36">
        <f>SUMIFS(СВЦЭМ!$E$34:$E$777,СВЦЭМ!$A$34:$A$777,$A169,СВЦЭМ!$B$34:$B$777,H$155)+'СЕТ СН'!$F$12</f>
        <v>0</v>
      </c>
      <c r="I169" s="36">
        <f>SUMIFS(СВЦЭМ!$E$34:$E$777,СВЦЭМ!$A$34:$A$777,$A169,СВЦЭМ!$B$34:$B$777,I$155)+'СЕТ СН'!$F$12</f>
        <v>0</v>
      </c>
      <c r="J169" s="36">
        <f>SUMIFS(СВЦЭМ!$E$34:$E$777,СВЦЭМ!$A$34:$A$777,$A169,СВЦЭМ!$B$34:$B$777,J$155)+'СЕТ СН'!$F$12</f>
        <v>0</v>
      </c>
      <c r="K169" s="36">
        <f>SUMIFS(СВЦЭМ!$E$34:$E$777,СВЦЭМ!$A$34:$A$777,$A169,СВЦЭМ!$B$34:$B$777,K$155)+'СЕТ СН'!$F$12</f>
        <v>0</v>
      </c>
      <c r="L169" s="36">
        <f>SUMIFS(СВЦЭМ!$E$34:$E$777,СВЦЭМ!$A$34:$A$777,$A169,СВЦЭМ!$B$34:$B$777,L$155)+'СЕТ СН'!$F$12</f>
        <v>0</v>
      </c>
      <c r="M169" s="36">
        <f>SUMIFS(СВЦЭМ!$E$34:$E$777,СВЦЭМ!$A$34:$A$777,$A169,СВЦЭМ!$B$34:$B$777,M$155)+'СЕТ СН'!$F$12</f>
        <v>0</v>
      </c>
      <c r="N169" s="36">
        <f>SUMIFS(СВЦЭМ!$E$34:$E$777,СВЦЭМ!$A$34:$A$777,$A169,СВЦЭМ!$B$34:$B$777,N$155)+'СЕТ СН'!$F$12</f>
        <v>0</v>
      </c>
      <c r="O169" s="36">
        <f>SUMIFS(СВЦЭМ!$E$34:$E$777,СВЦЭМ!$A$34:$A$777,$A169,СВЦЭМ!$B$34:$B$777,O$155)+'СЕТ СН'!$F$12</f>
        <v>0</v>
      </c>
      <c r="P169" s="36">
        <f>SUMIFS(СВЦЭМ!$E$34:$E$777,СВЦЭМ!$A$34:$A$777,$A169,СВЦЭМ!$B$34:$B$777,P$155)+'СЕТ СН'!$F$12</f>
        <v>0</v>
      </c>
      <c r="Q169" s="36">
        <f>SUMIFS(СВЦЭМ!$E$34:$E$777,СВЦЭМ!$A$34:$A$777,$A169,СВЦЭМ!$B$34:$B$777,Q$155)+'СЕТ СН'!$F$12</f>
        <v>0</v>
      </c>
      <c r="R169" s="36">
        <f>SUMIFS(СВЦЭМ!$E$34:$E$777,СВЦЭМ!$A$34:$A$777,$A169,СВЦЭМ!$B$34:$B$777,R$155)+'СЕТ СН'!$F$12</f>
        <v>0</v>
      </c>
      <c r="S169" s="36">
        <f>SUMIFS(СВЦЭМ!$E$34:$E$777,СВЦЭМ!$A$34:$A$777,$A169,СВЦЭМ!$B$34:$B$777,S$155)+'СЕТ СН'!$F$12</f>
        <v>0</v>
      </c>
      <c r="T169" s="36">
        <f>SUMIFS(СВЦЭМ!$E$34:$E$777,СВЦЭМ!$A$34:$A$777,$A169,СВЦЭМ!$B$34:$B$777,T$155)+'СЕТ СН'!$F$12</f>
        <v>0</v>
      </c>
      <c r="U169" s="36">
        <f>SUMIFS(СВЦЭМ!$E$34:$E$777,СВЦЭМ!$A$34:$A$777,$A169,СВЦЭМ!$B$34:$B$777,U$155)+'СЕТ СН'!$F$12</f>
        <v>0</v>
      </c>
      <c r="V169" s="36">
        <f>SUMIFS(СВЦЭМ!$E$34:$E$777,СВЦЭМ!$A$34:$A$777,$A169,СВЦЭМ!$B$34:$B$777,V$155)+'СЕТ СН'!$F$12</f>
        <v>0</v>
      </c>
      <c r="W169" s="36">
        <f>SUMIFS(СВЦЭМ!$E$34:$E$777,СВЦЭМ!$A$34:$A$777,$A169,СВЦЭМ!$B$34:$B$777,W$155)+'СЕТ СН'!$F$12</f>
        <v>0</v>
      </c>
      <c r="X169" s="36">
        <f>SUMIFS(СВЦЭМ!$E$34:$E$777,СВЦЭМ!$A$34:$A$777,$A169,СВЦЭМ!$B$34:$B$777,X$155)+'СЕТ СН'!$F$12</f>
        <v>0</v>
      </c>
      <c r="Y169" s="36">
        <f>SUMIFS(СВЦЭМ!$E$34:$E$777,СВЦЭМ!$A$34:$A$777,$A169,СВЦЭМ!$B$34:$B$777,Y$155)+'СЕТ СН'!$F$12</f>
        <v>0</v>
      </c>
    </row>
    <row r="170" spans="1:25" ht="15.75" x14ac:dyDescent="0.2">
      <c r="A170" s="35">
        <f t="shared" si="4"/>
        <v>43358</v>
      </c>
      <c r="B170" s="36">
        <f>SUMIFS(СВЦЭМ!$E$34:$E$777,СВЦЭМ!$A$34:$A$777,$A170,СВЦЭМ!$B$34:$B$777,B$155)+'СЕТ СН'!$F$12</f>
        <v>0</v>
      </c>
      <c r="C170" s="36">
        <f>SUMIFS(СВЦЭМ!$E$34:$E$777,СВЦЭМ!$A$34:$A$777,$A170,СВЦЭМ!$B$34:$B$777,C$155)+'СЕТ СН'!$F$12</f>
        <v>0</v>
      </c>
      <c r="D170" s="36">
        <f>SUMIFS(СВЦЭМ!$E$34:$E$777,СВЦЭМ!$A$34:$A$777,$A170,СВЦЭМ!$B$34:$B$777,D$155)+'СЕТ СН'!$F$12</f>
        <v>0</v>
      </c>
      <c r="E170" s="36">
        <f>SUMIFS(СВЦЭМ!$E$34:$E$777,СВЦЭМ!$A$34:$A$777,$A170,СВЦЭМ!$B$34:$B$777,E$155)+'СЕТ СН'!$F$12</f>
        <v>0</v>
      </c>
      <c r="F170" s="36">
        <f>SUMIFS(СВЦЭМ!$E$34:$E$777,СВЦЭМ!$A$34:$A$777,$A170,СВЦЭМ!$B$34:$B$777,F$155)+'СЕТ СН'!$F$12</f>
        <v>0</v>
      </c>
      <c r="G170" s="36">
        <f>SUMIFS(СВЦЭМ!$E$34:$E$777,СВЦЭМ!$A$34:$A$777,$A170,СВЦЭМ!$B$34:$B$777,G$155)+'СЕТ СН'!$F$12</f>
        <v>0</v>
      </c>
      <c r="H170" s="36">
        <f>SUMIFS(СВЦЭМ!$E$34:$E$777,СВЦЭМ!$A$34:$A$777,$A170,СВЦЭМ!$B$34:$B$777,H$155)+'СЕТ СН'!$F$12</f>
        <v>0</v>
      </c>
      <c r="I170" s="36">
        <f>SUMIFS(СВЦЭМ!$E$34:$E$777,СВЦЭМ!$A$34:$A$777,$A170,СВЦЭМ!$B$34:$B$777,I$155)+'СЕТ СН'!$F$12</f>
        <v>0</v>
      </c>
      <c r="J170" s="36">
        <f>SUMIFS(СВЦЭМ!$E$34:$E$777,СВЦЭМ!$A$34:$A$777,$A170,СВЦЭМ!$B$34:$B$777,J$155)+'СЕТ СН'!$F$12</f>
        <v>0</v>
      </c>
      <c r="K170" s="36">
        <f>SUMIFS(СВЦЭМ!$E$34:$E$777,СВЦЭМ!$A$34:$A$777,$A170,СВЦЭМ!$B$34:$B$777,K$155)+'СЕТ СН'!$F$12</f>
        <v>0</v>
      </c>
      <c r="L170" s="36">
        <f>SUMIFS(СВЦЭМ!$E$34:$E$777,СВЦЭМ!$A$34:$A$777,$A170,СВЦЭМ!$B$34:$B$777,L$155)+'СЕТ СН'!$F$12</f>
        <v>0</v>
      </c>
      <c r="M170" s="36">
        <f>SUMIFS(СВЦЭМ!$E$34:$E$777,СВЦЭМ!$A$34:$A$777,$A170,СВЦЭМ!$B$34:$B$777,M$155)+'СЕТ СН'!$F$12</f>
        <v>0</v>
      </c>
      <c r="N170" s="36">
        <f>SUMIFS(СВЦЭМ!$E$34:$E$777,СВЦЭМ!$A$34:$A$777,$A170,СВЦЭМ!$B$34:$B$777,N$155)+'СЕТ СН'!$F$12</f>
        <v>0</v>
      </c>
      <c r="O170" s="36">
        <f>SUMIFS(СВЦЭМ!$E$34:$E$777,СВЦЭМ!$A$34:$A$777,$A170,СВЦЭМ!$B$34:$B$777,O$155)+'СЕТ СН'!$F$12</f>
        <v>0</v>
      </c>
      <c r="P170" s="36">
        <f>SUMIFS(СВЦЭМ!$E$34:$E$777,СВЦЭМ!$A$34:$A$777,$A170,СВЦЭМ!$B$34:$B$777,P$155)+'СЕТ СН'!$F$12</f>
        <v>0</v>
      </c>
      <c r="Q170" s="36">
        <f>SUMIFS(СВЦЭМ!$E$34:$E$777,СВЦЭМ!$A$34:$A$777,$A170,СВЦЭМ!$B$34:$B$777,Q$155)+'СЕТ СН'!$F$12</f>
        <v>0</v>
      </c>
      <c r="R170" s="36">
        <f>SUMIFS(СВЦЭМ!$E$34:$E$777,СВЦЭМ!$A$34:$A$777,$A170,СВЦЭМ!$B$34:$B$777,R$155)+'СЕТ СН'!$F$12</f>
        <v>0</v>
      </c>
      <c r="S170" s="36">
        <f>SUMIFS(СВЦЭМ!$E$34:$E$777,СВЦЭМ!$A$34:$A$777,$A170,СВЦЭМ!$B$34:$B$777,S$155)+'СЕТ СН'!$F$12</f>
        <v>0</v>
      </c>
      <c r="T170" s="36">
        <f>SUMIFS(СВЦЭМ!$E$34:$E$777,СВЦЭМ!$A$34:$A$777,$A170,СВЦЭМ!$B$34:$B$777,T$155)+'СЕТ СН'!$F$12</f>
        <v>0</v>
      </c>
      <c r="U170" s="36">
        <f>SUMIFS(СВЦЭМ!$E$34:$E$777,СВЦЭМ!$A$34:$A$777,$A170,СВЦЭМ!$B$34:$B$777,U$155)+'СЕТ СН'!$F$12</f>
        <v>0</v>
      </c>
      <c r="V170" s="36">
        <f>SUMIFS(СВЦЭМ!$E$34:$E$777,СВЦЭМ!$A$34:$A$777,$A170,СВЦЭМ!$B$34:$B$777,V$155)+'СЕТ СН'!$F$12</f>
        <v>0</v>
      </c>
      <c r="W170" s="36">
        <f>SUMIFS(СВЦЭМ!$E$34:$E$777,СВЦЭМ!$A$34:$A$777,$A170,СВЦЭМ!$B$34:$B$777,W$155)+'СЕТ СН'!$F$12</f>
        <v>0</v>
      </c>
      <c r="X170" s="36">
        <f>SUMIFS(СВЦЭМ!$E$34:$E$777,СВЦЭМ!$A$34:$A$777,$A170,СВЦЭМ!$B$34:$B$777,X$155)+'СЕТ СН'!$F$12</f>
        <v>0</v>
      </c>
      <c r="Y170" s="36">
        <f>SUMIFS(СВЦЭМ!$E$34:$E$777,СВЦЭМ!$A$34:$A$777,$A170,СВЦЭМ!$B$34:$B$777,Y$155)+'СЕТ СН'!$F$12</f>
        <v>0</v>
      </c>
    </row>
    <row r="171" spans="1:25" ht="15.75" x14ac:dyDescent="0.2">
      <c r="A171" s="35">
        <f t="shared" si="4"/>
        <v>43359</v>
      </c>
      <c r="B171" s="36">
        <f>SUMIFS(СВЦЭМ!$E$34:$E$777,СВЦЭМ!$A$34:$A$777,$A171,СВЦЭМ!$B$34:$B$777,B$155)+'СЕТ СН'!$F$12</f>
        <v>0</v>
      </c>
      <c r="C171" s="36">
        <f>SUMIFS(СВЦЭМ!$E$34:$E$777,СВЦЭМ!$A$34:$A$777,$A171,СВЦЭМ!$B$34:$B$777,C$155)+'СЕТ СН'!$F$12</f>
        <v>0</v>
      </c>
      <c r="D171" s="36">
        <f>SUMIFS(СВЦЭМ!$E$34:$E$777,СВЦЭМ!$A$34:$A$777,$A171,СВЦЭМ!$B$34:$B$777,D$155)+'СЕТ СН'!$F$12</f>
        <v>0</v>
      </c>
      <c r="E171" s="36">
        <f>SUMIFS(СВЦЭМ!$E$34:$E$777,СВЦЭМ!$A$34:$A$777,$A171,СВЦЭМ!$B$34:$B$777,E$155)+'СЕТ СН'!$F$12</f>
        <v>0</v>
      </c>
      <c r="F171" s="36">
        <f>SUMIFS(СВЦЭМ!$E$34:$E$777,СВЦЭМ!$A$34:$A$777,$A171,СВЦЭМ!$B$34:$B$777,F$155)+'СЕТ СН'!$F$12</f>
        <v>0</v>
      </c>
      <c r="G171" s="36">
        <f>SUMIFS(СВЦЭМ!$E$34:$E$777,СВЦЭМ!$A$34:$A$777,$A171,СВЦЭМ!$B$34:$B$777,G$155)+'СЕТ СН'!$F$12</f>
        <v>0</v>
      </c>
      <c r="H171" s="36">
        <f>SUMIFS(СВЦЭМ!$E$34:$E$777,СВЦЭМ!$A$34:$A$777,$A171,СВЦЭМ!$B$34:$B$777,H$155)+'СЕТ СН'!$F$12</f>
        <v>0</v>
      </c>
      <c r="I171" s="36">
        <f>SUMIFS(СВЦЭМ!$E$34:$E$777,СВЦЭМ!$A$34:$A$777,$A171,СВЦЭМ!$B$34:$B$777,I$155)+'СЕТ СН'!$F$12</f>
        <v>0</v>
      </c>
      <c r="J171" s="36">
        <f>SUMIFS(СВЦЭМ!$E$34:$E$777,СВЦЭМ!$A$34:$A$777,$A171,СВЦЭМ!$B$34:$B$777,J$155)+'СЕТ СН'!$F$12</f>
        <v>0</v>
      </c>
      <c r="K171" s="36">
        <f>SUMIFS(СВЦЭМ!$E$34:$E$777,СВЦЭМ!$A$34:$A$777,$A171,СВЦЭМ!$B$34:$B$777,K$155)+'СЕТ СН'!$F$12</f>
        <v>0</v>
      </c>
      <c r="L171" s="36">
        <f>SUMIFS(СВЦЭМ!$E$34:$E$777,СВЦЭМ!$A$34:$A$777,$A171,СВЦЭМ!$B$34:$B$777,L$155)+'СЕТ СН'!$F$12</f>
        <v>0</v>
      </c>
      <c r="M171" s="36">
        <f>SUMIFS(СВЦЭМ!$E$34:$E$777,СВЦЭМ!$A$34:$A$777,$A171,СВЦЭМ!$B$34:$B$777,M$155)+'СЕТ СН'!$F$12</f>
        <v>0</v>
      </c>
      <c r="N171" s="36">
        <f>SUMIFS(СВЦЭМ!$E$34:$E$777,СВЦЭМ!$A$34:$A$777,$A171,СВЦЭМ!$B$34:$B$777,N$155)+'СЕТ СН'!$F$12</f>
        <v>0</v>
      </c>
      <c r="O171" s="36">
        <f>SUMIFS(СВЦЭМ!$E$34:$E$777,СВЦЭМ!$A$34:$A$777,$A171,СВЦЭМ!$B$34:$B$777,O$155)+'СЕТ СН'!$F$12</f>
        <v>0</v>
      </c>
      <c r="P171" s="36">
        <f>SUMIFS(СВЦЭМ!$E$34:$E$777,СВЦЭМ!$A$34:$A$777,$A171,СВЦЭМ!$B$34:$B$777,P$155)+'СЕТ СН'!$F$12</f>
        <v>0</v>
      </c>
      <c r="Q171" s="36">
        <f>SUMIFS(СВЦЭМ!$E$34:$E$777,СВЦЭМ!$A$34:$A$777,$A171,СВЦЭМ!$B$34:$B$777,Q$155)+'СЕТ СН'!$F$12</f>
        <v>0</v>
      </c>
      <c r="R171" s="36">
        <f>SUMIFS(СВЦЭМ!$E$34:$E$777,СВЦЭМ!$A$34:$A$777,$A171,СВЦЭМ!$B$34:$B$777,R$155)+'СЕТ СН'!$F$12</f>
        <v>0</v>
      </c>
      <c r="S171" s="36">
        <f>SUMIFS(СВЦЭМ!$E$34:$E$777,СВЦЭМ!$A$34:$A$777,$A171,СВЦЭМ!$B$34:$B$777,S$155)+'СЕТ СН'!$F$12</f>
        <v>0</v>
      </c>
      <c r="T171" s="36">
        <f>SUMIFS(СВЦЭМ!$E$34:$E$777,СВЦЭМ!$A$34:$A$777,$A171,СВЦЭМ!$B$34:$B$777,T$155)+'СЕТ СН'!$F$12</f>
        <v>0</v>
      </c>
      <c r="U171" s="36">
        <f>SUMIFS(СВЦЭМ!$E$34:$E$777,СВЦЭМ!$A$34:$A$777,$A171,СВЦЭМ!$B$34:$B$777,U$155)+'СЕТ СН'!$F$12</f>
        <v>0</v>
      </c>
      <c r="V171" s="36">
        <f>SUMIFS(СВЦЭМ!$E$34:$E$777,СВЦЭМ!$A$34:$A$777,$A171,СВЦЭМ!$B$34:$B$777,V$155)+'СЕТ СН'!$F$12</f>
        <v>0</v>
      </c>
      <c r="W171" s="36">
        <f>SUMIFS(СВЦЭМ!$E$34:$E$777,СВЦЭМ!$A$34:$A$777,$A171,СВЦЭМ!$B$34:$B$777,W$155)+'СЕТ СН'!$F$12</f>
        <v>0</v>
      </c>
      <c r="X171" s="36">
        <f>SUMIFS(СВЦЭМ!$E$34:$E$777,СВЦЭМ!$A$34:$A$777,$A171,СВЦЭМ!$B$34:$B$777,X$155)+'СЕТ СН'!$F$12</f>
        <v>0</v>
      </c>
      <c r="Y171" s="36">
        <f>SUMIFS(СВЦЭМ!$E$34:$E$777,СВЦЭМ!$A$34:$A$777,$A171,СВЦЭМ!$B$34:$B$777,Y$155)+'СЕТ СН'!$F$12</f>
        <v>0</v>
      </c>
    </row>
    <row r="172" spans="1:25" ht="15.75" x14ac:dyDescent="0.2">
      <c r="A172" s="35">
        <f t="shared" si="4"/>
        <v>43360</v>
      </c>
      <c r="B172" s="36">
        <f>SUMIFS(СВЦЭМ!$E$34:$E$777,СВЦЭМ!$A$34:$A$777,$A172,СВЦЭМ!$B$34:$B$777,B$155)+'СЕТ СН'!$F$12</f>
        <v>0</v>
      </c>
      <c r="C172" s="36">
        <f>SUMIFS(СВЦЭМ!$E$34:$E$777,СВЦЭМ!$A$34:$A$777,$A172,СВЦЭМ!$B$34:$B$777,C$155)+'СЕТ СН'!$F$12</f>
        <v>0</v>
      </c>
      <c r="D172" s="36">
        <f>SUMIFS(СВЦЭМ!$E$34:$E$777,СВЦЭМ!$A$34:$A$777,$A172,СВЦЭМ!$B$34:$B$777,D$155)+'СЕТ СН'!$F$12</f>
        <v>0</v>
      </c>
      <c r="E172" s="36">
        <f>SUMIFS(СВЦЭМ!$E$34:$E$777,СВЦЭМ!$A$34:$A$777,$A172,СВЦЭМ!$B$34:$B$777,E$155)+'СЕТ СН'!$F$12</f>
        <v>0</v>
      </c>
      <c r="F172" s="36">
        <f>SUMIFS(СВЦЭМ!$E$34:$E$777,СВЦЭМ!$A$34:$A$777,$A172,СВЦЭМ!$B$34:$B$777,F$155)+'СЕТ СН'!$F$12</f>
        <v>0</v>
      </c>
      <c r="G172" s="36">
        <f>SUMIFS(СВЦЭМ!$E$34:$E$777,СВЦЭМ!$A$34:$A$777,$A172,СВЦЭМ!$B$34:$B$777,G$155)+'СЕТ СН'!$F$12</f>
        <v>0</v>
      </c>
      <c r="H172" s="36">
        <f>SUMIFS(СВЦЭМ!$E$34:$E$777,СВЦЭМ!$A$34:$A$777,$A172,СВЦЭМ!$B$34:$B$777,H$155)+'СЕТ СН'!$F$12</f>
        <v>0</v>
      </c>
      <c r="I172" s="36">
        <f>SUMIFS(СВЦЭМ!$E$34:$E$777,СВЦЭМ!$A$34:$A$777,$A172,СВЦЭМ!$B$34:$B$777,I$155)+'СЕТ СН'!$F$12</f>
        <v>0</v>
      </c>
      <c r="J172" s="36">
        <f>SUMIFS(СВЦЭМ!$E$34:$E$777,СВЦЭМ!$A$34:$A$777,$A172,СВЦЭМ!$B$34:$B$777,J$155)+'СЕТ СН'!$F$12</f>
        <v>0</v>
      </c>
      <c r="K172" s="36">
        <f>SUMIFS(СВЦЭМ!$E$34:$E$777,СВЦЭМ!$A$34:$A$777,$A172,СВЦЭМ!$B$34:$B$777,K$155)+'СЕТ СН'!$F$12</f>
        <v>0</v>
      </c>
      <c r="L172" s="36">
        <f>SUMIFS(СВЦЭМ!$E$34:$E$777,СВЦЭМ!$A$34:$A$777,$A172,СВЦЭМ!$B$34:$B$777,L$155)+'СЕТ СН'!$F$12</f>
        <v>0</v>
      </c>
      <c r="M172" s="36">
        <f>SUMIFS(СВЦЭМ!$E$34:$E$777,СВЦЭМ!$A$34:$A$777,$A172,СВЦЭМ!$B$34:$B$777,M$155)+'СЕТ СН'!$F$12</f>
        <v>0</v>
      </c>
      <c r="N172" s="36">
        <f>SUMIFS(СВЦЭМ!$E$34:$E$777,СВЦЭМ!$A$34:$A$777,$A172,СВЦЭМ!$B$34:$B$777,N$155)+'СЕТ СН'!$F$12</f>
        <v>0</v>
      </c>
      <c r="O172" s="36">
        <f>SUMIFS(СВЦЭМ!$E$34:$E$777,СВЦЭМ!$A$34:$A$777,$A172,СВЦЭМ!$B$34:$B$777,O$155)+'СЕТ СН'!$F$12</f>
        <v>0</v>
      </c>
      <c r="P172" s="36">
        <f>SUMIFS(СВЦЭМ!$E$34:$E$777,СВЦЭМ!$A$34:$A$777,$A172,СВЦЭМ!$B$34:$B$777,P$155)+'СЕТ СН'!$F$12</f>
        <v>0</v>
      </c>
      <c r="Q172" s="36">
        <f>SUMIFS(СВЦЭМ!$E$34:$E$777,СВЦЭМ!$A$34:$A$777,$A172,СВЦЭМ!$B$34:$B$777,Q$155)+'СЕТ СН'!$F$12</f>
        <v>0</v>
      </c>
      <c r="R172" s="36">
        <f>SUMIFS(СВЦЭМ!$E$34:$E$777,СВЦЭМ!$A$34:$A$777,$A172,СВЦЭМ!$B$34:$B$777,R$155)+'СЕТ СН'!$F$12</f>
        <v>0</v>
      </c>
      <c r="S172" s="36">
        <f>SUMIFS(СВЦЭМ!$E$34:$E$777,СВЦЭМ!$A$34:$A$777,$A172,СВЦЭМ!$B$34:$B$777,S$155)+'СЕТ СН'!$F$12</f>
        <v>0</v>
      </c>
      <c r="T172" s="36">
        <f>SUMIFS(СВЦЭМ!$E$34:$E$777,СВЦЭМ!$A$34:$A$777,$A172,СВЦЭМ!$B$34:$B$777,T$155)+'СЕТ СН'!$F$12</f>
        <v>0</v>
      </c>
      <c r="U172" s="36">
        <f>SUMIFS(СВЦЭМ!$E$34:$E$777,СВЦЭМ!$A$34:$A$777,$A172,СВЦЭМ!$B$34:$B$777,U$155)+'СЕТ СН'!$F$12</f>
        <v>0</v>
      </c>
      <c r="V172" s="36">
        <f>SUMIFS(СВЦЭМ!$E$34:$E$777,СВЦЭМ!$A$34:$A$777,$A172,СВЦЭМ!$B$34:$B$777,V$155)+'СЕТ СН'!$F$12</f>
        <v>0</v>
      </c>
      <c r="W172" s="36">
        <f>SUMIFS(СВЦЭМ!$E$34:$E$777,СВЦЭМ!$A$34:$A$777,$A172,СВЦЭМ!$B$34:$B$777,W$155)+'СЕТ СН'!$F$12</f>
        <v>0</v>
      </c>
      <c r="X172" s="36">
        <f>SUMIFS(СВЦЭМ!$E$34:$E$777,СВЦЭМ!$A$34:$A$777,$A172,СВЦЭМ!$B$34:$B$777,X$155)+'СЕТ СН'!$F$12</f>
        <v>0</v>
      </c>
      <c r="Y172" s="36">
        <f>SUMIFS(СВЦЭМ!$E$34:$E$777,СВЦЭМ!$A$34:$A$777,$A172,СВЦЭМ!$B$34:$B$777,Y$155)+'СЕТ СН'!$F$12</f>
        <v>0</v>
      </c>
    </row>
    <row r="173" spans="1:25" ht="15.75" x14ac:dyDescent="0.2">
      <c r="A173" s="35">
        <f t="shared" si="4"/>
        <v>43361</v>
      </c>
      <c r="B173" s="36">
        <f>SUMIFS(СВЦЭМ!$E$34:$E$777,СВЦЭМ!$A$34:$A$777,$A173,СВЦЭМ!$B$34:$B$777,B$155)+'СЕТ СН'!$F$12</f>
        <v>0</v>
      </c>
      <c r="C173" s="36">
        <f>SUMIFS(СВЦЭМ!$E$34:$E$777,СВЦЭМ!$A$34:$A$777,$A173,СВЦЭМ!$B$34:$B$777,C$155)+'СЕТ СН'!$F$12</f>
        <v>0</v>
      </c>
      <c r="D173" s="36">
        <f>SUMIFS(СВЦЭМ!$E$34:$E$777,СВЦЭМ!$A$34:$A$777,$A173,СВЦЭМ!$B$34:$B$777,D$155)+'СЕТ СН'!$F$12</f>
        <v>0</v>
      </c>
      <c r="E173" s="36">
        <f>SUMIFS(СВЦЭМ!$E$34:$E$777,СВЦЭМ!$A$34:$A$777,$A173,СВЦЭМ!$B$34:$B$777,E$155)+'СЕТ СН'!$F$12</f>
        <v>0</v>
      </c>
      <c r="F173" s="36">
        <f>SUMIFS(СВЦЭМ!$E$34:$E$777,СВЦЭМ!$A$34:$A$777,$A173,СВЦЭМ!$B$34:$B$777,F$155)+'СЕТ СН'!$F$12</f>
        <v>0</v>
      </c>
      <c r="G173" s="36">
        <f>SUMIFS(СВЦЭМ!$E$34:$E$777,СВЦЭМ!$A$34:$A$777,$A173,СВЦЭМ!$B$34:$B$777,G$155)+'СЕТ СН'!$F$12</f>
        <v>0</v>
      </c>
      <c r="H173" s="36">
        <f>SUMIFS(СВЦЭМ!$E$34:$E$777,СВЦЭМ!$A$34:$A$777,$A173,СВЦЭМ!$B$34:$B$777,H$155)+'СЕТ СН'!$F$12</f>
        <v>0</v>
      </c>
      <c r="I173" s="36">
        <f>SUMIFS(СВЦЭМ!$E$34:$E$777,СВЦЭМ!$A$34:$A$777,$A173,СВЦЭМ!$B$34:$B$777,I$155)+'СЕТ СН'!$F$12</f>
        <v>0</v>
      </c>
      <c r="J173" s="36">
        <f>SUMIFS(СВЦЭМ!$E$34:$E$777,СВЦЭМ!$A$34:$A$777,$A173,СВЦЭМ!$B$34:$B$777,J$155)+'СЕТ СН'!$F$12</f>
        <v>0</v>
      </c>
      <c r="K173" s="36">
        <f>SUMIFS(СВЦЭМ!$E$34:$E$777,СВЦЭМ!$A$34:$A$777,$A173,СВЦЭМ!$B$34:$B$777,K$155)+'СЕТ СН'!$F$12</f>
        <v>0</v>
      </c>
      <c r="L173" s="36">
        <f>SUMIFS(СВЦЭМ!$E$34:$E$777,СВЦЭМ!$A$34:$A$777,$A173,СВЦЭМ!$B$34:$B$777,L$155)+'СЕТ СН'!$F$12</f>
        <v>0</v>
      </c>
      <c r="M173" s="36">
        <f>SUMIFS(СВЦЭМ!$E$34:$E$777,СВЦЭМ!$A$34:$A$777,$A173,СВЦЭМ!$B$34:$B$777,M$155)+'СЕТ СН'!$F$12</f>
        <v>0</v>
      </c>
      <c r="N173" s="36">
        <f>SUMIFS(СВЦЭМ!$E$34:$E$777,СВЦЭМ!$A$34:$A$777,$A173,СВЦЭМ!$B$34:$B$777,N$155)+'СЕТ СН'!$F$12</f>
        <v>0</v>
      </c>
      <c r="O173" s="36">
        <f>SUMIFS(СВЦЭМ!$E$34:$E$777,СВЦЭМ!$A$34:$A$777,$A173,СВЦЭМ!$B$34:$B$777,O$155)+'СЕТ СН'!$F$12</f>
        <v>0</v>
      </c>
      <c r="P173" s="36">
        <f>SUMIFS(СВЦЭМ!$E$34:$E$777,СВЦЭМ!$A$34:$A$777,$A173,СВЦЭМ!$B$34:$B$777,P$155)+'СЕТ СН'!$F$12</f>
        <v>0</v>
      </c>
      <c r="Q173" s="36">
        <f>SUMIFS(СВЦЭМ!$E$34:$E$777,СВЦЭМ!$A$34:$A$777,$A173,СВЦЭМ!$B$34:$B$777,Q$155)+'СЕТ СН'!$F$12</f>
        <v>0</v>
      </c>
      <c r="R173" s="36">
        <f>SUMIFS(СВЦЭМ!$E$34:$E$777,СВЦЭМ!$A$34:$A$777,$A173,СВЦЭМ!$B$34:$B$777,R$155)+'СЕТ СН'!$F$12</f>
        <v>0</v>
      </c>
      <c r="S173" s="36">
        <f>SUMIFS(СВЦЭМ!$E$34:$E$777,СВЦЭМ!$A$34:$A$777,$A173,СВЦЭМ!$B$34:$B$777,S$155)+'СЕТ СН'!$F$12</f>
        <v>0</v>
      </c>
      <c r="T173" s="36">
        <f>SUMIFS(СВЦЭМ!$E$34:$E$777,СВЦЭМ!$A$34:$A$777,$A173,СВЦЭМ!$B$34:$B$777,T$155)+'СЕТ СН'!$F$12</f>
        <v>0</v>
      </c>
      <c r="U173" s="36">
        <f>SUMIFS(СВЦЭМ!$E$34:$E$777,СВЦЭМ!$A$34:$A$777,$A173,СВЦЭМ!$B$34:$B$777,U$155)+'СЕТ СН'!$F$12</f>
        <v>0</v>
      </c>
      <c r="V173" s="36">
        <f>SUMIFS(СВЦЭМ!$E$34:$E$777,СВЦЭМ!$A$34:$A$777,$A173,СВЦЭМ!$B$34:$B$777,V$155)+'СЕТ СН'!$F$12</f>
        <v>0</v>
      </c>
      <c r="W173" s="36">
        <f>SUMIFS(СВЦЭМ!$E$34:$E$777,СВЦЭМ!$A$34:$A$777,$A173,СВЦЭМ!$B$34:$B$777,W$155)+'СЕТ СН'!$F$12</f>
        <v>0</v>
      </c>
      <c r="X173" s="36">
        <f>SUMIFS(СВЦЭМ!$E$34:$E$777,СВЦЭМ!$A$34:$A$777,$A173,СВЦЭМ!$B$34:$B$777,X$155)+'СЕТ СН'!$F$12</f>
        <v>0</v>
      </c>
      <c r="Y173" s="36">
        <f>SUMIFS(СВЦЭМ!$E$34:$E$777,СВЦЭМ!$A$34:$A$777,$A173,СВЦЭМ!$B$34:$B$777,Y$155)+'СЕТ СН'!$F$12</f>
        <v>0</v>
      </c>
    </row>
    <row r="174" spans="1:25" ht="15.75" x14ac:dyDescent="0.2">
      <c r="A174" s="35">
        <f t="shared" si="4"/>
        <v>43362</v>
      </c>
      <c r="B174" s="36">
        <f>SUMIFS(СВЦЭМ!$E$34:$E$777,СВЦЭМ!$A$34:$A$777,$A174,СВЦЭМ!$B$34:$B$777,B$155)+'СЕТ СН'!$F$12</f>
        <v>0</v>
      </c>
      <c r="C174" s="36">
        <f>SUMIFS(СВЦЭМ!$E$34:$E$777,СВЦЭМ!$A$34:$A$777,$A174,СВЦЭМ!$B$34:$B$777,C$155)+'СЕТ СН'!$F$12</f>
        <v>0</v>
      </c>
      <c r="D174" s="36">
        <f>SUMIFS(СВЦЭМ!$E$34:$E$777,СВЦЭМ!$A$34:$A$777,$A174,СВЦЭМ!$B$34:$B$777,D$155)+'СЕТ СН'!$F$12</f>
        <v>0</v>
      </c>
      <c r="E174" s="36">
        <f>SUMIFS(СВЦЭМ!$E$34:$E$777,СВЦЭМ!$A$34:$A$777,$A174,СВЦЭМ!$B$34:$B$777,E$155)+'СЕТ СН'!$F$12</f>
        <v>0</v>
      </c>
      <c r="F174" s="36">
        <f>SUMIFS(СВЦЭМ!$E$34:$E$777,СВЦЭМ!$A$34:$A$777,$A174,СВЦЭМ!$B$34:$B$777,F$155)+'СЕТ СН'!$F$12</f>
        <v>0</v>
      </c>
      <c r="G174" s="36">
        <f>SUMIFS(СВЦЭМ!$E$34:$E$777,СВЦЭМ!$A$34:$A$777,$A174,СВЦЭМ!$B$34:$B$777,G$155)+'СЕТ СН'!$F$12</f>
        <v>0</v>
      </c>
      <c r="H174" s="36">
        <f>SUMIFS(СВЦЭМ!$E$34:$E$777,СВЦЭМ!$A$34:$A$777,$A174,СВЦЭМ!$B$34:$B$777,H$155)+'СЕТ СН'!$F$12</f>
        <v>0</v>
      </c>
      <c r="I174" s="36">
        <f>SUMIFS(СВЦЭМ!$E$34:$E$777,СВЦЭМ!$A$34:$A$777,$A174,СВЦЭМ!$B$34:$B$777,I$155)+'СЕТ СН'!$F$12</f>
        <v>0</v>
      </c>
      <c r="J174" s="36">
        <f>SUMIFS(СВЦЭМ!$E$34:$E$777,СВЦЭМ!$A$34:$A$777,$A174,СВЦЭМ!$B$34:$B$777,J$155)+'СЕТ СН'!$F$12</f>
        <v>0</v>
      </c>
      <c r="K174" s="36">
        <f>SUMIFS(СВЦЭМ!$E$34:$E$777,СВЦЭМ!$A$34:$A$777,$A174,СВЦЭМ!$B$34:$B$777,K$155)+'СЕТ СН'!$F$12</f>
        <v>0</v>
      </c>
      <c r="L174" s="36">
        <f>SUMIFS(СВЦЭМ!$E$34:$E$777,СВЦЭМ!$A$34:$A$777,$A174,СВЦЭМ!$B$34:$B$777,L$155)+'СЕТ СН'!$F$12</f>
        <v>0</v>
      </c>
      <c r="M174" s="36">
        <f>SUMIFS(СВЦЭМ!$E$34:$E$777,СВЦЭМ!$A$34:$A$777,$A174,СВЦЭМ!$B$34:$B$777,M$155)+'СЕТ СН'!$F$12</f>
        <v>0</v>
      </c>
      <c r="N174" s="36">
        <f>SUMIFS(СВЦЭМ!$E$34:$E$777,СВЦЭМ!$A$34:$A$777,$A174,СВЦЭМ!$B$34:$B$777,N$155)+'СЕТ СН'!$F$12</f>
        <v>0</v>
      </c>
      <c r="O174" s="36">
        <f>SUMIFS(СВЦЭМ!$E$34:$E$777,СВЦЭМ!$A$34:$A$777,$A174,СВЦЭМ!$B$34:$B$777,O$155)+'СЕТ СН'!$F$12</f>
        <v>0</v>
      </c>
      <c r="P174" s="36">
        <f>SUMIFS(СВЦЭМ!$E$34:$E$777,СВЦЭМ!$A$34:$A$777,$A174,СВЦЭМ!$B$34:$B$777,P$155)+'СЕТ СН'!$F$12</f>
        <v>0</v>
      </c>
      <c r="Q174" s="36">
        <f>SUMIFS(СВЦЭМ!$E$34:$E$777,СВЦЭМ!$A$34:$A$777,$A174,СВЦЭМ!$B$34:$B$777,Q$155)+'СЕТ СН'!$F$12</f>
        <v>0</v>
      </c>
      <c r="R174" s="36">
        <f>SUMIFS(СВЦЭМ!$E$34:$E$777,СВЦЭМ!$A$34:$A$777,$A174,СВЦЭМ!$B$34:$B$777,R$155)+'СЕТ СН'!$F$12</f>
        <v>0</v>
      </c>
      <c r="S174" s="36">
        <f>SUMIFS(СВЦЭМ!$E$34:$E$777,СВЦЭМ!$A$34:$A$777,$A174,СВЦЭМ!$B$34:$B$777,S$155)+'СЕТ СН'!$F$12</f>
        <v>0</v>
      </c>
      <c r="T174" s="36">
        <f>SUMIFS(СВЦЭМ!$E$34:$E$777,СВЦЭМ!$A$34:$A$777,$A174,СВЦЭМ!$B$34:$B$777,T$155)+'СЕТ СН'!$F$12</f>
        <v>0</v>
      </c>
      <c r="U174" s="36">
        <f>SUMIFS(СВЦЭМ!$E$34:$E$777,СВЦЭМ!$A$34:$A$777,$A174,СВЦЭМ!$B$34:$B$777,U$155)+'СЕТ СН'!$F$12</f>
        <v>0</v>
      </c>
      <c r="V174" s="36">
        <f>SUMIFS(СВЦЭМ!$E$34:$E$777,СВЦЭМ!$A$34:$A$777,$A174,СВЦЭМ!$B$34:$B$777,V$155)+'СЕТ СН'!$F$12</f>
        <v>0</v>
      </c>
      <c r="W174" s="36">
        <f>SUMIFS(СВЦЭМ!$E$34:$E$777,СВЦЭМ!$A$34:$A$777,$A174,СВЦЭМ!$B$34:$B$777,W$155)+'СЕТ СН'!$F$12</f>
        <v>0</v>
      </c>
      <c r="X174" s="36">
        <f>SUMIFS(СВЦЭМ!$E$34:$E$777,СВЦЭМ!$A$34:$A$777,$A174,СВЦЭМ!$B$34:$B$777,X$155)+'СЕТ СН'!$F$12</f>
        <v>0</v>
      </c>
      <c r="Y174" s="36">
        <f>SUMIFS(СВЦЭМ!$E$34:$E$777,СВЦЭМ!$A$34:$A$777,$A174,СВЦЭМ!$B$34:$B$777,Y$155)+'СЕТ СН'!$F$12</f>
        <v>0</v>
      </c>
    </row>
    <row r="175" spans="1:25" ht="15.75" x14ac:dyDescent="0.2">
      <c r="A175" s="35">
        <f t="shared" si="4"/>
        <v>43363</v>
      </c>
      <c r="B175" s="36">
        <f>SUMIFS(СВЦЭМ!$E$34:$E$777,СВЦЭМ!$A$34:$A$777,$A175,СВЦЭМ!$B$34:$B$777,B$155)+'СЕТ СН'!$F$12</f>
        <v>0</v>
      </c>
      <c r="C175" s="36">
        <f>SUMIFS(СВЦЭМ!$E$34:$E$777,СВЦЭМ!$A$34:$A$777,$A175,СВЦЭМ!$B$34:$B$777,C$155)+'СЕТ СН'!$F$12</f>
        <v>0</v>
      </c>
      <c r="D175" s="36">
        <f>SUMIFS(СВЦЭМ!$E$34:$E$777,СВЦЭМ!$A$34:$A$777,$A175,СВЦЭМ!$B$34:$B$777,D$155)+'СЕТ СН'!$F$12</f>
        <v>0</v>
      </c>
      <c r="E175" s="36">
        <f>SUMIFS(СВЦЭМ!$E$34:$E$777,СВЦЭМ!$A$34:$A$777,$A175,СВЦЭМ!$B$34:$B$777,E$155)+'СЕТ СН'!$F$12</f>
        <v>0</v>
      </c>
      <c r="F175" s="36">
        <f>SUMIFS(СВЦЭМ!$E$34:$E$777,СВЦЭМ!$A$34:$A$777,$A175,СВЦЭМ!$B$34:$B$777,F$155)+'СЕТ СН'!$F$12</f>
        <v>0</v>
      </c>
      <c r="G175" s="36">
        <f>SUMIFS(СВЦЭМ!$E$34:$E$777,СВЦЭМ!$A$34:$A$777,$A175,СВЦЭМ!$B$34:$B$777,G$155)+'СЕТ СН'!$F$12</f>
        <v>0</v>
      </c>
      <c r="H175" s="36">
        <f>SUMIFS(СВЦЭМ!$E$34:$E$777,СВЦЭМ!$A$34:$A$777,$A175,СВЦЭМ!$B$34:$B$777,H$155)+'СЕТ СН'!$F$12</f>
        <v>0</v>
      </c>
      <c r="I175" s="36">
        <f>SUMIFS(СВЦЭМ!$E$34:$E$777,СВЦЭМ!$A$34:$A$777,$A175,СВЦЭМ!$B$34:$B$777,I$155)+'СЕТ СН'!$F$12</f>
        <v>0</v>
      </c>
      <c r="J175" s="36">
        <f>SUMIFS(СВЦЭМ!$E$34:$E$777,СВЦЭМ!$A$34:$A$777,$A175,СВЦЭМ!$B$34:$B$777,J$155)+'СЕТ СН'!$F$12</f>
        <v>0</v>
      </c>
      <c r="K175" s="36">
        <f>SUMIFS(СВЦЭМ!$E$34:$E$777,СВЦЭМ!$A$34:$A$777,$A175,СВЦЭМ!$B$34:$B$777,K$155)+'СЕТ СН'!$F$12</f>
        <v>0</v>
      </c>
      <c r="L175" s="36">
        <f>SUMIFS(СВЦЭМ!$E$34:$E$777,СВЦЭМ!$A$34:$A$777,$A175,СВЦЭМ!$B$34:$B$777,L$155)+'СЕТ СН'!$F$12</f>
        <v>0</v>
      </c>
      <c r="M175" s="36">
        <f>SUMIFS(СВЦЭМ!$E$34:$E$777,СВЦЭМ!$A$34:$A$777,$A175,СВЦЭМ!$B$34:$B$777,M$155)+'СЕТ СН'!$F$12</f>
        <v>0</v>
      </c>
      <c r="N175" s="36">
        <f>SUMIFS(СВЦЭМ!$E$34:$E$777,СВЦЭМ!$A$34:$A$777,$A175,СВЦЭМ!$B$34:$B$777,N$155)+'СЕТ СН'!$F$12</f>
        <v>0</v>
      </c>
      <c r="O175" s="36">
        <f>SUMIFS(СВЦЭМ!$E$34:$E$777,СВЦЭМ!$A$34:$A$777,$A175,СВЦЭМ!$B$34:$B$777,O$155)+'СЕТ СН'!$F$12</f>
        <v>0</v>
      </c>
      <c r="P175" s="36">
        <f>SUMIFS(СВЦЭМ!$E$34:$E$777,СВЦЭМ!$A$34:$A$777,$A175,СВЦЭМ!$B$34:$B$777,P$155)+'СЕТ СН'!$F$12</f>
        <v>0</v>
      </c>
      <c r="Q175" s="36">
        <f>SUMIFS(СВЦЭМ!$E$34:$E$777,СВЦЭМ!$A$34:$A$777,$A175,СВЦЭМ!$B$34:$B$777,Q$155)+'СЕТ СН'!$F$12</f>
        <v>0</v>
      </c>
      <c r="R175" s="36">
        <f>SUMIFS(СВЦЭМ!$E$34:$E$777,СВЦЭМ!$A$34:$A$777,$A175,СВЦЭМ!$B$34:$B$777,R$155)+'СЕТ СН'!$F$12</f>
        <v>0</v>
      </c>
      <c r="S175" s="36">
        <f>SUMIFS(СВЦЭМ!$E$34:$E$777,СВЦЭМ!$A$34:$A$777,$A175,СВЦЭМ!$B$34:$B$777,S$155)+'СЕТ СН'!$F$12</f>
        <v>0</v>
      </c>
      <c r="T175" s="36">
        <f>SUMIFS(СВЦЭМ!$E$34:$E$777,СВЦЭМ!$A$34:$A$777,$A175,СВЦЭМ!$B$34:$B$777,T$155)+'СЕТ СН'!$F$12</f>
        <v>0</v>
      </c>
      <c r="U175" s="36">
        <f>SUMIFS(СВЦЭМ!$E$34:$E$777,СВЦЭМ!$A$34:$A$777,$A175,СВЦЭМ!$B$34:$B$777,U$155)+'СЕТ СН'!$F$12</f>
        <v>0</v>
      </c>
      <c r="V175" s="36">
        <f>SUMIFS(СВЦЭМ!$E$34:$E$777,СВЦЭМ!$A$34:$A$777,$A175,СВЦЭМ!$B$34:$B$777,V$155)+'СЕТ СН'!$F$12</f>
        <v>0</v>
      </c>
      <c r="W175" s="36">
        <f>SUMIFS(СВЦЭМ!$E$34:$E$777,СВЦЭМ!$A$34:$A$777,$A175,СВЦЭМ!$B$34:$B$777,W$155)+'СЕТ СН'!$F$12</f>
        <v>0</v>
      </c>
      <c r="X175" s="36">
        <f>SUMIFS(СВЦЭМ!$E$34:$E$777,СВЦЭМ!$A$34:$A$777,$A175,СВЦЭМ!$B$34:$B$777,X$155)+'СЕТ СН'!$F$12</f>
        <v>0</v>
      </c>
      <c r="Y175" s="36">
        <f>SUMIFS(СВЦЭМ!$E$34:$E$777,СВЦЭМ!$A$34:$A$777,$A175,СВЦЭМ!$B$34:$B$777,Y$155)+'СЕТ СН'!$F$12</f>
        <v>0</v>
      </c>
    </row>
    <row r="176" spans="1:25" ht="15.75" x14ac:dyDescent="0.2">
      <c r="A176" s="35">
        <f t="shared" si="4"/>
        <v>43364</v>
      </c>
      <c r="B176" s="36">
        <f>SUMIFS(СВЦЭМ!$E$34:$E$777,СВЦЭМ!$A$34:$A$777,$A176,СВЦЭМ!$B$34:$B$777,B$155)+'СЕТ СН'!$F$12</f>
        <v>0</v>
      </c>
      <c r="C176" s="36">
        <f>SUMIFS(СВЦЭМ!$E$34:$E$777,СВЦЭМ!$A$34:$A$777,$A176,СВЦЭМ!$B$34:$B$777,C$155)+'СЕТ СН'!$F$12</f>
        <v>0</v>
      </c>
      <c r="D176" s="36">
        <f>SUMIFS(СВЦЭМ!$E$34:$E$777,СВЦЭМ!$A$34:$A$777,$A176,СВЦЭМ!$B$34:$B$777,D$155)+'СЕТ СН'!$F$12</f>
        <v>0</v>
      </c>
      <c r="E176" s="36">
        <f>SUMIFS(СВЦЭМ!$E$34:$E$777,СВЦЭМ!$A$34:$A$777,$A176,СВЦЭМ!$B$34:$B$777,E$155)+'СЕТ СН'!$F$12</f>
        <v>0</v>
      </c>
      <c r="F176" s="36">
        <f>SUMIFS(СВЦЭМ!$E$34:$E$777,СВЦЭМ!$A$34:$A$777,$A176,СВЦЭМ!$B$34:$B$777,F$155)+'СЕТ СН'!$F$12</f>
        <v>0</v>
      </c>
      <c r="G176" s="36">
        <f>SUMIFS(СВЦЭМ!$E$34:$E$777,СВЦЭМ!$A$34:$A$777,$A176,СВЦЭМ!$B$34:$B$777,G$155)+'СЕТ СН'!$F$12</f>
        <v>0</v>
      </c>
      <c r="H176" s="36">
        <f>SUMIFS(СВЦЭМ!$E$34:$E$777,СВЦЭМ!$A$34:$A$777,$A176,СВЦЭМ!$B$34:$B$777,H$155)+'СЕТ СН'!$F$12</f>
        <v>0</v>
      </c>
      <c r="I176" s="36">
        <f>SUMIFS(СВЦЭМ!$E$34:$E$777,СВЦЭМ!$A$34:$A$777,$A176,СВЦЭМ!$B$34:$B$777,I$155)+'СЕТ СН'!$F$12</f>
        <v>0</v>
      </c>
      <c r="J176" s="36">
        <f>SUMIFS(СВЦЭМ!$E$34:$E$777,СВЦЭМ!$A$34:$A$777,$A176,СВЦЭМ!$B$34:$B$777,J$155)+'СЕТ СН'!$F$12</f>
        <v>0</v>
      </c>
      <c r="K176" s="36">
        <f>SUMIFS(СВЦЭМ!$E$34:$E$777,СВЦЭМ!$A$34:$A$777,$A176,СВЦЭМ!$B$34:$B$777,K$155)+'СЕТ СН'!$F$12</f>
        <v>0</v>
      </c>
      <c r="L176" s="36">
        <f>SUMIFS(СВЦЭМ!$E$34:$E$777,СВЦЭМ!$A$34:$A$777,$A176,СВЦЭМ!$B$34:$B$777,L$155)+'СЕТ СН'!$F$12</f>
        <v>0</v>
      </c>
      <c r="M176" s="36">
        <f>SUMIFS(СВЦЭМ!$E$34:$E$777,СВЦЭМ!$A$34:$A$777,$A176,СВЦЭМ!$B$34:$B$777,M$155)+'СЕТ СН'!$F$12</f>
        <v>0</v>
      </c>
      <c r="N176" s="36">
        <f>SUMIFS(СВЦЭМ!$E$34:$E$777,СВЦЭМ!$A$34:$A$777,$A176,СВЦЭМ!$B$34:$B$777,N$155)+'СЕТ СН'!$F$12</f>
        <v>0</v>
      </c>
      <c r="O176" s="36">
        <f>SUMIFS(СВЦЭМ!$E$34:$E$777,СВЦЭМ!$A$34:$A$777,$A176,СВЦЭМ!$B$34:$B$777,O$155)+'СЕТ СН'!$F$12</f>
        <v>0</v>
      </c>
      <c r="P176" s="36">
        <f>SUMIFS(СВЦЭМ!$E$34:$E$777,СВЦЭМ!$A$34:$A$777,$A176,СВЦЭМ!$B$34:$B$777,P$155)+'СЕТ СН'!$F$12</f>
        <v>0</v>
      </c>
      <c r="Q176" s="36">
        <f>SUMIFS(СВЦЭМ!$E$34:$E$777,СВЦЭМ!$A$34:$A$777,$A176,СВЦЭМ!$B$34:$B$777,Q$155)+'СЕТ СН'!$F$12</f>
        <v>0</v>
      </c>
      <c r="R176" s="36">
        <f>SUMIFS(СВЦЭМ!$E$34:$E$777,СВЦЭМ!$A$34:$A$777,$A176,СВЦЭМ!$B$34:$B$777,R$155)+'СЕТ СН'!$F$12</f>
        <v>0</v>
      </c>
      <c r="S176" s="36">
        <f>SUMIFS(СВЦЭМ!$E$34:$E$777,СВЦЭМ!$A$34:$A$777,$A176,СВЦЭМ!$B$34:$B$777,S$155)+'СЕТ СН'!$F$12</f>
        <v>0</v>
      </c>
      <c r="T176" s="36">
        <f>SUMIFS(СВЦЭМ!$E$34:$E$777,СВЦЭМ!$A$34:$A$777,$A176,СВЦЭМ!$B$34:$B$777,T$155)+'СЕТ СН'!$F$12</f>
        <v>0</v>
      </c>
      <c r="U176" s="36">
        <f>SUMIFS(СВЦЭМ!$E$34:$E$777,СВЦЭМ!$A$34:$A$777,$A176,СВЦЭМ!$B$34:$B$777,U$155)+'СЕТ СН'!$F$12</f>
        <v>0</v>
      </c>
      <c r="V176" s="36">
        <f>SUMIFS(СВЦЭМ!$E$34:$E$777,СВЦЭМ!$A$34:$A$777,$A176,СВЦЭМ!$B$34:$B$777,V$155)+'СЕТ СН'!$F$12</f>
        <v>0</v>
      </c>
      <c r="W176" s="36">
        <f>SUMIFS(СВЦЭМ!$E$34:$E$777,СВЦЭМ!$A$34:$A$777,$A176,СВЦЭМ!$B$34:$B$777,W$155)+'СЕТ СН'!$F$12</f>
        <v>0</v>
      </c>
      <c r="X176" s="36">
        <f>SUMIFS(СВЦЭМ!$E$34:$E$777,СВЦЭМ!$A$34:$A$777,$A176,СВЦЭМ!$B$34:$B$777,X$155)+'СЕТ СН'!$F$12</f>
        <v>0</v>
      </c>
      <c r="Y176" s="36">
        <f>SUMIFS(СВЦЭМ!$E$34:$E$777,СВЦЭМ!$A$34:$A$777,$A176,СВЦЭМ!$B$34:$B$777,Y$155)+'СЕТ СН'!$F$12</f>
        <v>0</v>
      </c>
    </row>
    <row r="177" spans="1:27" ht="15.75" x14ac:dyDescent="0.2">
      <c r="A177" s="35">
        <f t="shared" si="4"/>
        <v>43365</v>
      </c>
      <c r="B177" s="36">
        <f>SUMIFS(СВЦЭМ!$E$34:$E$777,СВЦЭМ!$A$34:$A$777,$A177,СВЦЭМ!$B$34:$B$777,B$155)+'СЕТ СН'!$F$12</f>
        <v>0</v>
      </c>
      <c r="C177" s="36">
        <f>SUMIFS(СВЦЭМ!$E$34:$E$777,СВЦЭМ!$A$34:$A$777,$A177,СВЦЭМ!$B$34:$B$777,C$155)+'СЕТ СН'!$F$12</f>
        <v>0</v>
      </c>
      <c r="D177" s="36">
        <f>SUMIFS(СВЦЭМ!$E$34:$E$777,СВЦЭМ!$A$34:$A$777,$A177,СВЦЭМ!$B$34:$B$777,D$155)+'СЕТ СН'!$F$12</f>
        <v>0</v>
      </c>
      <c r="E177" s="36">
        <f>SUMIFS(СВЦЭМ!$E$34:$E$777,СВЦЭМ!$A$34:$A$777,$A177,СВЦЭМ!$B$34:$B$777,E$155)+'СЕТ СН'!$F$12</f>
        <v>0</v>
      </c>
      <c r="F177" s="36">
        <f>SUMIFS(СВЦЭМ!$E$34:$E$777,СВЦЭМ!$A$34:$A$777,$A177,СВЦЭМ!$B$34:$B$777,F$155)+'СЕТ СН'!$F$12</f>
        <v>0</v>
      </c>
      <c r="G177" s="36">
        <f>SUMIFS(СВЦЭМ!$E$34:$E$777,СВЦЭМ!$A$34:$A$777,$A177,СВЦЭМ!$B$34:$B$777,G$155)+'СЕТ СН'!$F$12</f>
        <v>0</v>
      </c>
      <c r="H177" s="36">
        <f>SUMIFS(СВЦЭМ!$E$34:$E$777,СВЦЭМ!$A$34:$A$777,$A177,СВЦЭМ!$B$34:$B$777,H$155)+'СЕТ СН'!$F$12</f>
        <v>0</v>
      </c>
      <c r="I177" s="36">
        <f>SUMIFS(СВЦЭМ!$E$34:$E$777,СВЦЭМ!$A$34:$A$777,$A177,СВЦЭМ!$B$34:$B$777,I$155)+'СЕТ СН'!$F$12</f>
        <v>0</v>
      </c>
      <c r="J177" s="36">
        <f>SUMIFS(СВЦЭМ!$E$34:$E$777,СВЦЭМ!$A$34:$A$777,$A177,СВЦЭМ!$B$34:$B$777,J$155)+'СЕТ СН'!$F$12</f>
        <v>0</v>
      </c>
      <c r="K177" s="36">
        <f>SUMIFS(СВЦЭМ!$E$34:$E$777,СВЦЭМ!$A$34:$A$777,$A177,СВЦЭМ!$B$34:$B$777,K$155)+'СЕТ СН'!$F$12</f>
        <v>0</v>
      </c>
      <c r="L177" s="36">
        <f>SUMIFS(СВЦЭМ!$E$34:$E$777,СВЦЭМ!$A$34:$A$777,$A177,СВЦЭМ!$B$34:$B$777,L$155)+'СЕТ СН'!$F$12</f>
        <v>0</v>
      </c>
      <c r="M177" s="36">
        <f>SUMIFS(СВЦЭМ!$E$34:$E$777,СВЦЭМ!$A$34:$A$777,$A177,СВЦЭМ!$B$34:$B$777,M$155)+'СЕТ СН'!$F$12</f>
        <v>0</v>
      </c>
      <c r="N177" s="36">
        <f>SUMIFS(СВЦЭМ!$E$34:$E$777,СВЦЭМ!$A$34:$A$777,$A177,СВЦЭМ!$B$34:$B$777,N$155)+'СЕТ СН'!$F$12</f>
        <v>0</v>
      </c>
      <c r="O177" s="36">
        <f>SUMIFS(СВЦЭМ!$E$34:$E$777,СВЦЭМ!$A$34:$A$777,$A177,СВЦЭМ!$B$34:$B$777,O$155)+'СЕТ СН'!$F$12</f>
        <v>0</v>
      </c>
      <c r="P177" s="36">
        <f>SUMIFS(СВЦЭМ!$E$34:$E$777,СВЦЭМ!$A$34:$A$777,$A177,СВЦЭМ!$B$34:$B$777,P$155)+'СЕТ СН'!$F$12</f>
        <v>0</v>
      </c>
      <c r="Q177" s="36">
        <f>SUMIFS(СВЦЭМ!$E$34:$E$777,СВЦЭМ!$A$34:$A$777,$A177,СВЦЭМ!$B$34:$B$777,Q$155)+'СЕТ СН'!$F$12</f>
        <v>0</v>
      </c>
      <c r="R177" s="36">
        <f>SUMIFS(СВЦЭМ!$E$34:$E$777,СВЦЭМ!$A$34:$A$777,$A177,СВЦЭМ!$B$34:$B$777,R$155)+'СЕТ СН'!$F$12</f>
        <v>0</v>
      </c>
      <c r="S177" s="36">
        <f>SUMIFS(СВЦЭМ!$E$34:$E$777,СВЦЭМ!$A$34:$A$777,$A177,СВЦЭМ!$B$34:$B$777,S$155)+'СЕТ СН'!$F$12</f>
        <v>0</v>
      </c>
      <c r="T177" s="36">
        <f>SUMIFS(СВЦЭМ!$E$34:$E$777,СВЦЭМ!$A$34:$A$777,$A177,СВЦЭМ!$B$34:$B$777,T$155)+'СЕТ СН'!$F$12</f>
        <v>0</v>
      </c>
      <c r="U177" s="36">
        <f>SUMIFS(СВЦЭМ!$E$34:$E$777,СВЦЭМ!$A$34:$A$777,$A177,СВЦЭМ!$B$34:$B$777,U$155)+'СЕТ СН'!$F$12</f>
        <v>0</v>
      </c>
      <c r="V177" s="36">
        <f>SUMIFS(СВЦЭМ!$E$34:$E$777,СВЦЭМ!$A$34:$A$777,$A177,СВЦЭМ!$B$34:$B$777,V$155)+'СЕТ СН'!$F$12</f>
        <v>0</v>
      </c>
      <c r="W177" s="36">
        <f>SUMIFS(СВЦЭМ!$E$34:$E$777,СВЦЭМ!$A$34:$A$777,$A177,СВЦЭМ!$B$34:$B$777,W$155)+'СЕТ СН'!$F$12</f>
        <v>0</v>
      </c>
      <c r="X177" s="36">
        <f>SUMIFS(СВЦЭМ!$E$34:$E$777,СВЦЭМ!$A$34:$A$777,$A177,СВЦЭМ!$B$34:$B$777,X$155)+'СЕТ СН'!$F$12</f>
        <v>0</v>
      </c>
      <c r="Y177" s="36">
        <f>SUMIFS(СВЦЭМ!$E$34:$E$777,СВЦЭМ!$A$34:$A$777,$A177,СВЦЭМ!$B$34:$B$777,Y$155)+'СЕТ СН'!$F$12</f>
        <v>0</v>
      </c>
    </row>
    <row r="178" spans="1:27" ht="15.75" x14ac:dyDescent="0.2">
      <c r="A178" s="35">
        <f t="shared" si="4"/>
        <v>43366</v>
      </c>
      <c r="B178" s="36">
        <f>SUMIFS(СВЦЭМ!$E$34:$E$777,СВЦЭМ!$A$34:$A$777,$A178,СВЦЭМ!$B$34:$B$777,B$155)+'СЕТ СН'!$F$12</f>
        <v>0</v>
      </c>
      <c r="C178" s="36">
        <f>SUMIFS(СВЦЭМ!$E$34:$E$777,СВЦЭМ!$A$34:$A$777,$A178,СВЦЭМ!$B$34:$B$777,C$155)+'СЕТ СН'!$F$12</f>
        <v>0</v>
      </c>
      <c r="D178" s="36">
        <f>SUMIFS(СВЦЭМ!$E$34:$E$777,СВЦЭМ!$A$34:$A$777,$A178,СВЦЭМ!$B$34:$B$777,D$155)+'СЕТ СН'!$F$12</f>
        <v>0</v>
      </c>
      <c r="E178" s="36">
        <f>SUMIFS(СВЦЭМ!$E$34:$E$777,СВЦЭМ!$A$34:$A$777,$A178,СВЦЭМ!$B$34:$B$777,E$155)+'СЕТ СН'!$F$12</f>
        <v>0</v>
      </c>
      <c r="F178" s="36">
        <f>SUMIFS(СВЦЭМ!$E$34:$E$777,СВЦЭМ!$A$34:$A$777,$A178,СВЦЭМ!$B$34:$B$777,F$155)+'СЕТ СН'!$F$12</f>
        <v>0</v>
      </c>
      <c r="G178" s="36">
        <f>SUMIFS(СВЦЭМ!$E$34:$E$777,СВЦЭМ!$A$34:$A$777,$A178,СВЦЭМ!$B$34:$B$777,G$155)+'СЕТ СН'!$F$12</f>
        <v>0</v>
      </c>
      <c r="H178" s="36">
        <f>SUMIFS(СВЦЭМ!$E$34:$E$777,СВЦЭМ!$A$34:$A$777,$A178,СВЦЭМ!$B$34:$B$777,H$155)+'СЕТ СН'!$F$12</f>
        <v>0</v>
      </c>
      <c r="I178" s="36">
        <f>SUMIFS(СВЦЭМ!$E$34:$E$777,СВЦЭМ!$A$34:$A$777,$A178,СВЦЭМ!$B$34:$B$777,I$155)+'СЕТ СН'!$F$12</f>
        <v>0</v>
      </c>
      <c r="J178" s="36">
        <f>SUMIFS(СВЦЭМ!$E$34:$E$777,СВЦЭМ!$A$34:$A$777,$A178,СВЦЭМ!$B$34:$B$777,J$155)+'СЕТ СН'!$F$12</f>
        <v>0</v>
      </c>
      <c r="K178" s="36">
        <f>SUMIFS(СВЦЭМ!$E$34:$E$777,СВЦЭМ!$A$34:$A$777,$A178,СВЦЭМ!$B$34:$B$777,K$155)+'СЕТ СН'!$F$12</f>
        <v>0</v>
      </c>
      <c r="L178" s="36">
        <f>SUMIFS(СВЦЭМ!$E$34:$E$777,СВЦЭМ!$A$34:$A$777,$A178,СВЦЭМ!$B$34:$B$777,L$155)+'СЕТ СН'!$F$12</f>
        <v>0</v>
      </c>
      <c r="M178" s="36">
        <f>SUMIFS(СВЦЭМ!$E$34:$E$777,СВЦЭМ!$A$34:$A$777,$A178,СВЦЭМ!$B$34:$B$777,M$155)+'СЕТ СН'!$F$12</f>
        <v>0</v>
      </c>
      <c r="N178" s="36">
        <f>SUMIFS(СВЦЭМ!$E$34:$E$777,СВЦЭМ!$A$34:$A$777,$A178,СВЦЭМ!$B$34:$B$777,N$155)+'СЕТ СН'!$F$12</f>
        <v>0</v>
      </c>
      <c r="O178" s="36">
        <f>SUMIFS(СВЦЭМ!$E$34:$E$777,СВЦЭМ!$A$34:$A$777,$A178,СВЦЭМ!$B$34:$B$777,O$155)+'СЕТ СН'!$F$12</f>
        <v>0</v>
      </c>
      <c r="P178" s="36">
        <f>SUMIFS(СВЦЭМ!$E$34:$E$777,СВЦЭМ!$A$34:$A$777,$A178,СВЦЭМ!$B$34:$B$777,P$155)+'СЕТ СН'!$F$12</f>
        <v>0</v>
      </c>
      <c r="Q178" s="36">
        <f>SUMIFS(СВЦЭМ!$E$34:$E$777,СВЦЭМ!$A$34:$A$777,$A178,СВЦЭМ!$B$34:$B$777,Q$155)+'СЕТ СН'!$F$12</f>
        <v>0</v>
      </c>
      <c r="R178" s="36">
        <f>SUMIFS(СВЦЭМ!$E$34:$E$777,СВЦЭМ!$A$34:$A$777,$A178,СВЦЭМ!$B$34:$B$777,R$155)+'СЕТ СН'!$F$12</f>
        <v>0</v>
      </c>
      <c r="S178" s="36">
        <f>SUMIFS(СВЦЭМ!$E$34:$E$777,СВЦЭМ!$A$34:$A$777,$A178,СВЦЭМ!$B$34:$B$777,S$155)+'СЕТ СН'!$F$12</f>
        <v>0</v>
      </c>
      <c r="T178" s="36">
        <f>SUMIFS(СВЦЭМ!$E$34:$E$777,СВЦЭМ!$A$34:$A$777,$A178,СВЦЭМ!$B$34:$B$777,T$155)+'СЕТ СН'!$F$12</f>
        <v>0</v>
      </c>
      <c r="U178" s="36">
        <f>SUMIFS(СВЦЭМ!$E$34:$E$777,СВЦЭМ!$A$34:$A$777,$A178,СВЦЭМ!$B$34:$B$777,U$155)+'СЕТ СН'!$F$12</f>
        <v>0</v>
      </c>
      <c r="V178" s="36">
        <f>SUMIFS(СВЦЭМ!$E$34:$E$777,СВЦЭМ!$A$34:$A$777,$A178,СВЦЭМ!$B$34:$B$777,V$155)+'СЕТ СН'!$F$12</f>
        <v>0</v>
      </c>
      <c r="W178" s="36">
        <f>SUMIFS(СВЦЭМ!$E$34:$E$777,СВЦЭМ!$A$34:$A$777,$A178,СВЦЭМ!$B$34:$B$777,W$155)+'СЕТ СН'!$F$12</f>
        <v>0</v>
      </c>
      <c r="X178" s="36">
        <f>SUMIFS(СВЦЭМ!$E$34:$E$777,СВЦЭМ!$A$34:$A$777,$A178,СВЦЭМ!$B$34:$B$777,X$155)+'СЕТ СН'!$F$12</f>
        <v>0</v>
      </c>
      <c r="Y178" s="36">
        <f>SUMIFS(СВЦЭМ!$E$34:$E$777,СВЦЭМ!$A$34:$A$777,$A178,СВЦЭМ!$B$34:$B$777,Y$155)+'СЕТ СН'!$F$12</f>
        <v>0</v>
      </c>
    </row>
    <row r="179" spans="1:27" ht="15.75" x14ac:dyDescent="0.2">
      <c r="A179" s="35">
        <f t="shared" si="4"/>
        <v>43367</v>
      </c>
      <c r="B179" s="36">
        <f>SUMIFS(СВЦЭМ!$E$34:$E$777,СВЦЭМ!$A$34:$A$777,$A179,СВЦЭМ!$B$34:$B$777,B$155)+'СЕТ СН'!$F$12</f>
        <v>0</v>
      </c>
      <c r="C179" s="36">
        <f>SUMIFS(СВЦЭМ!$E$34:$E$777,СВЦЭМ!$A$34:$A$777,$A179,СВЦЭМ!$B$34:$B$777,C$155)+'СЕТ СН'!$F$12</f>
        <v>0</v>
      </c>
      <c r="D179" s="36">
        <f>SUMIFS(СВЦЭМ!$E$34:$E$777,СВЦЭМ!$A$34:$A$777,$A179,СВЦЭМ!$B$34:$B$777,D$155)+'СЕТ СН'!$F$12</f>
        <v>0</v>
      </c>
      <c r="E179" s="36">
        <f>SUMIFS(СВЦЭМ!$E$34:$E$777,СВЦЭМ!$A$34:$A$777,$A179,СВЦЭМ!$B$34:$B$777,E$155)+'СЕТ СН'!$F$12</f>
        <v>0</v>
      </c>
      <c r="F179" s="36">
        <f>SUMIFS(СВЦЭМ!$E$34:$E$777,СВЦЭМ!$A$34:$A$777,$A179,СВЦЭМ!$B$34:$B$777,F$155)+'СЕТ СН'!$F$12</f>
        <v>0</v>
      </c>
      <c r="G179" s="36">
        <f>SUMIFS(СВЦЭМ!$E$34:$E$777,СВЦЭМ!$A$34:$A$777,$A179,СВЦЭМ!$B$34:$B$777,G$155)+'СЕТ СН'!$F$12</f>
        <v>0</v>
      </c>
      <c r="H179" s="36">
        <f>SUMIFS(СВЦЭМ!$E$34:$E$777,СВЦЭМ!$A$34:$A$777,$A179,СВЦЭМ!$B$34:$B$777,H$155)+'СЕТ СН'!$F$12</f>
        <v>0</v>
      </c>
      <c r="I179" s="36">
        <f>SUMIFS(СВЦЭМ!$E$34:$E$777,СВЦЭМ!$A$34:$A$777,$A179,СВЦЭМ!$B$34:$B$777,I$155)+'СЕТ СН'!$F$12</f>
        <v>0</v>
      </c>
      <c r="J179" s="36">
        <f>SUMIFS(СВЦЭМ!$E$34:$E$777,СВЦЭМ!$A$34:$A$777,$A179,СВЦЭМ!$B$34:$B$777,J$155)+'СЕТ СН'!$F$12</f>
        <v>0</v>
      </c>
      <c r="K179" s="36">
        <f>SUMIFS(СВЦЭМ!$E$34:$E$777,СВЦЭМ!$A$34:$A$777,$A179,СВЦЭМ!$B$34:$B$777,K$155)+'СЕТ СН'!$F$12</f>
        <v>0</v>
      </c>
      <c r="L179" s="36">
        <f>SUMIFS(СВЦЭМ!$E$34:$E$777,СВЦЭМ!$A$34:$A$777,$A179,СВЦЭМ!$B$34:$B$777,L$155)+'СЕТ СН'!$F$12</f>
        <v>0</v>
      </c>
      <c r="M179" s="36">
        <f>SUMIFS(СВЦЭМ!$E$34:$E$777,СВЦЭМ!$A$34:$A$777,$A179,СВЦЭМ!$B$34:$B$777,M$155)+'СЕТ СН'!$F$12</f>
        <v>0</v>
      </c>
      <c r="N179" s="36">
        <f>SUMIFS(СВЦЭМ!$E$34:$E$777,СВЦЭМ!$A$34:$A$777,$A179,СВЦЭМ!$B$34:$B$777,N$155)+'СЕТ СН'!$F$12</f>
        <v>0</v>
      </c>
      <c r="O179" s="36">
        <f>SUMIFS(СВЦЭМ!$E$34:$E$777,СВЦЭМ!$A$34:$A$777,$A179,СВЦЭМ!$B$34:$B$777,O$155)+'СЕТ СН'!$F$12</f>
        <v>0</v>
      </c>
      <c r="P179" s="36">
        <f>SUMIFS(СВЦЭМ!$E$34:$E$777,СВЦЭМ!$A$34:$A$777,$A179,СВЦЭМ!$B$34:$B$777,P$155)+'СЕТ СН'!$F$12</f>
        <v>0</v>
      </c>
      <c r="Q179" s="36">
        <f>SUMIFS(СВЦЭМ!$E$34:$E$777,СВЦЭМ!$A$34:$A$777,$A179,СВЦЭМ!$B$34:$B$777,Q$155)+'СЕТ СН'!$F$12</f>
        <v>0</v>
      </c>
      <c r="R179" s="36">
        <f>SUMIFS(СВЦЭМ!$E$34:$E$777,СВЦЭМ!$A$34:$A$777,$A179,СВЦЭМ!$B$34:$B$777,R$155)+'СЕТ СН'!$F$12</f>
        <v>0</v>
      </c>
      <c r="S179" s="36">
        <f>SUMIFS(СВЦЭМ!$E$34:$E$777,СВЦЭМ!$A$34:$A$777,$A179,СВЦЭМ!$B$34:$B$777,S$155)+'СЕТ СН'!$F$12</f>
        <v>0</v>
      </c>
      <c r="T179" s="36">
        <f>SUMIFS(СВЦЭМ!$E$34:$E$777,СВЦЭМ!$A$34:$A$777,$A179,СВЦЭМ!$B$34:$B$777,T$155)+'СЕТ СН'!$F$12</f>
        <v>0</v>
      </c>
      <c r="U179" s="36">
        <f>SUMIFS(СВЦЭМ!$E$34:$E$777,СВЦЭМ!$A$34:$A$777,$A179,СВЦЭМ!$B$34:$B$777,U$155)+'СЕТ СН'!$F$12</f>
        <v>0</v>
      </c>
      <c r="V179" s="36">
        <f>SUMIFS(СВЦЭМ!$E$34:$E$777,СВЦЭМ!$A$34:$A$777,$A179,СВЦЭМ!$B$34:$B$777,V$155)+'СЕТ СН'!$F$12</f>
        <v>0</v>
      </c>
      <c r="W179" s="36">
        <f>SUMIFS(СВЦЭМ!$E$34:$E$777,СВЦЭМ!$A$34:$A$777,$A179,СВЦЭМ!$B$34:$B$777,W$155)+'СЕТ СН'!$F$12</f>
        <v>0</v>
      </c>
      <c r="X179" s="36">
        <f>SUMIFS(СВЦЭМ!$E$34:$E$777,СВЦЭМ!$A$34:$A$777,$A179,СВЦЭМ!$B$34:$B$777,X$155)+'СЕТ СН'!$F$12</f>
        <v>0</v>
      </c>
      <c r="Y179" s="36">
        <f>SUMIFS(СВЦЭМ!$E$34:$E$777,СВЦЭМ!$A$34:$A$777,$A179,СВЦЭМ!$B$34:$B$777,Y$155)+'СЕТ СН'!$F$12</f>
        <v>0</v>
      </c>
    </row>
    <row r="180" spans="1:27" ht="15.75" x14ac:dyDescent="0.2">
      <c r="A180" s="35">
        <f t="shared" si="4"/>
        <v>43368</v>
      </c>
      <c r="B180" s="36">
        <f>SUMIFS(СВЦЭМ!$E$34:$E$777,СВЦЭМ!$A$34:$A$777,$A180,СВЦЭМ!$B$34:$B$777,B$155)+'СЕТ СН'!$F$12</f>
        <v>0</v>
      </c>
      <c r="C180" s="36">
        <f>SUMIFS(СВЦЭМ!$E$34:$E$777,СВЦЭМ!$A$34:$A$777,$A180,СВЦЭМ!$B$34:$B$777,C$155)+'СЕТ СН'!$F$12</f>
        <v>0</v>
      </c>
      <c r="D180" s="36">
        <f>SUMIFS(СВЦЭМ!$E$34:$E$777,СВЦЭМ!$A$34:$A$777,$A180,СВЦЭМ!$B$34:$B$777,D$155)+'СЕТ СН'!$F$12</f>
        <v>0</v>
      </c>
      <c r="E180" s="36">
        <f>SUMIFS(СВЦЭМ!$E$34:$E$777,СВЦЭМ!$A$34:$A$777,$A180,СВЦЭМ!$B$34:$B$777,E$155)+'СЕТ СН'!$F$12</f>
        <v>0</v>
      </c>
      <c r="F180" s="36">
        <f>SUMIFS(СВЦЭМ!$E$34:$E$777,СВЦЭМ!$A$34:$A$777,$A180,СВЦЭМ!$B$34:$B$777,F$155)+'СЕТ СН'!$F$12</f>
        <v>0</v>
      </c>
      <c r="G180" s="36">
        <f>SUMIFS(СВЦЭМ!$E$34:$E$777,СВЦЭМ!$A$34:$A$777,$A180,СВЦЭМ!$B$34:$B$777,G$155)+'СЕТ СН'!$F$12</f>
        <v>0</v>
      </c>
      <c r="H180" s="36">
        <f>SUMIFS(СВЦЭМ!$E$34:$E$777,СВЦЭМ!$A$34:$A$777,$A180,СВЦЭМ!$B$34:$B$777,H$155)+'СЕТ СН'!$F$12</f>
        <v>0</v>
      </c>
      <c r="I180" s="36">
        <f>SUMIFS(СВЦЭМ!$E$34:$E$777,СВЦЭМ!$A$34:$A$777,$A180,СВЦЭМ!$B$34:$B$777,I$155)+'СЕТ СН'!$F$12</f>
        <v>0</v>
      </c>
      <c r="J180" s="36">
        <f>SUMIFS(СВЦЭМ!$E$34:$E$777,СВЦЭМ!$A$34:$A$777,$A180,СВЦЭМ!$B$34:$B$777,J$155)+'СЕТ СН'!$F$12</f>
        <v>0</v>
      </c>
      <c r="K180" s="36">
        <f>SUMIFS(СВЦЭМ!$E$34:$E$777,СВЦЭМ!$A$34:$A$777,$A180,СВЦЭМ!$B$34:$B$777,K$155)+'СЕТ СН'!$F$12</f>
        <v>0</v>
      </c>
      <c r="L180" s="36">
        <f>SUMIFS(СВЦЭМ!$E$34:$E$777,СВЦЭМ!$A$34:$A$777,$A180,СВЦЭМ!$B$34:$B$777,L$155)+'СЕТ СН'!$F$12</f>
        <v>0</v>
      </c>
      <c r="M180" s="36">
        <f>SUMIFS(СВЦЭМ!$E$34:$E$777,СВЦЭМ!$A$34:$A$777,$A180,СВЦЭМ!$B$34:$B$777,M$155)+'СЕТ СН'!$F$12</f>
        <v>0</v>
      </c>
      <c r="N180" s="36">
        <f>SUMIFS(СВЦЭМ!$E$34:$E$777,СВЦЭМ!$A$34:$A$777,$A180,СВЦЭМ!$B$34:$B$777,N$155)+'СЕТ СН'!$F$12</f>
        <v>0</v>
      </c>
      <c r="O180" s="36">
        <f>SUMIFS(СВЦЭМ!$E$34:$E$777,СВЦЭМ!$A$34:$A$777,$A180,СВЦЭМ!$B$34:$B$777,O$155)+'СЕТ СН'!$F$12</f>
        <v>0</v>
      </c>
      <c r="P180" s="36">
        <f>SUMIFS(СВЦЭМ!$E$34:$E$777,СВЦЭМ!$A$34:$A$777,$A180,СВЦЭМ!$B$34:$B$777,P$155)+'СЕТ СН'!$F$12</f>
        <v>0</v>
      </c>
      <c r="Q180" s="36">
        <f>SUMIFS(СВЦЭМ!$E$34:$E$777,СВЦЭМ!$A$34:$A$777,$A180,СВЦЭМ!$B$34:$B$777,Q$155)+'СЕТ СН'!$F$12</f>
        <v>0</v>
      </c>
      <c r="R180" s="36">
        <f>SUMIFS(СВЦЭМ!$E$34:$E$777,СВЦЭМ!$A$34:$A$777,$A180,СВЦЭМ!$B$34:$B$777,R$155)+'СЕТ СН'!$F$12</f>
        <v>0</v>
      </c>
      <c r="S180" s="36">
        <f>SUMIFS(СВЦЭМ!$E$34:$E$777,СВЦЭМ!$A$34:$A$777,$A180,СВЦЭМ!$B$34:$B$777,S$155)+'СЕТ СН'!$F$12</f>
        <v>0</v>
      </c>
      <c r="T180" s="36">
        <f>SUMIFS(СВЦЭМ!$E$34:$E$777,СВЦЭМ!$A$34:$A$777,$A180,СВЦЭМ!$B$34:$B$777,T$155)+'СЕТ СН'!$F$12</f>
        <v>0</v>
      </c>
      <c r="U180" s="36">
        <f>SUMIFS(СВЦЭМ!$E$34:$E$777,СВЦЭМ!$A$34:$A$777,$A180,СВЦЭМ!$B$34:$B$777,U$155)+'СЕТ СН'!$F$12</f>
        <v>0</v>
      </c>
      <c r="V180" s="36">
        <f>SUMIFS(СВЦЭМ!$E$34:$E$777,СВЦЭМ!$A$34:$A$777,$A180,СВЦЭМ!$B$34:$B$777,V$155)+'СЕТ СН'!$F$12</f>
        <v>0</v>
      </c>
      <c r="W180" s="36">
        <f>SUMIFS(СВЦЭМ!$E$34:$E$777,СВЦЭМ!$A$34:$A$777,$A180,СВЦЭМ!$B$34:$B$777,W$155)+'СЕТ СН'!$F$12</f>
        <v>0</v>
      </c>
      <c r="X180" s="36">
        <f>SUMIFS(СВЦЭМ!$E$34:$E$777,СВЦЭМ!$A$34:$A$777,$A180,СВЦЭМ!$B$34:$B$777,X$155)+'СЕТ СН'!$F$12</f>
        <v>0</v>
      </c>
      <c r="Y180" s="36">
        <f>SUMIFS(СВЦЭМ!$E$34:$E$777,СВЦЭМ!$A$34:$A$777,$A180,СВЦЭМ!$B$34:$B$777,Y$155)+'СЕТ СН'!$F$12</f>
        <v>0</v>
      </c>
    </row>
    <row r="181" spans="1:27" ht="15.75" x14ac:dyDescent="0.2">
      <c r="A181" s="35">
        <f t="shared" si="4"/>
        <v>43369</v>
      </c>
      <c r="B181" s="36">
        <f>SUMIFS(СВЦЭМ!$E$34:$E$777,СВЦЭМ!$A$34:$A$777,$A181,СВЦЭМ!$B$34:$B$777,B$155)+'СЕТ СН'!$F$12</f>
        <v>0</v>
      </c>
      <c r="C181" s="36">
        <f>SUMIFS(СВЦЭМ!$E$34:$E$777,СВЦЭМ!$A$34:$A$777,$A181,СВЦЭМ!$B$34:$B$777,C$155)+'СЕТ СН'!$F$12</f>
        <v>0</v>
      </c>
      <c r="D181" s="36">
        <f>SUMIFS(СВЦЭМ!$E$34:$E$777,СВЦЭМ!$A$34:$A$777,$A181,СВЦЭМ!$B$34:$B$777,D$155)+'СЕТ СН'!$F$12</f>
        <v>0</v>
      </c>
      <c r="E181" s="36">
        <f>SUMIFS(СВЦЭМ!$E$34:$E$777,СВЦЭМ!$A$34:$A$777,$A181,СВЦЭМ!$B$34:$B$777,E$155)+'СЕТ СН'!$F$12</f>
        <v>0</v>
      </c>
      <c r="F181" s="36">
        <f>SUMIFS(СВЦЭМ!$E$34:$E$777,СВЦЭМ!$A$34:$A$777,$A181,СВЦЭМ!$B$34:$B$777,F$155)+'СЕТ СН'!$F$12</f>
        <v>0</v>
      </c>
      <c r="G181" s="36">
        <f>SUMIFS(СВЦЭМ!$E$34:$E$777,СВЦЭМ!$A$34:$A$777,$A181,СВЦЭМ!$B$34:$B$777,G$155)+'СЕТ СН'!$F$12</f>
        <v>0</v>
      </c>
      <c r="H181" s="36">
        <f>SUMIFS(СВЦЭМ!$E$34:$E$777,СВЦЭМ!$A$34:$A$777,$A181,СВЦЭМ!$B$34:$B$777,H$155)+'СЕТ СН'!$F$12</f>
        <v>0</v>
      </c>
      <c r="I181" s="36">
        <f>SUMIFS(СВЦЭМ!$E$34:$E$777,СВЦЭМ!$A$34:$A$777,$A181,СВЦЭМ!$B$34:$B$777,I$155)+'СЕТ СН'!$F$12</f>
        <v>0</v>
      </c>
      <c r="J181" s="36">
        <f>SUMIFS(СВЦЭМ!$E$34:$E$777,СВЦЭМ!$A$34:$A$777,$A181,СВЦЭМ!$B$34:$B$777,J$155)+'СЕТ СН'!$F$12</f>
        <v>0</v>
      </c>
      <c r="K181" s="36">
        <f>SUMIFS(СВЦЭМ!$E$34:$E$777,СВЦЭМ!$A$34:$A$777,$A181,СВЦЭМ!$B$34:$B$777,K$155)+'СЕТ СН'!$F$12</f>
        <v>0</v>
      </c>
      <c r="L181" s="36">
        <f>SUMIFS(СВЦЭМ!$E$34:$E$777,СВЦЭМ!$A$34:$A$777,$A181,СВЦЭМ!$B$34:$B$777,L$155)+'СЕТ СН'!$F$12</f>
        <v>0</v>
      </c>
      <c r="M181" s="36">
        <f>SUMIFS(СВЦЭМ!$E$34:$E$777,СВЦЭМ!$A$34:$A$777,$A181,СВЦЭМ!$B$34:$B$777,M$155)+'СЕТ СН'!$F$12</f>
        <v>0</v>
      </c>
      <c r="N181" s="36">
        <f>SUMIFS(СВЦЭМ!$E$34:$E$777,СВЦЭМ!$A$34:$A$777,$A181,СВЦЭМ!$B$34:$B$777,N$155)+'СЕТ СН'!$F$12</f>
        <v>0</v>
      </c>
      <c r="O181" s="36">
        <f>SUMIFS(СВЦЭМ!$E$34:$E$777,СВЦЭМ!$A$34:$A$777,$A181,СВЦЭМ!$B$34:$B$777,O$155)+'СЕТ СН'!$F$12</f>
        <v>0</v>
      </c>
      <c r="P181" s="36">
        <f>SUMIFS(СВЦЭМ!$E$34:$E$777,СВЦЭМ!$A$34:$A$777,$A181,СВЦЭМ!$B$34:$B$777,P$155)+'СЕТ СН'!$F$12</f>
        <v>0</v>
      </c>
      <c r="Q181" s="36">
        <f>SUMIFS(СВЦЭМ!$E$34:$E$777,СВЦЭМ!$A$34:$A$777,$A181,СВЦЭМ!$B$34:$B$777,Q$155)+'СЕТ СН'!$F$12</f>
        <v>0</v>
      </c>
      <c r="R181" s="36">
        <f>SUMIFS(СВЦЭМ!$E$34:$E$777,СВЦЭМ!$A$34:$A$777,$A181,СВЦЭМ!$B$34:$B$777,R$155)+'СЕТ СН'!$F$12</f>
        <v>0</v>
      </c>
      <c r="S181" s="36">
        <f>SUMIFS(СВЦЭМ!$E$34:$E$777,СВЦЭМ!$A$34:$A$777,$A181,СВЦЭМ!$B$34:$B$777,S$155)+'СЕТ СН'!$F$12</f>
        <v>0</v>
      </c>
      <c r="T181" s="36">
        <f>SUMIFS(СВЦЭМ!$E$34:$E$777,СВЦЭМ!$A$34:$A$777,$A181,СВЦЭМ!$B$34:$B$777,T$155)+'СЕТ СН'!$F$12</f>
        <v>0</v>
      </c>
      <c r="U181" s="36">
        <f>SUMIFS(СВЦЭМ!$E$34:$E$777,СВЦЭМ!$A$34:$A$777,$A181,СВЦЭМ!$B$34:$B$777,U$155)+'СЕТ СН'!$F$12</f>
        <v>0</v>
      </c>
      <c r="V181" s="36">
        <f>SUMIFS(СВЦЭМ!$E$34:$E$777,СВЦЭМ!$A$34:$A$777,$A181,СВЦЭМ!$B$34:$B$777,V$155)+'СЕТ СН'!$F$12</f>
        <v>0</v>
      </c>
      <c r="W181" s="36">
        <f>SUMIFS(СВЦЭМ!$E$34:$E$777,СВЦЭМ!$A$34:$A$777,$A181,СВЦЭМ!$B$34:$B$777,W$155)+'СЕТ СН'!$F$12</f>
        <v>0</v>
      </c>
      <c r="X181" s="36">
        <f>SUMIFS(СВЦЭМ!$E$34:$E$777,СВЦЭМ!$A$34:$A$777,$A181,СВЦЭМ!$B$34:$B$777,X$155)+'СЕТ СН'!$F$12</f>
        <v>0</v>
      </c>
      <c r="Y181" s="36">
        <f>SUMIFS(СВЦЭМ!$E$34:$E$777,СВЦЭМ!$A$34:$A$777,$A181,СВЦЭМ!$B$34:$B$777,Y$155)+'СЕТ СН'!$F$12</f>
        <v>0</v>
      </c>
    </row>
    <row r="182" spans="1:27" ht="15.75" x14ac:dyDescent="0.2">
      <c r="A182" s="35">
        <f t="shared" si="4"/>
        <v>43370</v>
      </c>
      <c r="B182" s="36">
        <f>SUMIFS(СВЦЭМ!$E$34:$E$777,СВЦЭМ!$A$34:$A$777,$A182,СВЦЭМ!$B$34:$B$777,B$155)+'СЕТ СН'!$F$12</f>
        <v>0</v>
      </c>
      <c r="C182" s="36">
        <f>SUMIFS(СВЦЭМ!$E$34:$E$777,СВЦЭМ!$A$34:$A$777,$A182,СВЦЭМ!$B$34:$B$777,C$155)+'СЕТ СН'!$F$12</f>
        <v>0</v>
      </c>
      <c r="D182" s="36">
        <f>SUMIFS(СВЦЭМ!$E$34:$E$777,СВЦЭМ!$A$34:$A$777,$A182,СВЦЭМ!$B$34:$B$777,D$155)+'СЕТ СН'!$F$12</f>
        <v>0</v>
      </c>
      <c r="E182" s="36">
        <f>SUMIFS(СВЦЭМ!$E$34:$E$777,СВЦЭМ!$A$34:$A$777,$A182,СВЦЭМ!$B$34:$B$777,E$155)+'СЕТ СН'!$F$12</f>
        <v>0</v>
      </c>
      <c r="F182" s="36">
        <f>SUMIFS(СВЦЭМ!$E$34:$E$777,СВЦЭМ!$A$34:$A$777,$A182,СВЦЭМ!$B$34:$B$777,F$155)+'СЕТ СН'!$F$12</f>
        <v>0</v>
      </c>
      <c r="G182" s="36">
        <f>SUMIFS(СВЦЭМ!$E$34:$E$777,СВЦЭМ!$A$34:$A$777,$A182,СВЦЭМ!$B$34:$B$777,G$155)+'СЕТ СН'!$F$12</f>
        <v>0</v>
      </c>
      <c r="H182" s="36">
        <f>SUMIFS(СВЦЭМ!$E$34:$E$777,СВЦЭМ!$A$34:$A$777,$A182,СВЦЭМ!$B$34:$B$777,H$155)+'СЕТ СН'!$F$12</f>
        <v>0</v>
      </c>
      <c r="I182" s="36">
        <f>SUMIFS(СВЦЭМ!$E$34:$E$777,СВЦЭМ!$A$34:$A$777,$A182,СВЦЭМ!$B$34:$B$777,I$155)+'СЕТ СН'!$F$12</f>
        <v>0</v>
      </c>
      <c r="J182" s="36">
        <f>SUMIFS(СВЦЭМ!$E$34:$E$777,СВЦЭМ!$A$34:$A$777,$A182,СВЦЭМ!$B$34:$B$777,J$155)+'СЕТ СН'!$F$12</f>
        <v>0</v>
      </c>
      <c r="K182" s="36">
        <f>SUMIFS(СВЦЭМ!$E$34:$E$777,СВЦЭМ!$A$34:$A$777,$A182,СВЦЭМ!$B$34:$B$777,K$155)+'СЕТ СН'!$F$12</f>
        <v>0</v>
      </c>
      <c r="L182" s="36">
        <f>SUMIFS(СВЦЭМ!$E$34:$E$777,СВЦЭМ!$A$34:$A$777,$A182,СВЦЭМ!$B$34:$B$777,L$155)+'СЕТ СН'!$F$12</f>
        <v>0</v>
      </c>
      <c r="M182" s="36">
        <f>SUMIFS(СВЦЭМ!$E$34:$E$777,СВЦЭМ!$A$34:$A$777,$A182,СВЦЭМ!$B$34:$B$777,M$155)+'СЕТ СН'!$F$12</f>
        <v>0</v>
      </c>
      <c r="N182" s="36">
        <f>SUMIFS(СВЦЭМ!$E$34:$E$777,СВЦЭМ!$A$34:$A$777,$A182,СВЦЭМ!$B$34:$B$777,N$155)+'СЕТ СН'!$F$12</f>
        <v>0</v>
      </c>
      <c r="O182" s="36">
        <f>SUMIFS(СВЦЭМ!$E$34:$E$777,СВЦЭМ!$A$34:$A$777,$A182,СВЦЭМ!$B$34:$B$777,O$155)+'СЕТ СН'!$F$12</f>
        <v>0</v>
      </c>
      <c r="P182" s="36">
        <f>SUMIFS(СВЦЭМ!$E$34:$E$777,СВЦЭМ!$A$34:$A$777,$A182,СВЦЭМ!$B$34:$B$777,P$155)+'СЕТ СН'!$F$12</f>
        <v>0</v>
      </c>
      <c r="Q182" s="36">
        <f>SUMIFS(СВЦЭМ!$E$34:$E$777,СВЦЭМ!$A$34:$A$777,$A182,СВЦЭМ!$B$34:$B$777,Q$155)+'СЕТ СН'!$F$12</f>
        <v>0</v>
      </c>
      <c r="R182" s="36">
        <f>SUMIFS(СВЦЭМ!$E$34:$E$777,СВЦЭМ!$A$34:$A$777,$A182,СВЦЭМ!$B$34:$B$777,R$155)+'СЕТ СН'!$F$12</f>
        <v>0</v>
      </c>
      <c r="S182" s="36">
        <f>SUMIFS(СВЦЭМ!$E$34:$E$777,СВЦЭМ!$A$34:$A$777,$A182,СВЦЭМ!$B$34:$B$777,S$155)+'СЕТ СН'!$F$12</f>
        <v>0</v>
      </c>
      <c r="T182" s="36">
        <f>SUMIFS(СВЦЭМ!$E$34:$E$777,СВЦЭМ!$A$34:$A$777,$A182,СВЦЭМ!$B$34:$B$777,T$155)+'СЕТ СН'!$F$12</f>
        <v>0</v>
      </c>
      <c r="U182" s="36">
        <f>SUMIFS(СВЦЭМ!$E$34:$E$777,СВЦЭМ!$A$34:$A$777,$A182,СВЦЭМ!$B$34:$B$777,U$155)+'СЕТ СН'!$F$12</f>
        <v>0</v>
      </c>
      <c r="V182" s="36">
        <f>SUMIFS(СВЦЭМ!$E$34:$E$777,СВЦЭМ!$A$34:$A$777,$A182,СВЦЭМ!$B$34:$B$777,V$155)+'СЕТ СН'!$F$12</f>
        <v>0</v>
      </c>
      <c r="W182" s="36">
        <f>SUMIFS(СВЦЭМ!$E$34:$E$777,СВЦЭМ!$A$34:$A$777,$A182,СВЦЭМ!$B$34:$B$777,W$155)+'СЕТ СН'!$F$12</f>
        <v>0</v>
      </c>
      <c r="X182" s="36">
        <f>SUMIFS(СВЦЭМ!$E$34:$E$777,СВЦЭМ!$A$34:$A$777,$A182,СВЦЭМ!$B$34:$B$777,X$155)+'СЕТ СН'!$F$12</f>
        <v>0</v>
      </c>
      <c r="Y182" s="36">
        <f>SUMIFS(СВЦЭМ!$E$34:$E$777,СВЦЭМ!$A$34:$A$777,$A182,СВЦЭМ!$B$34:$B$777,Y$155)+'СЕТ СН'!$F$12</f>
        <v>0</v>
      </c>
    </row>
    <row r="183" spans="1:27" ht="15.75" x14ac:dyDescent="0.2">
      <c r="A183" s="35">
        <f t="shared" si="4"/>
        <v>43371</v>
      </c>
      <c r="B183" s="36">
        <f>SUMIFS(СВЦЭМ!$E$34:$E$777,СВЦЭМ!$A$34:$A$777,$A183,СВЦЭМ!$B$34:$B$777,B$155)+'СЕТ СН'!$F$12</f>
        <v>0</v>
      </c>
      <c r="C183" s="36">
        <f>SUMIFS(СВЦЭМ!$E$34:$E$777,СВЦЭМ!$A$34:$A$777,$A183,СВЦЭМ!$B$34:$B$777,C$155)+'СЕТ СН'!$F$12</f>
        <v>0</v>
      </c>
      <c r="D183" s="36">
        <f>SUMIFS(СВЦЭМ!$E$34:$E$777,СВЦЭМ!$A$34:$A$777,$A183,СВЦЭМ!$B$34:$B$777,D$155)+'СЕТ СН'!$F$12</f>
        <v>0</v>
      </c>
      <c r="E183" s="36">
        <f>SUMIFS(СВЦЭМ!$E$34:$E$777,СВЦЭМ!$A$34:$A$777,$A183,СВЦЭМ!$B$34:$B$777,E$155)+'СЕТ СН'!$F$12</f>
        <v>0</v>
      </c>
      <c r="F183" s="36">
        <f>SUMIFS(СВЦЭМ!$E$34:$E$777,СВЦЭМ!$A$34:$A$777,$A183,СВЦЭМ!$B$34:$B$777,F$155)+'СЕТ СН'!$F$12</f>
        <v>0</v>
      </c>
      <c r="G183" s="36">
        <f>SUMIFS(СВЦЭМ!$E$34:$E$777,СВЦЭМ!$A$34:$A$777,$A183,СВЦЭМ!$B$34:$B$777,G$155)+'СЕТ СН'!$F$12</f>
        <v>0</v>
      </c>
      <c r="H183" s="36">
        <f>SUMIFS(СВЦЭМ!$E$34:$E$777,СВЦЭМ!$A$34:$A$777,$A183,СВЦЭМ!$B$34:$B$777,H$155)+'СЕТ СН'!$F$12</f>
        <v>0</v>
      </c>
      <c r="I183" s="36">
        <f>SUMIFS(СВЦЭМ!$E$34:$E$777,СВЦЭМ!$A$34:$A$777,$A183,СВЦЭМ!$B$34:$B$777,I$155)+'СЕТ СН'!$F$12</f>
        <v>0</v>
      </c>
      <c r="J183" s="36">
        <f>SUMIFS(СВЦЭМ!$E$34:$E$777,СВЦЭМ!$A$34:$A$777,$A183,СВЦЭМ!$B$34:$B$777,J$155)+'СЕТ СН'!$F$12</f>
        <v>0</v>
      </c>
      <c r="K183" s="36">
        <f>SUMIFS(СВЦЭМ!$E$34:$E$777,СВЦЭМ!$A$34:$A$777,$A183,СВЦЭМ!$B$34:$B$777,K$155)+'СЕТ СН'!$F$12</f>
        <v>0</v>
      </c>
      <c r="L183" s="36">
        <f>SUMIFS(СВЦЭМ!$E$34:$E$777,СВЦЭМ!$A$34:$A$777,$A183,СВЦЭМ!$B$34:$B$777,L$155)+'СЕТ СН'!$F$12</f>
        <v>0</v>
      </c>
      <c r="M183" s="36">
        <f>SUMIFS(СВЦЭМ!$E$34:$E$777,СВЦЭМ!$A$34:$A$777,$A183,СВЦЭМ!$B$34:$B$777,M$155)+'СЕТ СН'!$F$12</f>
        <v>0</v>
      </c>
      <c r="N183" s="36">
        <f>SUMIFS(СВЦЭМ!$E$34:$E$777,СВЦЭМ!$A$34:$A$777,$A183,СВЦЭМ!$B$34:$B$777,N$155)+'СЕТ СН'!$F$12</f>
        <v>0</v>
      </c>
      <c r="O183" s="36">
        <f>SUMIFS(СВЦЭМ!$E$34:$E$777,СВЦЭМ!$A$34:$A$777,$A183,СВЦЭМ!$B$34:$B$777,O$155)+'СЕТ СН'!$F$12</f>
        <v>0</v>
      </c>
      <c r="P183" s="36">
        <f>SUMIFS(СВЦЭМ!$E$34:$E$777,СВЦЭМ!$A$34:$A$777,$A183,СВЦЭМ!$B$34:$B$777,P$155)+'СЕТ СН'!$F$12</f>
        <v>0</v>
      </c>
      <c r="Q183" s="36">
        <f>SUMIFS(СВЦЭМ!$E$34:$E$777,СВЦЭМ!$A$34:$A$777,$A183,СВЦЭМ!$B$34:$B$777,Q$155)+'СЕТ СН'!$F$12</f>
        <v>0</v>
      </c>
      <c r="R183" s="36">
        <f>SUMIFS(СВЦЭМ!$E$34:$E$777,СВЦЭМ!$A$34:$A$777,$A183,СВЦЭМ!$B$34:$B$777,R$155)+'СЕТ СН'!$F$12</f>
        <v>0</v>
      </c>
      <c r="S183" s="36">
        <f>SUMIFS(СВЦЭМ!$E$34:$E$777,СВЦЭМ!$A$34:$A$777,$A183,СВЦЭМ!$B$34:$B$777,S$155)+'СЕТ СН'!$F$12</f>
        <v>0</v>
      </c>
      <c r="T183" s="36">
        <f>SUMIFS(СВЦЭМ!$E$34:$E$777,СВЦЭМ!$A$34:$A$777,$A183,СВЦЭМ!$B$34:$B$777,T$155)+'СЕТ СН'!$F$12</f>
        <v>0</v>
      </c>
      <c r="U183" s="36">
        <f>SUMIFS(СВЦЭМ!$E$34:$E$777,СВЦЭМ!$A$34:$A$777,$A183,СВЦЭМ!$B$34:$B$777,U$155)+'СЕТ СН'!$F$12</f>
        <v>0</v>
      </c>
      <c r="V183" s="36">
        <f>SUMIFS(СВЦЭМ!$E$34:$E$777,СВЦЭМ!$A$34:$A$777,$A183,СВЦЭМ!$B$34:$B$777,V$155)+'СЕТ СН'!$F$12</f>
        <v>0</v>
      </c>
      <c r="W183" s="36">
        <f>SUMIFS(СВЦЭМ!$E$34:$E$777,СВЦЭМ!$A$34:$A$777,$A183,СВЦЭМ!$B$34:$B$777,W$155)+'СЕТ СН'!$F$12</f>
        <v>0</v>
      </c>
      <c r="X183" s="36">
        <f>SUMIFS(СВЦЭМ!$E$34:$E$777,СВЦЭМ!$A$34:$A$777,$A183,СВЦЭМ!$B$34:$B$777,X$155)+'СЕТ СН'!$F$12</f>
        <v>0</v>
      </c>
      <c r="Y183" s="36">
        <f>SUMIFS(СВЦЭМ!$E$34:$E$777,СВЦЭМ!$A$34:$A$777,$A183,СВЦЭМ!$B$34:$B$777,Y$155)+'СЕТ СН'!$F$12</f>
        <v>0</v>
      </c>
    </row>
    <row r="184" spans="1:27" ht="15.75" x14ac:dyDescent="0.2">
      <c r="A184" s="35">
        <f t="shared" si="4"/>
        <v>43372</v>
      </c>
      <c r="B184" s="36">
        <f>SUMIFS(СВЦЭМ!$E$34:$E$777,СВЦЭМ!$A$34:$A$777,$A184,СВЦЭМ!$B$34:$B$777,B$155)+'СЕТ СН'!$F$12</f>
        <v>0</v>
      </c>
      <c r="C184" s="36">
        <f>SUMIFS(СВЦЭМ!$E$34:$E$777,СВЦЭМ!$A$34:$A$777,$A184,СВЦЭМ!$B$34:$B$777,C$155)+'СЕТ СН'!$F$12</f>
        <v>0</v>
      </c>
      <c r="D184" s="36">
        <f>SUMIFS(СВЦЭМ!$E$34:$E$777,СВЦЭМ!$A$34:$A$777,$A184,СВЦЭМ!$B$34:$B$777,D$155)+'СЕТ СН'!$F$12</f>
        <v>0</v>
      </c>
      <c r="E184" s="36">
        <f>SUMIFS(СВЦЭМ!$E$34:$E$777,СВЦЭМ!$A$34:$A$777,$A184,СВЦЭМ!$B$34:$B$777,E$155)+'СЕТ СН'!$F$12</f>
        <v>0</v>
      </c>
      <c r="F184" s="36">
        <f>SUMIFS(СВЦЭМ!$E$34:$E$777,СВЦЭМ!$A$34:$A$777,$A184,СВЦЭМ!$B$34:$B$777,F$155)+'СЕТ СН'!$F$12</f>
        <v>0</v>
      </c>
      <c r="G184" s="36">
        <f>SUMIFS(СВЦЭМ!$E$34:$E$777,СВЦЭМ!$A$34:$A$777,$A184,СВЦЭМ!$B$34:$B$777,G$155)+'СЕТ СН'!$F$12</f>
        <v>0</v>
      </c>
      <c r="H184" s="36">
        <f>SUMIFS(СВЦЭМ!$E$34:$E$777,СВЦЭМ!$A$34:$A$777,$A184,СВЦЭМ!$B$34:$B$777,H$155)+'СЕТ СН'!$F$12</f>
        <v>0</v>
      </c>
      <c r="I184" s="36">
        <f>SUMIFS(СВЦЭМ!$E$34:$E$777,СВЦЭМ!$A$34:$A$777,$A184,СВЦЭМ!$B$34:$B$777,I$155)+'СЕТ СН'!$F$12</f>
        <v>0</v>
      </c>
      <c r="J184" s="36">
        <f>SUMIFS(СВЦЭМ!$E$34:$E$777,СВЦЭМ!$A$34:$A$777,$A184,СВЦЭМ!$B$34:$B$777,J$155)+'СЕТ СН'!$F$12</f>
        <v>0</v>
      </c>
      <c r="K184" s="36">
        <f>SUMIFS(СВЦЭМ!$E$34:$E$777,СВЦЭМ!$A$34:$A$777,$A184,СВЦЭМ!$B$34:$B$777,K$155)+'СЕТ СН'!$F$12</f>
        <v>0</v>
      </c>
      <c r="L184" s="36">
        <f>SUMIFS(СВЦЭМ!$E$34:$E$777,СВЦЭМ!$A$34:$A$777,$A184,СВЦЭМ!$B$34:$B$777,L$155)+'СЕТ СН'!$F$12</f>
        <v>0</v>
      </c>
      <c r="M184" s="36">
        <f>SUMIFS(СВЦЭМ!$E$34:$E$777,СВЦЭМ!$A$34:$A$777,$A184,СВЦЭМ!$B$34:$B$777,M$155)+'СЕТ СН'!$F$12</f>
        <v>0</v>
      </c>
      <c r="N184" s="36">
        <f>SUMIFS(СВЦЭМ!$E$34:$E$777,СВЦЭМ!$A$34:$A$777,$A184,СВЦЭМ!$B$34:$B$777,N$155)+'СЕТ СН'!$F$12</f>
        <v>0</v>
      </c>
      <c r="O184" s="36">
        <f>SUMIFS(СВЦЭМ!$E$34:$E$777,СВЦЭМ!$A$34:$A$777,$A184,СВЦЭМ!$B$34:$B$777,O$155)+'СЕТ СН'!$F$12</f>
        <v>0</v>
      </c>
      <c r="P184" s="36">
        <f>SUMIFS(СВЦЭМ!$E$34:$E$777,СВЦЭМ!$A$34:$A$777,$A184,СВЦЭМ!$B$34:$B$777,P$155)+'СЕТ СН'!$F$12</f>
        <v>0</v>
      </c>
      <c r="Q184" s="36">
        <f>SUMIFS(СВЦЭМ!$E$34:$E$777,СВЦЭМ!$A$34:$A$777,$A184,СВЦЭМ!$B$34:$B$777,Q$155)+'СЕТ СН'!$F$12</f>
        <v>0</v>
      </c>
      <c r="R184" s="36">
        <f>SUMIFS(СВЦЭМ!$E$34:$E$777,СВЦЭМ!$A$34:$A$777,$A184,СВЦЭМ!$B$34:$B$777,R$155)+'СЕТ СН'!$F$12</f>
        <v>0</v>
      </c>
      <c r="S184" s="36">
        <f>SUMIFS(СВЦЭМ!$E$34:$E$777,СВЦЭМ!$A$34:$A$777,$A184,СВЦЭМ!$B$34:$B$777,S$155)+'СЕТ СН'!$F$12</f>
        <v>0</v>
      </c>
      <c r="T184" s="36">
        <f>SUMIFS(СВЦЭМ!$E$34:$E$777,СВЦЭМ!$A$34:$A$777,$A184,СВЦЭМ!$B$34:$B$777,T$155)+'СЕТ СН'!$F$12</f>
        <v>0</v>
      </c>
      <c r="U184" s="36">
        <f>SUMIFS(СВЦЭМ!$E$34:$E$777,СВЦЭМ!$A$34:$A$777,$A184,СВЦЭМ!$B$34:$B$777,U$155)+'СЕТ СН'!$F$12</f>
        <v>0</v>
      </c>
      <c r="V184" s="36">
        <f>SUMIFS(СВЦЭМ!$E$34:$E$777,СВЦЭМ!$A$34:$A$777,$A184,СВЦЭМ!$B$34:$B$777,V$155)+'СЕТ СН'!$F$12</f>
        <v>0</v>
      </c>
      <c r="W184" s="36">
        <f>SUMIFS(СВЦЭМ!$E$34:$E$777,СВЦЭМ!$A$34:$A$777,$A184,СВЦЭМ!$B$34:$B$777,W$155)+'СЕТ СН'!$F$12</f>
        <v>0</v>
      </c>
      <c r="X184" s="36">
        <f>SUMIFS(СВЦЭМ!$E$34:$E$777,СВЦЭМ!$A$34:$A$777,$A184,СВЦЭМ!$B$34:$B$777,X$155)+'СЕТ СН'!$F$12</f>
        <v>0</v>
      </c>
      <c r="Y184" s="36">
        <f>SUMIFS(СВЦЭМ!$E$34:$E$777,СВЦЭМ!$A$34:$A$777,$A184,СВЦЭМ!$B$34:$B$777,Y$155)+'СЕТ СН'!$F$12</f>
        <v>0</v>
      </c>
    </row>
    <row r="185" spans="1:27" ht="15.75" x14ac:dyDescent="0.2">
      <c r="A185" s="35">
        <f t="shared" si="4"/>
        <v>43373</v>
      </c>
      <c r="B185" s="36">
        <f>SUMIFS(СВЦЭМ!$E$34:$E$777,СВЦЭМ!$A$34:$A$777,$A185,СВЦЭМ!$B$34:$B$777,B$155)+'СЕТ СН'!$F$12</f>
        <v>0</v>
      </c>
      <c r="C185" s="36">
        <f>SUMIFS(СВЦЭМ!$E$34:$E$777,СВЦЭМ!$A$34:$A$777,$A185,СВЦЭМ!$B$34:$B$777,C$155)+'СЕТ СН'!$F$12</f>
        <v>0</v>
      </c>
      <c r="D185" s="36">
        <f>SUMIFS(СВЦЭМ!$E$34:$E$777,СВЦЭМ!$A$34:$A$777,$A185,СВЦЭМ!$B$34:$B$777,D$155)+'СЕТ СН'!$F$12</f>
        <v>0</v>
      </c>
      <c r="E185" s="36">
        <f>SUMIFS(СВЦЭМ!$E$34:$E$777,СВЦЭМ!$A$34:$A$777,$A185,СВЦЭМ!$B$34:$B$777,E$155)+'СЕТ СН'!$F$12</f>
        <v>0</v>
      </c>
      <c r="F185" s="36">
        <f>SUMIFS(СВЦЭМ!$E$34:$E$777,СВЦЭМ!$A$34:$A$777,$A185,СВЦЭМ!$B$34:$B$777,F$155)+'СЕТ СН'!$F$12</f>
        <v>0</v>
      </c>
      <c r="G185" s="36">
        <f>SUMIFS(СВЦЭМ!$E$34:$E$777,СВЦЭМ!$A$34:$A$777,$A185,СВЦЭМ!$B$34:$B$777,G$155)+'СЕТ СН'!$F$12</f>
        <v>0</v>
      </c>
      <c r="H185" s="36">
        <f>SUMIFS(СВЦЭМ!$E$34:$E$777,СВЦЭМ!$A$34:$A$777,$A185,СВЦЭМ!$B$34:$B$777,H$155)+'СЕТ СН'!$F$12</f>
        <v>0</v>
      </c>
      <c r="I185" s="36">
        <f>SUMIFS(СВЦЭМ!$E$34:$E$777,СВЦЭМ!$A$34:$A$777,$A185,СВЦЭМ!$B$34:$B$777,I$155)+'СЕТ СН'!$F$12</f>
        <v>0</v>
      </c>
      <c r="J185" s="36">
        <f>SUMIFS(СВЦЭМ!$E$34:$E$777,СВЦЭМ!$A$34:$A$777,$A185,СВЦЭМ!$B$34:$B$777,J$155)+'СЕТ СН'!$F$12</f>
        <v>0</v>
      </c>
      <c r="K185" s="36">
        <f>SUMIFS(СВЦЭМ!$E$34:$E$777,СВЦЭМ!$A$34:$A$777,$A185,СВЦЭМ!$B$34:$B$777,K$155)+'СЕТ СН'!$F$12</f>
        <v>0</v>
      </c>
      <c r="L185" s="36">
        <f>SUMIFS(СВЦЭМ!$E$34:$E$777,СВЦЭМ!$A$34:$A$777,$A185,СВЦЭМ!$B$34:$B$777,L$155)+'СЕТ СН'!$F$12</f>
        <v>0</v>
      </c>
      <c r="M185" s="36">
        <f>SUMIFS(СВЦЭМ!$E$34:$E$777,СВЦЭМ!$A$34:$A$777,$A185,СВЦЭМ!$B$34:$B$777,M$155)+'СЕТ СН'!$F$12</f>
        <v>0</v>
      </c>
      <c r="N185" s="36">
        <f>SUMIFS(СВЦЭМ!$E$34:$E$777,СВЦЭМ!$A$34:$A$777,$A185,СВЦЭМ!$B$34:$B$777,N$155)+'СЕТ СН'!$F$12</f>
        <v>0</v>
      </c>
      <c r="O185" s="36">
        <f>SUMIFS(СВЦЭМ!$E$34:$E$777,СВЦЭМ!$A$34:$A$777,$A185,СВЦЭМ!$B$34:$B$777,O$155)+'СЕТ СН'!$F$12</f>
        <v>0</v>
      </c>
      <c r="P185" s="36">
        <f>SUMIFS(СВЦЭМ!$E$34:$E$777,СВЦЭМ!$A$34:$A$777,$A185,СВЦЭМ!$B$34:$B$777,P$155)+'СЕТ СН'!$F$12</f>
        <v>0</v>
      </c>
      <c r="Q185" s="36">
        <f>SUMIFS(СВЦЭМ!$E$34:$E$777,СВЦЭМ!$A$34:$A$777,$A185,СВЦЭМ!$B$34:$B$777,Q$155)+'СЕТ СН'!$F$12</f>
        <v>0</v>
      </c>
      <c r="R185" s="36">
        <f>SUMIFS(СВЦЭМ!$E$34:$E$777,СВЦЭМ!$A$34:$A$777,$A185,СВЦЭМ!$B$34:$B$777,R$155)+'СЕТ СН'!$F$12</f>
        <v>0</v>
      </c>
      <c r="S185" s="36">
        <f>SUMIFS(СВЦЭМ!$E$34:$E$777,СВЦЭМ!$A$34:$A$777,$A185,СВЦЭМ!$B$34:$B$777,S$155)+'СЕТ СН'!$F$12</f>
        <v>0</v>
      </c>
      <c r="T185" s="36">
        <f>SUMIFS(СВЦЭМ!$E$34:$E$777,СВЦЭМ!$A$34:$A$777,$A185,СВЦЭМ!$B$34:$B$777,T$155)+'СЕТ СН'!$F$12</f>
        <v>0</v>
      </c>
      <c r="U185" s="36">
        <f>SUMIFS(СВЦЭМ!$E$34:$E$777,СВЦЭМ!$A$34:$A$777,$A185,СВЦЭМ!$B$34:$B$777,U$155)+'СЕТ СН'!$F$12</f>
        <v>0</v>
      </c>
      <c r="V185" s="36">
        <f>SUMIFS(СВЦЭМ!$E$34:$E$777,СВЦЭМ!$A$34:$A$777,$A185,СВЦЭМ!$B$34:$B$777,V$155)+'СЕТ СН'!$F$12</f>
        <v>0</v>
      </c>
      <c r="W185" s="36">
        <f>SUMIFS(СВЦЭМ!$E$34:$E$777,СВЦЭМ!$A$34:$A$777,$A185,СВЦЭМ!$B$34:$B$777,W$155)+'СЕТ СН'!$F$12</f>
        <v>0</v>
      </c>
      <c r="X185" s="36">
        <f>SUMIFS(СВЦЭМ!$E$34:$E$777,СВЦЭМ!$A$34:$A$777,$A185,СВЦЭМ!$B$34:$B$777,X$155)+'СЕТ СН'!$F$12</f>
        <v>0</v>
      </c>
      <c r="Y185" s="36">
        <f>SUMIFS(СВЦЭМ!$E$34:$E$777,СВЦЭМ!$A$34:$A$777,$A185,СВЦЭМ!$B$34:$B$777,Y$155)+'СЕТ СН'!$F$12</f>
        <v>0</v>
      </c>
    </row>
    <row r="186" spans="1:27" ht="15.75" hidden="1" x14ac:dyDescent="0.2">
      <c r="A186" s="35">
        <f t="shared" si="4"/>
        <v>43374</v>
      </c>
      <c r="B186" s="36">
        <f>SUMIFS(СВЦЭМ!$E$34:$E$777,СВЦЭМ!$A$34:$A$777,$A186,СВЦЭМ!$B$34:$B$777,B$155)+'СЕТ СН'!$F$12</f>
        <v>0</v>
      </c>
      <c r="C186" s="36">
        <f>SUMIFS(СВЦЭМ!$E$34:$E$777,СВЦЭМ!$A$34:$A$777,$A186,СВЦЭМ!$B$34:$B$777,C$155)+'СЕТ СН'!$F$12</f>
        <v>0</v>
      </c>
      <c r="D186" s="36">
        <f>SUMIFS(СВЦЭМ!$E$34:$E$777,СВЦЭМ!$A$34:$A$777,$A186,СВЦЭМ!$B$34:$B$777,D$155)+'СЕТ СН'!$F$12</f>
        <v>0</v>
      </c>
      <c r="E186" s="36">
        <f>SUMIFS(СВЦЭМ!$E$34:$E$777,СВЦЭМ!$A$34:$A$777,$A186,СВЦЭМ!$B$34:$B$777,E$155)+'СЕТ СН'!$F$12</f>
        <v>0</v>
      </c>
      <c r="F186" s="36">
        <f>SUMIFS(СВЦЭМ!$E$34:$E$777,СВЦЭМ!$A$34:$A$777,$A186,СВЦЭМ!$B$34:$B$777,F$155)+'СЕТ СН'!$F$12</f>
        <v>0</v>
      </c>
      <c r="G186" s="36">
        <f>SUMIFS(СВЦЭМ!$E$34:$E$777,СВЦЭМ!$A$34:$A$777,$A186,СВЦЭМ!$B$34:$B$777,G$155)+'СЕТ СН'!$F$12</f>
        <v>0</v>
      </c>
      <c r="H186" s="36">
        <f>SUMIFS(СВЦЭМ!$E$34:$E$777,СВЦЭМ!$A$34:$A$777,$A186,СВЦЭМ!$B$34:$B$777,H$155)+'СЕТ СН'!$F$12</f>
        <v>0</v>
      </c>
      <c r="I186" s="36">
        <f>SUMIFS(СВЦЭМ!$E$34:$E$777,СВЦЭМ!$A$34:$A$777,$A186,СВЦЭМ!$B$34:$B$777,I$155)+'СЕТ СН'!$F$12</f>
        <v>0</v>
      </c>
      <c r="J186" s="36">
        <f>SUMIFS(СВЦЭМ!$E$34:$E$777,СВЦЭМ!$A$34:$A$777,$A186,СВЦЭМ!$B$34:$B$777,J$155)+'СЕТ СН'!$F$12</f>
        <v>0</v>
      </c>
      <c r="K186" s="36">
        <f>SUMIFS(СВЦЭМ!$E$34:$E$777,СВЦЭМ!$A$34:$A$777,$A186,СВЦЭМ!$B$34:$B$777,K$155)+'СЕТ СН'!$F$12</f>
        <v>0</v>
      </c>
      <c r="L186" s="36">
        <f>SUMIFS(СВЦЭМ!$E$34:$E$777,СВЦЭМ!$A$34:$A$777,$A186,СВЦЭМ!$B$34:$B$777,L$155)+'СЕТ СН'!$F$12</f>
        <v>0</v>
      </c>
      <c r="M186" s="36">
        <f>SUMIFS(СВЦЭМ!$E$34:$E$777,СВЦЭМ!$A$34:$A$777,$A186,СВЦЭМ!$B$34:$B$777,M$155)+'СЕТ СН'!$F$12</f>
        <v>0</v>
      </c>
      <c r="N186" s="36">
        <f>SUMIFS(СВЦЭМ!$E$34:$E$777,СВЦЭМ!$A$34:$A$777,$A186,СВЦЭМ!$B$34:$B$777,N$155)+'СЕТ СН'!$F$12</f>
        <v>0</v>
      </c>
      <c r="O186" s="36">
        <f>SUMIFS(СВЦЭМ!$E$34:$E$777,СВЦЭМ!$A$34:$A$777,$A186,СВЦЭМ!$B$34:$B$777,O$155)+'СЕТ СН'!$F$12</f>
        <v>0</v>
      </c>
      <c r="P186" s="36">
        <f>SUMIFS(СВЦЭМ!$E$34:$E$777,СВЦЭМ!$A$34:$A$777,$A186,СВЦЭМ!$B$34:$B$777,P$155)+'СЕТ СН'!$F$12</f>
        <v>0</v>
      </c>
      <c r="Q186" s="36">
        <f>SUMIFS(СВЦЭМ!$E$34:$E$777,СВЦЭМ!$A$34:$A$777,$A186,СВЦЭМ!$B$34:$B$777,Q$155)+'СЕТ СН'!$F$12</f>
        <v>0</v>
      </c>
      <c r="R186" s="36">
        <f>SUMIFS(СВЦЭМ!$E$34:$E$777,СВЦЭМ!$A$34:$A$777,$A186,СВЦЭМ!$B$34:$B$777,R$155)+'СЕТ СН'!$F$12</f>
        <v>0</v>
      </c>
      <c r="S186" s="36">
        <f>SUMIFS(СВЦЭМ!$E$34:$E$777,СВЦЭМ!$A$34:$A$777,$A186,СВЦЭМ!$B$34:$B$777,S$155)+'СЕТ СН'!$F$12</f>
        <v>0</v>
      </c>
      <c r="T186" s="36">
        <f>SUMIFS(СВЦЭМ!$E$34:$E$777,СВЦЭМ!$A$34:$A$777,$A186,СВЦЭМ!$B$34:$B$777,T$155)+'СЕТ СН'!$F$12</f>
        <v>0</v>
      </c>
      <c r="U186" s="36">
        <f>SUMIFS(СВЦЭМ!$E$34:$E$777,СВЦЭМ!$A$34:$A$777,$A186,СВЦЭМ!$B$34:$B$777,U$155)+'СЕТ СН'!$F$12</f>
        <v>0</v>
      </c>
      <c r="V186" s="36">
        <f>SUMIFS(СВЦЭМ!$E$34:$E$777,СВЦЭМ!$A$34:$A$777,$A186,СВЦЭМ!$B$34:$B$777,V$155)+'СЕТ СН'!$F$12</f>
        <v>0</v>
      </c>
      <c r="W186" s="36">
        <f>SUMIFS(СВЦЭМ!$E$34:$E$777,СВЦЭМ!$A$34:$A$777,$A186,СВЦЭМ!$B$34:$B$777,W$155)+'СЕТ СН'!$F$12</f>
        <v>0</v>
      </c>
      <c r="X186" s="36">
        <f>SUMIFS(СВЦЭМ!$E$34:$E$777,СВЦЭМ!$A$34:$A$777,$A186,СВЦЭМ!$B$34:$B$777,X$155)+'СЕТ СН'!$F$12</f>
        <v>0</v>
      </c>
      <c r="Y186" s="36">
        <f>SUMIFS(СВЦЭМ!$E$34:$E$777,СВЦЭМ!$A$34:$A$777,$A186,СВЦЭМ!$B$34:$B$777,Y$155)+'СЕТ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6" customFormat="1" ht="12.75" customHeight="1" x14ac:dyDescent="0.2">
      <c r="A190" s="12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01.09.2018</v>
      </c>
      <c r="B191" s="36">
        <f>SUMIFS(СВЦЭМ!$F$34:$F$777,СВЦЭМ!$A$34:$A$777,$A191,СВЦЭМ!$B$34:$B$777,B$190)+'СЕТ СН'!$F$12</f>
        <v>75.815276670000003</v>
      </c>
      <c r="C191" s="36">
        <f>SUMIFS(СВЦЭМ!$F$34:$F$777,СВЦЭМ!$A$34:$A$777,$A191,СВЦЭМ!$B$34:$B$777,C$190)+'СЕТ СН'!$F$12</f>
        <v>93.954617850000005</v>
      </c>
      <c r="D191" s="36">
        <f>SUMIFS(СВЦЭМ!$F$34:$F$777,СВЦЭМ!$A$34:$A$777,$A191,СВЦЭМ!$B$34:$B$777,D$190)+'СЕТ СН'!$F$12</f>
        <v>107.69170803</v>
      </c>
      <c r="E191" s="36">
        <f>SUMIFS(СВЦЭМ!$F$34:$F$777,СВЦЭМ!$A$34:$A$777,$A191,СВЦЭМ!$B$34:$B$777,E$190)+'СЕТ СН'!$F$12</f>
        <v>111.22059511</v>
      </c>
      <c r="F191" s="36">
        <f>SUMIFS(СВЦЭМ!$F$34:$F$777,СВЦЭМ!$A$34:$A$777,$A191,СВЦЭМ!$B$34:$B$777,F$190)+'СЕТ СН'!$F$12</f>
        <v>110.7881596</v>
      </c>
      <c r="G191" s="36">
        <f>SUMIFS(СВЦЭМ!$F$34:$F$777,СВЦЭМ!$A$34:$A$777,$A191,СВЦЭМ!$B$34:$B$777,G$190)+'СЕТ СН'!$F$12</f>
        <v>111.24492213000001</v>
      </c>
      <c r="H191" s="36">
        <f>SUMIFS(СВЦЭМ!$F$34:$F$777,СВЦЭМ!$A$34:$A$777,$A191,СВЦЭМ!$B$34:$B$777,H$190)+'СЕТ СН'!$F$12</f>
        <v>112.22876943999999</v>
      </c>
      <c r="I191" s="36">
        <f>SUMIFS(СВЦЭМ!$F$34:$F$777,СВЦЭМ!$A$34:$A$777,$A191,СВЦЭМ!$B$34:$B$777,I$190)+'СЕТ СН'!$F$12</f>
        <v>109.68575291000001</v>
      </c>
      <c r="J191" s="36">
        <f>SUMIFS(СВЦЭМ!$F$34:$F$777,СВЦЭМ!$A$34:$A$777,$A191,СВЦЭМ!$B$34:$B$777,J$190)+'СЕТ СН'!$F$12</f>
        <v>98.914320459999999</v>
      </c>
      <c r="K191" s="36">
        <f>SUMIFS(СВЦЭМ!$F$34:$F$777,СВЦЭМ!$A$34:$A$777,$A191,СВЦЭМ!$B$34:$B$777,K$190)+'СЕТ СН'!$F$12</f>
        <v>92.656027069999993</v>
      </c>
      <c r="L191" s="36">
        <f>SUMIFS(СВЦЭМ!$F$34:$F$777,СВЦЭМ!$A$34:$A$777,$A191,СВЦЭМ!$B$34:$B$777,L$190)+'СЕТ СН'!$F$12</f>
        <v>82.672736889999996</v>
      </c>
      <c r="M191" s="36">
        <f>SUMIFS(СВЦЭМ!$F$34:$F$777,СВЦЭМ!$A$34:$A$777,$A191,СВЦЭМ!$B$34:$B$777,M$190)+'СЕТ СН'!$F$12</f>
        <v>72.291182480000003</v>
      </c>
      <c r="N191" s="36">
        <f>SUMIFS(СВЦЭМ!$F$34:$F$777,СВЦЭМ!$A$34:$A$777,$A191,СВЦЭМ!$B$34:$B$777,N$190)+'СЕТ СН'!$F$12</f>
        <v>62.64007934</v>
      </c>
      <c r="O191" s="36">
        <f>SUMIFS(СВЦЭМ!$F$34:$F$777,СВЦЭМ!$A$34:$A$777,$A191,СВЦЭМ!$B$34:$B$777,O$190)+'СЕТ СН'!$F$12</f>
        <v>53.619804070000001</v>
      </c>
      <c r="P191" s="36">
        <f>SUMIFS(СВЦЭМ!$F$34:$F$777,СВЦЭМ!$A$34:$A$777,$A191,СВЦЭМ!$B$34:$B$777,P$190)+'СЕТ СН'!$F$12</f>
        <v>54.818449139999998</v>
      </c>
      <c r="Q191" s="36">
        <f>SUMIFS(СВЦЭМ!$F$34:$F$777,СВЦЭМ!$A$34:$A$777,$A191,СВЦЭМ!$B$34:$B$777,Q$190)+'СЕТ СН'!$F$12</f>
        <v>56.334629020000001</v>
      </c>
      <c r="R191" s="36">
        <f>SUMIFS(СВЦЭМ!$F$34:$F$777,СВЦЭМ!$A$34:$A$777,$A191,СВЦЭМ!$B$34:$B$777,R$190)+'СЕТ СН'!$F$12</f>
        <v>56.645804179999999</v>
      </c>
      <c r="S191" s="36">
        <f>SUMIFS(СВЦЭМ!$F$34:$F$777,СВЦЭМ!$A$34:$A$777,$A191,СВЦЭМ!$B$34:$B$777,S$190)+'СЕТ СН'!$F$12</f>
        <v>55.634439649999997</v>
      </c>
      <c r="T191" s="36">
        <f>SUMIFS(СВЦЭМ!$F$34:$F$777,СВЦЭМ!$A$34:$A$777,$A191,СВЦЭМ!$B$34:$B$777,T$190)+'СЕТ СН'!$F$12</f>
        <v>56.010814430000003</v>
      </c>
      <c r="U191" s="36">
        <f>SUMIFS(СВЦЭМ!$F$34:$F$777,СВЦЭМ!$A$34:$A$777,$A191,СВЦЭМ!$B$34:$B$777,U$190)+'СЕТ СН'!$F$12</f>
        <v>55.163674610000001</v>
      </c>
      <c r="V191" s="36">
        <f>SUMIFS(СВЦЭМ!$F$34:$F$777,СВЦЭМ!$A$34:$A$777,$A191,СВЦЭМ!$B$34:$B$777,V$190)+'СЕТ СН'!$F$12</f>
        <v>53.784312300000003</v>
      </c>
      <c r="W191" s="36">
        <f>SUMIFS(СВЦЭМ!$F$34:$F$777,СВЦЭМ!$A$34:$A$777,$A191,СВЦЭМ!$B$34:$B$777,W$190)+'СЕТ СН'!$F$12</f>
        <v>53.086473060000003</v>
      </c>
      <c r="X191" s="36">
        <f>SUMIFS(СВЦЭМ!$F$34:$F$777,СВЦЭМ!$A$34:$A$777,$A191,СВЦЭМ!$B$34:$B$777,X$190)+'СЕТ СН'!$F$12</f>
        <v>55.834188099999999</v>
      </c>
      <c r="Y191" s="36">
        <f>SUMIFS(СВЦЭМ!$F$34:$F$777,СВЦЭМ!$A$34:$A$777,$A191,СВЦЭМ!$B$34:$B$777,Y$190)+'СЕТ СН'!$F$12</f>
        <v>63.756876130000002</v>
      </c>
      <c r="AA191" s="45"/>
    </row>
    <row r="192" spans="1:27" ht="15.75" x14ac:dyDescent="0.2">
      <c r="A192" s="35">
        <f>A191+1</f>
        <v>43345</v>
      </c>
      <c r="B192" s="36">
        <f>SUMIFS(СВЦЭМ!$F$34:$F$777,СВЦЭМ!$A$34:$A$777,$A192,СВЦЭМ!$B$34:$B$777,B$190)+'СЕТ СН'!$F$12</f>
        <v>75.657531539999994</v>
      </c>
      <c r="C192" s="36">
        <f>SUMIFS(СВЦЭМ!$F$34:$F$777,СВЦЭМ!$A$34:$A$777,$A192,СВЦЭМ!$B$34:$B$777,C$190)+'СЕТ СН'!$F$12</f>
        <v>89.87696459</v>
      </c>
      <c r="D192" s="36">
        <f>SUMIFS(СВЦЭМ!$F$34:$F$777,СВЦЭМ!$A$34:$A$777,$A192,СВЦЭМ!$B$34:$B$777,D$190)+'СЕТ СН'!$F$12</f>
        <v>103.79235095</v>
      </c>
      <c r="E192" s="36">
        <f>SUMIFS(СВЦЭМ!$F$34:$F$777,СВЦЭМ!$A$34:$A$777,$A192,СВЦЭМ!$B$34:$B$777,E$190)+'СЕТ СН'!$F$12</f>
        <v>110.03006554</v>
      </c>
      <c r="F192" s="36">
        <f>SUMIFS(СВЦЭМ!$F$34:$F$777,СВЦЭМ!$A$34:$A$777,$A192,СВЦЭМ!$B$34:$B$777,F$190)+'СЕТ СН'!$F$12</f>
        <v>110.31402841000001</v>
      </c>
      <c r="G192" s="36">
        <f>SUMIFS(СВЦЭМ!$F$34:$F$777,СВЦЭМ!$A$34:$A$777,$A192,СВЦЭМ!$B$34:$B$777,G$190)+'СЕТ СН'!$F$12</f>
        <v>110.55101024</v>
      </c>
      <c r="H192" s="36">
        <f>SUMIFS(СВЦЭМ!$F$34:$F$777,СВЦЭМ!$A$34:$A$777,$A192,СВЦЭМ!$B$34:$B$777,H$190)+'СЕТ СН'!$F$12</f>
        <v>111.71781999</v>
      </c>
      <c r="I192" s="36">
        <f>SUMIFS(СВЦЭМ!$F$34:$F$777,СВЦЭМ!$A$34:$A$777,$A192,СВЦЭМ!$B$34:$B$777,I$190)+'СЕТ СН'!$F$12</f>
        <v>109.82530145</v>
      </c>
      <c r="J192" s="36">
        <f>SUMIFS(СВЦЭМ!$F$34:$F$777,СВЦЭМ!$A$34:$A$777,$A192,СВЦЭМ!$B$34:$B$777,J$190)+'СЕТ СН'!$F$12</f>
        <v>103.24038431</v>
      </c>
      <c r="K192" s="36">
        <f>SUMIFS(СВЦЭМ!$F$34:$F$777,СВЦЭМ!$A$34:$A$777,$A192,СВЦЭМ!$B$34:$B$777,K$190)+'СЕТ СН'!$F$12</f>
        <v>97.059505979999997</v>
      </c>
      <c r="L192" s="36">
        <f>SUMIFS(СВЦЭМ!$F$34:$F$777,СВЦЭМ!$A$34:$A$777,$A192,СВЦЭМ!$B$34:$B$777,L$190)+'СЕТ СН'!$F$12</f>
        <v>88.457847139999998</v>
      </c>
      <c r="M192" s="36">
        <f>SUMIFS(СВЦЭМ!$F$34:$F$777,СВЦЭМ!$A$34:$A$777,$A192,СВЦЭМ!$B$34:$B$777,M$190)+'СЕТ СН'!$F$12</f>
        <v>78.749421859999998</v>
      </c>
      <c r="N192" s="36">
        <f>SUMIFS(СВЦЭМ!$F$34:$F$777,СВЦЭМ!$A$34:$A$777,$A192,СВЦЭМ!$B$34:$B$777,N$190)+'СЕТ СН'!$F$12</f>
        <v>64.765837160000004</v>
      </c>
      <c r="O192" s="36">
        <f>SUMIFS(СВЦЭМ!$F$34:$F$777,СВЦЭМ!$A$34:$A$777,$A192,СВЦЭМ!$B$34:$B$777,O$190)+'СЕТ СН'!$F$12</f>
        <v>57.939742879999997</v>
      </c>
      <c r="P192" s="36">
        <f>SUMIFS(СВЦЭМ!$F$34:$F$777,СВЦЭМ!$A$34:$A$777,$A192,СВЦЭМ!$B$34:$B$777,P$190)+'СЕТ СН'!$F$12</f>
        <v>57.963403970000002</v>
      </c>
      <c r="Q192" s="36">
        <f>SUMIFS(СВЦЭМ!$F$34:$F$777,СВЦЭМ!$A$34:$A$777,$A192,СВЦЭМ!$B$34:$B$777,Q$190)+'СЕТ СН'!$F$12</f>
        <v>58.473202790000002</v>
      </c>
      <c r="R192" s="36">
        <f>SUMIFS(СВЦЭМ!$F$34:$F$777,СВЦЭМ!$A$34:$A$777,$A192,СВЦЭМ!$B$34:$B$777,R$190)+'СЕТ СН'!$F$12</f>
        <v>58.886593619999999</v>
      </c>
      <c r="S192" s="36">
        <f>SUMIFS(СВЦЭМ!$F$34:$F$777,СВЦЭМ!$A$34:$A$777,$A192,СВЦЭМ!$B$34:$B$777,S$190)+'СЕТ СН'!$F$12</f>
        <v>60.392869990000001</v>
      </c>
      <c r="T192" s="36">
        <f>SUMIFS(СВЦЭМ!$F$34:$F$777,СВЦЭМ!$A$34:$A$777,$A192,СВЦЭМ!$B$34:$B$777,T$190)+'СЕТ СН'!$F$12</f>
        <v>59.634671640000001</v>
      </c>
      <c r="U192" s="36">
        <f>SUMIFS(СВЦЭМ!$F$34:$F$777,СВЦЭМ!$A$34:$A$777,$A192,СВЦЭМ!$B$34:$B$777,U$190)+'СЕТ СН'!$F$12</f>
        <v>56.341720850000002</v>
      </c>
      <c r="V192" s="36">
        <f>SUMIFS(СВЦЭМ!$F$34:$F$777,СВЦЭМ!$A$34:$A$777,$A192,СВЦЭМ!$B$34:$B$777,V$190)+'СЕТ СН'!$F$12</f>
        <v>56.028817580000002</v>
      </c>
      <c r="W192" s="36">
        <f>SUMIFS(СВЦЭМ!$F$34:$F$777,СВЦЭМ!$A$34:$A$777,$A192,СВЦЭМ!$B$34:$B$777,W$190)+'СЕТ СН'!$F$12</f>
        <v>56.194932479999999</v>
      </c>
      <c r="X192" s="36">
        <f>SUMIFS(СВЦЭМ!$F$34:$F$777,СВЦЭМ!$A$34:$A$777,$A192,СВЦЭМ!$B$34:$B$777,X$190)+'СЕТ СН'!$F$12</f>
        <v>57.133646480000003</v>
      </c>
      <c r="Y192" s="36">
        <f>SUMIFS(СВЦЭМ!$F$34:$F$777,СВЦЭМ!$A$34:$A$777,$A192,СВЦЭМ!$B$34:$B$777,Y$190)+'СЕТ СН'!$F$12</f>
        <v>67.823570739999994</v>
      </c>
    </row>
    <row r="193" spans="1:25" ht="15.75" x14ac:dyDescent="0.2">
      <c r="A193" s="35">
        <f t="shared" ref="A193:A221" si="5">A192+1</f>
        <v>43346</v>
      </c>
      <c r="B193" s="36">
        <f>SUMIFS(СВЦЭМ!$F$34:$F$777,СВЦЭМ!$A$34:$A$777,$A193,СВЦЭМ!$B$34:$B$777,B$190)+'СЕТ СН'!$F$12</f>
        <v>82.731467269999996</v>
      </c>
      <c r="C193" s="36">
        <f>SUMIFS(СВЦЭМ!$F$34:$F$777,СВЦЭМ!$A$34:$A$777,$A193,СВЦЭМ!$B$34:$B$777,C$190)+'СЕТ СН'!$F$12</f>
        <v>89.787628819999995</v>
      </c>
      <c r="D193" s="36">
        <f>SUMIFS(СВЦЭМ!$F$34:$F$777,СВЦЭМ!$A$34:$A$777,$A193,СВЦЭМ!$B$34:$B$777,D$190)+'СЕТ СН'!$F$12</f>
        <v>100.58817725</v>
      </c>
      <c r="E193" s="36">
        <f>SUMIFS(СВЦЭМ!$F$34:$F$777,СВЦЭМ!$A$34:$A$777,$A193,СВЦЭМ!$B$34:$B$777,E$190)+'СЕТ СН'!$F$12</f>
        <v>107.93324527</v>
      </c>
      <c r="F193" s="36">
        <f>SUMIFS(СВЦЭМ!$F$34:$F$777,СВЦЭМ!$A$34:$A$777,$A193,СВЦЭМ!$B$34:$B$777,F$190)+'СЕТ СН'!$F$12</f>
        <v>107.67949059</v>
      </c>
      <c r="G193" s="36">
        <f>SUMIFS(СВЦЭМ!$F$34:$F$777,СВЦЭМ!$A$34:$A$777,$A193,СВЦЭМ!$B$34:$B$777,G$190)+'СЕТ СН'!$F$12</f>
        <v>108.16141906999999</v>
      </c>
      <c r="H193" s="36">
        <f>SUMIFS(СВЦЭМ!$F$34:$F$777,СВЦЭМ!$A$34:$A$777,$A193,СВЦЭМ!$B$34:$B$777,H$190)+'СЕТ СН'!$F$12</f>
        <v>107.86428006</v>
      </c>
      <c r="I193" s="36">
        <f>SUMIFS(СВЦЭМ!$F$34:$F$777,СВЦЭМ!$A$34:$A$777,$A193,СВЦЭМ!$B$34:$B$777,I$190)+'СЕТ СН'!$F$12</f>
        <v>98.516239150000004</v>
      </c>
      <c r="J193" s="36">
        <f>SUMIFS(СВЦЭМ!$F$34:$F$777,СВЦЭМ!$A$34:$A$777,$A193,СВЦЭМ!$B$34:$B$777,J$190)+'СЕТ СН'!$F$12</f>
        <v>96.756846469999999</v>
      </c>
      <c r="K193" s="36">
        <f>SUMIFS(СВЦЭМ!$F$34:$F$777,СВЦЭМ!$A$34:$A$777,$A193,СВЦЭМ!$B$34:$B$777,K$190)+'СЕТ СН'!$F$12</f>
        <v>93.808295079999994</v>
      </c>
      <c r="L193" s="36">
        <f>SUMIFS(СВЦЭМ!$F$34:$F$777,СВЦЭМ!$A$34:$A$777,$A193,СВЦЭМ!$B$34:$B$777,L$190)+'СЕТ СН'!$F$12</f>
        <v>84.882143459999995</v>
      </c>
      <c r="M193" s="36">
        <f>SUMIFS(СВЦЭМ!$F$34:$F$777,СВЦЭМ!$A$34:$A$777,$A193,СВЦЭМ!$B$34:$B$777,M$190)+'СЕТ СН'!$F$12</f>
        <v>76.836996299999996</v>
      </c>
      <c r="N193" s="36">
        <f>SUMIFS(СВЦЭМ!$F$34:$F$777,СВЦЭМ!$A$34:$A$777,$A193,СВЦЭМ!$B$34:$B$777,N$190)+'СЕТ СН'!$F$12</f>
        <v>65.298831079999999</v>
      </c>
      <c r="O193" s="36">
        <f>SUMIFS(СВЦЭМ!$F$34:$F$777,СВЦЭМ!$A$34:$A$777,$A193,СВЦЭМ!$B$34:$B$777,O$190)+'СЕТ СН'!$F$12</f>
        <v>58.131783400000003</v>
      </c>
      <c r="P193" s="36">
        <f>SUMIFS(СВЦЭМ!$F$34:$F$777,СВЦЭМ!$A$34:$A$777,$A193,СВЦЭМ!$B$34:$B$777,P$190)+'СЕТ СН'!$F$12</f>
        <v>58.506315860000001</v>
      </c>
      <c r="Q193" s="36">
        <f>SUMIFS(СВЦЭМ!$F$34:$F$777,СВЦЭМ!$A$34:$A$777,$A193,СВЦЭМ!$B$34:$B$777,Q$190)+'СЕТ СН'!$F$12</f>
        <v>59.899153980000001</v>
      </c>
      <c r="R193" s="36">
        <f>SUMIFS(СВЦЭМ!$F$34:$F$777,СВЦЭМ!$A$34:$A$777,$A193,СВЦЭМ!$B$34:$B$777,R$190)+'СЕТ СН'!$F$12</f>
        <v>59.308872919999999</v>
      </c>
      <c r="S193" s="36">
        <f>SUMIFS(СВЦЭМ!$F$34:$F$777,СВЦЭМ!$A$34:$A$777,$A193,СВЦЭМ!$B$34:$B$777,S$190)+'СЕТ СН'!$F$12</f>
        <v>54.100518899999997</v>
      </c>
      <c r="T193" s="36">
        <f>SUMIFS(СВЦЭМ!$F$34:$F$777,СВЦЭМ!$A$34:$A$777,$A193,СВЦЭМ!$B$34:$B$777,T$190)+'СЕТ СН'!$F$12</f>
        <v>53.784650249999999</v>
      </c>
      <c r="U193" s="36">
        <f>SUMIFS(СВЦЭМ!$F$34:$F$777,СВЦЭМ!$A$34:$A$777,$A193,СВЦЭМ!$B$34:$B$777,U$190)+'СЕТ СН'!$F$12</f>
        <v>57.682249329999998</v>
      </c>
      <c r="V193" s="36">
        <f>SUMIFS(СВЦЭМ!$F$34:$F$777,СВЦЭМ!$A$34:$A$777,$A193,СВЦЭМ!$B$34:$B$777,V$190)+'СЕТ СН'!$F$12</f>
        <v>62.287417099999999</v>
      </c>
      <c r="W193" s="36">
        <f>SUMIFS(СВЦЭМ!$F$34:$F$777,СВЦЭМ!$A$34:$A$777,$A193,СВЦЭМ!$B$34:$B$777,W$190)+'СЕТ СН'!$F$12</f>
        <v>62.61277003</v>
      </c>
      <c r="X193" s="36">
        <f>SUMIFS(СВЦЭМ!$F$34:$F$777,СВЦЭМ!$A$34:$A$777,$A193,СВЦЭМ!$B$34:$B$777,X$190)+'СЕТ СН'!$F$12</f>
        <v>57.885843600000001</v>
      </c>
      <c r="Y193" s="36">
        <f>SUMIFS(СВЦЭМ!$F$34:$F$777,СВЦЭМ!$A$34:$A$777,$A193,СВЦЭМ!$B$34:$B$777,Y$190)+'СЕТ СН'!$F$12</f>
        <v>67.634188750000007</v>
      </c>
    </row>
    <row r="194" spans="1:25" ht="15.75" x14ac:dyDescent="0.2">
      <c r="A194" s="35">
        <f t="shared" si="5"/>
        <v>43347</v>
      </c>
      <c r="B194" s="36">
        <f>SUMIFS(СВЦЭМ!$F$34:$F$777,СВЦЭМ!$A$34:$A$777,$A194,СВЦЭМ!$B$34:$B$777,B$190)+'СЕТ СН'!$F$12</f>
        <v>79.661321720000004</v>
      </c>
      <c r="C194" s="36">
        <f>SUMIFS(СВЦЭМ!$F$34:$F$777,СВЦЭМ!$A$34:$A$777,$A194,СВЦЭМ!$B$34:$B$777,C$190)+'СЕТ СН'!$F$12</f>
        <v>97.579016030000005</v>
      </c>
      <c r="D194" s="36">
        <f>SUMIFS(СВЦЭМ!$F$34:$F$777,СВЦЭМ!$A$34:$A$777,$A194,СВЦЭМ!$B$34:$B$777,D$190)+'СЕТ СН'!$F$12</f>
        <v>110.18967364</v>
      </c>
      <c r="E194" s="36">
        <f>SUMIFS(СВЦЭМ!$F$34:$F$777,СВЦЭМ!$A$34:$A$777,$A194,СВЦЭМ!$B$34:$B$777,E$190)+'СЕТ СН'!$F$12</f>
        <v>113.20373603</v>
      </c>
      <c r="F194" s="36">
        <f>SUMIFS(СВЦЭМ!$F$34:$F$777,СВЦЭМ!$A$34:$A$777,$A194,СВЦЭМ!$B$34:$B$777,F$190)+'СЕТ СН'!$F$12</f>
        <v>112.90504556</v>
      </c>
      <c r="G194" s="36">
        <f>SUMIFS(СВЦЭМ!$F$34:$F$777,СВЦЭМ!$A$34:$A$777,$A194,СВЦЭМ!$B$34:$B$777,G$190)+'СЕТ СН'!$F$12</f>
        <v>113.60350416</v>
      </c>
      <c r="H194" s="36">
        <f>SUMIFS(СВЦЭМ!$F$34:$F$777,СВЦЭМ!$A$34:$A$777,$A194,СВЦЭМ!$B$34:$B$777,H$190)+'СЕТ СН'!$F$12</f>
        <v>111.56275963</v>
      </c>
      <c r="I194" s="36">
        <f>SUMIFS(СВЦЭМ!$F$34:$F$777,СВЦЭМ!$A$34:$A$777,$A194,СВЦЭМ!$B$34:$B$777,I$190)+'СЕТ СН'!$F$12</f>
        <v>106.4729249</v>
      </c>
      <c r="J194" s="36">
        <f>SUMIFS(СВЦЭМ!$F$34:$F$777,СВЦЭМ!$A$34:$A$777,$A194,СВЦЭМ!$B$34:$B$777,J$190)+'СЕТ СН'!$F$12</f>
        <v>98.88558123</v>
      </c>
      <c r="K194" s="36">
        <f>SUMIFS(СВЦЭМ!$F$34:$F$777,СВЦЭМ!$A$34:$A$777,$A194,СВЦЭМ!$B$34:$B$777,K$190)+'СЕТ СН'!$F$12</f>
        <v>93.329357900000005</v>
      </c>
      <c r="L194" s="36">
        <f>SUMIFS(СВЦЭМ!$F$34:$F$777,СВЦЭМ!$A$34:$A$777,$A194,СВЦЭМ!$B$34:$B$777,L$190)+'СЕТ СН'!$F$12</f>
        <v>83.406422669999998</v>
      </c>
      <c r="M194" s="36">
        <f>SUMIFS(СВЦЭМ!$F$34:$F$777,СВЦЭМ!$A$34:$A$777,$A194,СВЦЭМ!$B$34:$B$777,M$190)+'СЕТ СН'!$F$12</f>
        <v>74.951497950000004</v>
      </c>
      <c r="N194" s="36">
        <f>SUMIFS(СВЦЭМ!$F$34:$F$777,СВЦЭМ!$A$34:$A$777,$A194,СВЦЭМ!$B$34:$B$777,N$190)+'СЕТ СН'!$F$12</f>
        <v>65.770334059999996</v>
      </c>
      <c r="O194" s="36">
        <f>SUMIFS(СВЦЭМ!$F$34:$F$777,СВЦЭМ!$A$34:$A$777,$A194,СВЦЭМ!$B$34:$B$777,O$190)+'СЕТ СН'!$F$12</f>
        <v>56.10138353</v>
      </c>
      <c r="P194" s="36">
        <f>SUMIFS(СВЦЭМ!$F$34:$F$777,СВЦЭМ!$A$34:$A$777,$A194,СВЦЭМ!$B$34:$B$777,P$190)+'СЕТ СН'!$F$12</f>
        <v>55.352056699999999</v>
      </c>
      <c r="Q194" s="36">
        <f>SUMIFS(СВЦЭМ!$F$34:$F$777,СВЦЭМ!$A$34:$A$777,$A194,СВЦЭМ!$B$34:$B$777,Q$190)+'СЕТ СН'!$F$12</f>
        <v>56.924287649999997</v>
      </c>
      <c r="R194" s="36">
        <f>SUMIFS(СВЦЭМ!$F$34:$F$777,СВЦЭМ!$A$34:$A$777,$A194,СВЦЭМ!$B$34:$B$777,R$190)+'СЕТ СН'!$F$12</f>
        <v>56.543524769999998</v>
      </c>
      <c r="S194" s="36">
        <f>SUMIFS(СВЦЭМ!$F$34:$F$777,СВЦЭМ!$A$34:$A$777,$A194,СВЦЭМ!$B$34:$B$777,S$190)+'СЕТ СН'!$F$12</f>
        <v>55.679587359999999</v>
      </c>
      <c r="T194" s="36">
        <f>SUMIFS(СВЦЭМ!$F$34:$F$777,СВЦЭМ!$A$34:$A$777,$A194,СВЦЭМ!$B$34:$B$777,T$190)+'СЕТ СН'!$F$12</f>
        <v>54.97742418</v>
      </c>
      <c r="U194" s="36">
        <f>SUMIFS(СВЦЭМ!$F$34:$F$777,СВЦЭМ!$A$34:$A$777,$A194,СВЦЭМ!$B$34:$B$777,U$190)+'СЕТ СН'!$F$12</f>
        <v>54.657929060000001</v>
      </c>
      <c r="V194" s="36">
        <f>SUMIFS(СВЦЭМ!$F$34:$F$777,СВЦЭМ!$A$34:$A$777,$A194,СВЦЭМ!$B$34:$B$777,V$190)+'СЕТ СН'!$F$12</f>
        <v>55.941418519999999</v>
      </c>
      <c r="W194" s="36">
        <f>SUMIFS(СВЦЭМ!$F$34:$F$777,СВЦЭМ!$A$34:$A$777,$A194,СВЦЭМ!$B$34:$B$777,W$190)+'СЕТ СН'!$F$12</f>
        <v>53.424655719999997</v>
      </c>
      <c r="X194" s="36">
        <f>SUMIFS(СВЦЭМ!$F$34:$F$777,СВЦЭМ!$A$34:$A$777,$A194,СВЦЭМ!$B$34:$B$777,X$190)+'СЕТ СН'!$F$12</f>
        <v>53.168533179999997</v>
      </c>
      <c r="Y194" s="36">
        <f>SUMIFS(СВЦЭМ!$F$34:$F$777,СВЦЭМ!$A$34:$A$777,$A194,СВЦЭМ!$B$34:$B$777,Y$190)+'СЕТ СН'!$F$12</f>
        <v>63.235119359999999</v>
      </c>
    </row>
    <row r="195" spans="1:25" ht="15.75" x14ac:dyDescent="0.2">
      <c r="A195" s="35">
        <f t="shared" si="5"/>
        <v>43348</v>
      </c>
      <c r="B195" s="36">
        <f>SUMIFS(СВЦЭМ!$F$34:$F$777,СВЦЭМ!$A$34:$A$777,$A195,СВЦЭМ!$B$34:$B$777,B$190)+'СЕТ СН'!$F$12</f>
        <v>79.326845930000005</v>
      </c>
      <c r="C195" s="36">
        <f>SUMIFS(СВЦЭМ!$F$34:$F$777,СВЦЭМ!$A$34:$A$777,$A195,СВЦЭМ!$B$34:$B$777,C$190)+'СЕТ СН'!$F$12</f>
        <v>99.359217779999994</v>
      </c>
      <c r="D195" s="36">
        <f>SUMIFS(СВЦЭМ!$F$34:$F$777,СВЦЭМ!$A$34:$A$777,$A195,СВЦЭМ!$B$34:$B$777,D$190)+'СЕТ СН'!$F$12</f>
        <v>108.86212559000001</v>
      </c>
      <c r="E195" s="36">
        <f>SUMIFS(СВЦЭМ!$F$34:$F$777,СВЦЭМ!$A$34:$A$777,$A195,СВЦЭМ!$B$34:$B$777,E$190)+'СЕТ СН'!$F$12</f>
        <v>112.75655922999999</v>
      </c>
      <c r="F195" s="36">
        <f>SUMIFS(СВЦЭМ!$F$34:$F$777,СВЦЭМ!$A$34:$A$777,$A195,СВЦЭМ!$B$34:$B$777,F$190)+'СЕТ СН'!$F$12</f>
        <v>112.09019776</v>
      </c>
      <c r="G195" s="36">
        <f>SUMIFS(СВЦЭМ!$F$34:$F$777,СВЦЭМ!$A$34:$A$777,$A195,СВЦЭМ!$B$34:$B$777,G$190)+'СЕТ СН'!$F$12</f>
        <v>113.01919538999999</v>
      </c>
      <c r="H195" s="36">
        <f>SUMIFS(СВЦЭМ!$F$34:$F$777,СВЦЭМ!$A$34:$A$777,$A195,СВЦЭМ!$B$34:$B$777,H$190)+'СЕТ СН'!$F$12</f>
        <v>110.75610122000001</v>
      </c>
      <c r="I195" s="36">
        <f>SUMIFS(СВЦЭМ!$F$34:$F$777,СВЦЭМ!$A$34:$A$777,$A195,СВЦЭМ!$B$34:$B$777,I$190)+'СЕТ СН'!$F$12</f>
        <v>108.17424167999999</v>
      </c>
      <c r="J195" s="36">
        <f>SUMIFS(СВЦЭМ!$F$34:$F$777,СВЦЭМ!$A$34:$A$777,$A195,СВЦЭМ!$B$34:$B$777,J$190)+'СЕТ СН'!$F$12</f>
        <v>101.92380968000001</v>
      </c>
      <c r="K195" s="36">
        <f>SUMIFS(СВЦЭМ!$F$34:$F$777,СВЦЭМ!$A$34:$A$777,$A195,СВЦЭМ!$B$34:$B$777,K$190)+'СЕТ СН'!$F$12</f>
        <v>98.323910690000005</v>
      </c>
      <c r="L195" s="36">
        <f>SUMIFS(СВЦЭМ!$F$34:$F$777,СВЦЭМ!$A$34:$A$777,$A195,СВЦЭМ!$B$34:$B$777,L$190)+'СЕТ СН'!$F$12</f>
        <v>88.15433951</v>
      </c>
      <c r="M195" s="36">
        <f>SUMIFS(СВЦЭМ!$F$34:$F$777,СВЦЭМ!$A$34:$A$777,$A195,СВЦЭМ!$B$34:$B$777,M$190)+'СЕТ СН'!$F$12</f>
        <v>80.166520169999998</v>
      </c>
      <c r="N195" s="36">
        <f>SUMIFS(СВЦЭМ!$F$34:$F$777,СВЦЭМ!$A$34:$A$777,$A195,СВЦЭМ!$B$34:$B$777,N$190)+'СЕТ СН'!$F$12</f>
        <v>67.153448609999998</v>
      </c>
      <c r="O195" s="36">
        <f>SUMIFS(СВЦЭМ!$F$34:$F$777,СВЦЭМ!$A$34:$A$777,$A195,СВЦЭМ!$B$34:$B$777,O$190)+'СЕТ СН'!$F$12</f>
        <v>57.432925849999997</v>
      </c>
      <c r="P195" s="36">
        <f>SUMIFS(СВЦЭМ!$F$34:$F$777,СВЦЭМ!$A$34:$A$777,$A195,СВЦЭМ!$B$34:$B$777,P$190)+'СЕТ СН'!$F$12</f>
        <v>56.076963110000001</v>
      </c>
      <c r="Q195" s="36">
        <f>SUMIFS(СВЦЭМ!$F$34:$F$777,СВЦЭМ!$A$34:$A$777,$A195,СВЦЭМ!$B$34:$B$777,Q$190)+'СЕТ СН'!$F$12</f>
        <v>56.2200962</v>
      </c>
      <c r="R195" s="36">
        <f>SUMIFS(СВЦЭМ!$F$34:$F$777,СВЦЭМ!$A$34:$A$777,$A195,СВЦЭМ!$B$34:$B$777,R$190)+'СЕТ СН'!$F$12</f>
        <v>56.359843410000003</v>
      </c>
      <c r="S195" s="36">
        <f>SUMIFS(СВЦЭМ!$F$34:$F$777,СВЦЭМ!$A$34:$A$777,$A195,СВЦЭМ!$B$34:$B$777,S$190)+'СЕТ СН'!$F$12</f>
        <v>56.244491480000001</v>
      </c>
      <c r="T195" s="36">
        <f>SUMIFS(СВЦЭМ!$F$34:$F$777,СВЦЭМ!$A$34:$A$777,$A195,СВЦЭМ!$B$34:$B$777,T$190)+'СЕТ СН'!$F$12</f>
        <v>55.97280112</v>
      </c>
      <c r="U195" s="36">
        <f>SUMIFS(СВЦЭМ!$F$34:$F$777,СВЦЭМ!$A$34:$A$777,$A195,СВЦЭМ!$B$34:$B$777,U$190)+'СЕТ СН'!$F$12</f>
        <v>55.496944560000003</v>
      </c>
      <c r="V195" s="36">
        <f>SUMIFS(СВЦЭМ!$F$34:$F$777,СВЦЭМ!$A$34:$A$777,$A195,СВЦЭМ!$B$34:$B$777,V$190)+'СЕТ СН'!$F$12</f>
        <v>56.186014489999998</v>
      </c>
      <c r="W195" s="36">
        <f>SUMIFS(СВЦЭМ!$F$34:$F$777,СВЦЭМ!$A$34:$A$777,$A195,СВЦЭМ!$B$34:$B$777,W$190)+'СЕТ СН'!$F$12</f>
        <v>55.040956999999999</v>
      </c>
      <c r="X195" s="36">
        <f>SUMIFS(СВЦЭМ!$F$34:$F$777,СВЦЭМ!$A$34:$A$777,$A195,СВЦЭМ!$B$34:$B$777,X$190)+'СЕТ СН'!$F$12</f>
        <v>53.533691879999999</v>
      </c>
      <c r="Y195" s="36">
        <f>SUMIFS(СВЦЭМ!$F$34:$F$777,СВЦЭМ!$A$34:$A$777,$A195,СВЦЭМ!$B$34:$B$777,Y$190)+'СЕТ СН'!$F$12</f>
        <v>62.548869639999999</v>
      </c>
    </row>
    <row r="196" spans="1:25" ht="15.75" x14ac:dyDescent="0.2">
      <c r="A196" s="35">
        <f t="shared" si="5"/>
        <v>43349</v>
      </c>
      <c r="B196" s="36">
        <f>SUMIFS(СВЦЭМ!$F$34:$F$777,СВЦЭМ!$A$34:$A$777,$A196,СВЦЭМ!$B$34:$B$777,B$190)+'СЕТ СН'!$F$12</f>
        <v>81.956652020000007</v>
      </c>
      <c r="C196" s="36">
        <f>SUMIFS(СВЦЭМ!$F$34:$F$777,СВЦЭМ!$A$34:$A$777,$A196,СВЦЭМ!$B$34:$B$777,C$190)+'СЕТ СН'!$F$12</f>
        <v>104.31605102</v>
      </c>
      <c r="D196" s="36">
        <f>SUMIFS(СВЦЭМ!$F$34:$F$777,СВЦЭМ!$A$34:$A$777,$A196,СВЦЭМ!$B$34:$B$777,D$190)+'СЕТ СН'!$F$12</f>
        <v>115.83022871</v>
      </c>
      <c r="E196" s="36">
        <f>SUMIFS(СВЦЭМ!$F$34:$F$777,СВЦЭМ!$A$34:$A$777,$A196,СВЦЭМ!$B$34:$B$777,E$190)+'СЕТ СН'!$F$12</f>
        <v>117.62865884</v>
      </c>
      <c r="F196" s="36">
        <f>SUMIFS(СВЦЭМ!$F$34:$F$777,СВЦЭМ!$A$34:$A$777,$A196,СВЦЭМ!$B$34:$B$777,F$190)+'СЕТ СН'!$F$12</f>
        <v>117.34672681000001</v>
      </c>
      <c r="G196" s="36">
        <f>SUMIFS(СВЦЭМ!$F$34:$F$777,СВЦЭМ!$A$34:$A$777,$A196,СВЦЭМ!$B$34:$B$777,G$190)+'СЕТ СН'!$F$12</f>
        <v>118.04787267</v>
      </c>
      <c r="H196" s="36">
        <f>SUMIFS(СВЦЭМ!$F$34:$F$777,СВЦЭМ!$A$34:$A$777,$A196,СВЦЭМ!$B$34:$B$777,H$190)+'СЕТ СН'!$F$12</f>
        <v>116.51278483999999</v>
      </c>
      <c r="I196" s="36">
        <f>SUMIFS(СВЦЭМ!$F$34:$F$777,СВЦЭМ!$A$34:$A$777,$A196,СВЦЭМ!$B$34:$B$777,I$190)+'СЕТ СН'!$F$12</f>
        <v>109.38905760999999</v>
      </c>
      <c r="J196" s="36">
        <f>SUMIFS(СВЦЭМ!$F$34:$F$777,СВЦЭМ!$A$34:$A$777,$A196,СВЦЭМ!$B$34:$B$777,J$190)+'СЕТ СН'!$F$12</f>
        <v>101.036041</v>
      </c>
      <c r="K196" s="36">
        <f>SUMIFS(СВЦЭМ!$F$34:$F$777,СВЦЭМ!$A$34:$A$777,$A196,СВЦЭМ!$B$34:$B$777,K$190)+'СЕТ СН'!$F$12</f>
        <v>94.109949139999998</v>
      </c>
      <c r="L196" s="36">
        <f>SUMIFS(СВЦЭМ!$F$34:$F$777,СВЦЭМ!$A$34:$A$777,$A196,СВЦЭМ!$B$34:$B$777,L$190)+'СЕТ СН'!$F$12</f>
        <v>85.639342909999996</v>
      </c>
      <c r="M196" s="36">
        <f>SUMIFS(СВЦЭМ!$F$34:$F$777,СВЦЭМ!$A$34:$A$777,$A196,СВЦЭМ!$B$34:$B$777,M$190)+'СЕТ СН'!$F$12</f>
        <v>71.894288369999998</v>
      </c>
      <c r="N196" s="36">
        <f>SUMIFS(СВЦЭМ!$F$34:$F$777,СВЦЭМ!$A$34:$A$777,$A196,СВЦЭМ!$B$34:$B$777,N$190)+'СЕТ СН'!$F$12</f>
        <v>61.82562583</v>
      </c>
      <c r="O196" s="36">
        <f>SUMIFS(СВЦЭМ!$F$34:$F$777,СВЦЭМ!$A$34:$A$777,$A196,СВЦЭМ!$B$34:$B$777,O$190)+'СЕТ СН'!$F$12</f>
        <v>51.963853030000003</v>
      </c>
      <c r="P196" s="36">
        <f>SUMIFS(СВЦЭМ!$F$34:$F$777,СВЦЭМ!$A$34:$A$777,$A196,СВЦЭМ!$B$34:$B$777,P$190)+'СЕТ СН'!$F$12</f>
        <v>50.39575224</v>
      </c>
      <c r="Q196" s="36">
        <f>SUMIFS(СВЦЭМ!$F$34:$F$777,СВЦЭМ!$A$34:$A$777,$A196,СВЦЭМ!$B$34:$B$777,Q$190)+'СЕТ СН'!$F$12</f>
        <v>50.927230979999997</v>
      </c>
      <c r="R196" s="36">
        <f>SUMIFS(СВЦЭМ!$F$34:$F$777,СВЦЭМ!$A$34:$A$777,$A196,СВЦЭМ!$B$34:$B$777,R$190)+'СЕТ СН'!$F$12</f>
        <v>53.024328369999999</v>
      </c>
      <c r="S196" s="36">
        <f>SUMIFS(СВЦЭМ!$F$34:$F$777,СВЦЭМ!$A$34:$A$777,$A196,СВЦЭМ!$B$34:$B$777,S$190)+'СЕТ СН'!$F$12</f>
        <v>52.784822689999999</v>
      </c>
      <c r="T196" s="36">
        <f>SUMIFS(СВЦЭМ!$F$34:$F$777,СВЦЭМ!$A$34:$A$777,$A196,СВЦЭМ!$B$34:$B$777,T$190)+'СЕТ СН'!$F$12</f>
        <v>53.171534889999997</v>
      </c>
      <c r="U196" s="36">
        <f>SUMIFS(СВЦЭМ!$F$34:$F$777,СВЦЭМ!$A$34:$A$777,$A196,СВЦЭМ!$B$34:$B$777,U$190)+'СЕТ СН'!$F$12</f>
        <v>52.952657909999999</v>
      </c>
      <c r="V196" s="36">
        <f>SUMIFS(СВЦЭМ!$F$34:$F$777,СВЦЭМ!$A$34:$A$777,$A196,СВЦЭМ!$B$34:$B$777,V$190)+'СЕТ СН'!$F$12</f>
        <v>53.665674619999997</v>
      </c>
      <c r="W196" s="36">
        <f>SUMIFS(СВЦЭМ!$F$34:$F$777,СВЦЭМ!$A$34:$A$777,$A196,СВЦЭМ!$B$34:$B$777,W$190)+'СЕТ СН'!$F$12</f>
        <v>53.583958969999998</v>
      </c>
      <c r="X196" s="36">
        <f>SUMIFS(СВЦЭМ!$F$34:$F$777,СВЦЭМ!$A$34:$A$777,$A196,СВЦЭМ!$B$34:$B$777,X$190)+'СЕТ СН'!$F$12</f>
        <v>52.958278919999998</v>
      </c>
      <c r="Y196" s="36">
        <f>SUMIFS(СВЦЭМ!$F$34:$F$777,СВЦЭМ!$A$34:$A$777,$A196,СВЦЭМ!$B$34:$B$777,Y$190)+'СЕТ СН'!$F$12</f>
        <v>64.966665419999998</v>
      </c>
    </row>
    <row r="197" spans="1:25" ht="15.75" x14ac:dyDescent="0.2">
      <c r="A197" s="35">
        <f t="shared" si="5"/>
        <v>43350</v>
      </c>
      <c r="B197" s="36">
        <f>SUMIFS(СВЦЭМ!$F$34:$F$777,СВЦЭМ!$A$34:$A$777,$A197,СВЦЭМ!$B$34:$B$777,B$190)+'СЕТ СН'!$F$12</f>
        <v>83.844527339999999</v>
      </c>
      <c r="C197" s="36">
        <f>SUMIFS(СВЦЭМ!$F$34:$F$777,СВЦЭМ!$A$34:$A$777,$A197,СВЦЭМ!$B$34:$B$777,C$190)+'СЕТ СН'!$F$12</f>
        <v>99.84906805</v>
      </c>
      <c r="D197" s="36">
        <f>SUMIFS(СВЦЭМ!$F$34:$F$777,СВЦЭМ!$A$34:$A$777,$A197,СВЦЭМ!$B$34:$B$777,D$190)+'СЕТ СН'!$F$12</f>
        <v>111.51014379</v>
      </c>
      <c r="E197" s="36">
        <f>SUMIFS(СВЦЭМ!$F$34:$F$777,СВЦЭМ!$A$34:$A$777,$A197,СВЦЭМ!$B$34:$B$777,E$190)+'СЕТ СН'!$F$12</f>
        <v>116.77318756</v>
      </c>
      <c r="F197" s="36">
        <f>SUMIFS(СВЦЭМ!$F$34:$F$777,СВЦЭМ!$A$34:$A$777,$A197,СВЦЭМ!$B$34:$B$777,F$190)+'СЕТ СН'!$F$12</f>
        <v>116.57643321</v>
      </c>
      <c r="G197" s="36">
        <f>SUMIFS(СВЦЭМ!$F$34:$F$777,СВЦЭМ!$A$34:$A$777,$A197,СВЦЭМ!$B$34:$B$777,G$190)+'СЕТ СН'!$F$12</f>
        <v>116.85177923000001</v>
      </c>
      <c r="H197" s="36">
        <f>SUMIFS(СВЦЭМ!$F$34:$F$777,СВЦЭМ!$A$34:$A$777,$A197,СВЦЭМ!$B$34:$B$777,H$190)+'СЕТ СН'!$F$12</f>
        <v>117.01543593</v>
      </c>
      <c r="I197" s="36">
        <f>SUMIFS(СВЦЭМ!$F$34:$F$777,СВЦЭМ!$A$34:$A$777,$A197,СВЦЭМ!$B$34:$B$777,I$190)+'СЕТ СН'!$F$12</f>
        <v>110.78042135</v>
      </c>
      <c r="J197" s="36">
        <f>SUMIFS(СВЦЭМ!$F$34:$F$777,СВЦЭМ!$A$34:$A$777,$A197,СВЦЭМ!$B$34:$B$777,J$190)+'СЕТ СН'!$F$12</f>
        <v>101.51808769</v>
      </c>
      <c r="K197" s="36">
        <f>SUMIFS(СВЦЭМ!$F$34:$F$777,СВЦЭМ!$A$34:$A$777,$A197,СВЦЭМ!$B$34:$B$777,K$190)+'СЕТ СН'!$F$12</f>
        <v>96.911508019999999</v>
      </c>
      <c r="L197" s="36">
        <f>SUMIFS(СВЦЭМ!$F$34:$F$777,СВЦЭМ!$A$34:$A$777,$A197,СВЦЭМ!$B$34:$B$777,L$190)+'СЕТ СН'!$F$12</f>
        <v>83.988231999999996</v>
      </c>
      <c r="M197" s="36">
        <f>SUMIFS(СВЦЭМ!$F$34:$F$777,СВЦЭМ!$A$34:$A$777,$A197,СВЦЭМ!$B$34:$B$777,M$190)+'СЕТ СН'!$F$12</f>
        <v>74.394853780000005</v>
      </c>
      <c r="N197" s="36">
        <f>SUMIFS(СВЦЭМ!$F$34:$F$777,СВЦЭМ!$A$34:$A$777,$A197,СВЦЭМ!$B$34:$B$777,N$190)+'СЕТ СН'!$F$12</f>
        <v>61.25062887</v>
      </c>
      <c r="O197" s="36">
        <f>SUMIFS(СВЦЭМ!$F$34:$F$777,СВЦЭМ!$A$34:$A$777,$A197,СВЦЭМ!$B$34:$B$777,O$190)+'СЕТ СН'!$F$12</f>
        <v>53.849161019999997</v>
      </c>
      <c r="P197" s="36">
        <f>SUMIFS(СВЦЭМ!$F$34:$F$777,СВЦЭМ!$A$34:$A$777,$A197,СВЦЭМ!$B$34:$B$777,P$190)+'СЕТ СН'!$F$12</f>
        <v>52.966815580000002</v>
      </c>
      <c r="Q197" s="36">
        <f>SUMIFS(СВЦЭМ!$F$34:$F$777,СВЦЭМ!$A$34:$A$777,$A197,СВЦЭМ!$B$34:$B$777,Q$190)+'СЕТ СН'!$F$12</f>
        <v>49.333384789999997</v>
      </c>
      <c r="R197" s="36">
        <f>SUMIFS(СВЦЭМ!$F$34:$F$777,СВЦЭМ!$A$34:$A$777,$A197,СВЦЭМ!$B$34:$B$777,R$190)+'СЕТ СН'!$F$12</f>
        <v>52.094923420000001</v>
      </c>
      <c r="S197" s="36">
        <f>SUMIFS(СВЦЭМ!$F$34:$F$777,СВЦЭМ!$A$34:$A$777,$A197,СВЦЭМ!$B$34:$B$777,S$190)+'СЕТ СН'!$F$12</f>
        <v>53.39280626</v>
      </c>
      <c r="T197" s="36">
        <f>SUMIFS(СВЦЭМ!$F$34:$F$777,СВЦЭМ!$A$34:$A$777,$A197,СВЦЭМ!$B$34:$B$777,T$190)+'СЕТ СН'!$F$12</f>
        <v>52.488661370000003</v>
      </c>
      <c r="U197" s="36">
        <f>SUMIFS(СВЦЭМ!$F$34:$F$777,СВЦЭМ!$A$34:$A$777,$A197,СВЦЭМ!$B$34:$B$777,U$190)+'СЕТ СН'!$F$12</f>
        <v>53.520236199999999</v>
      </c>
      <c r="V197" s="36">
        <f>SUMIFS(СВЦЭМ!$F$34:$F$777,СВЦЭМ!$A$34:$A$777,$A197,СВЦЭМ!$B$34:$B$777,V$190)+'СЕТ СН'!$F$12</f>
        <v>52.588060329999998</v>
      </c>
      <c r="W197" s="36">
        <f>SUMIFS(СВЦЭМ!$F$34:$F$777,СВЦЭМ!$A$34:$A$777,$A197,СВЦЭМ!$B$34:$B$777,W$190)+'СЕТ СН'!$F$12</f>
        <v>55.88692571</v>
      </c>
      <c r="X197" s="36">
        <f>SUMIFS(СВЦЭМ!$F$34:$F$777,СВЦЭМ!$A$34:$A$777,$A197,СВЦЭМ!$B$34:$B$777,X$190)+'СЕТ СН'!$F$12</f>
        <v>54.722446390000002</v>
      </c>
      <c r="Y197" s="36">
        <f>SUMIFS(СВЦЭМ!$F$34:$F$777,СВЦЭМ!$A$34:$A$777,$A197,СВЦЭМ!$B$34:$B$777,Y$190)+'СЕТ СН'!$F$12</f>
        <v>60.141346669999997</v>
      </c>
    </row>
    <row r="198" spans="1:25" ht="15.75" x14ac:dyDescent="0.2">
      <c r="A198" s="35">
        <f t="shared" si="5"/>
        <v>43351</v>
      </c>
      <c r="B198" s="36">
        <f>SUMIFS(СВЦЭМ!$F$34:$F$777,СВЦЭМ!$A$34:$A$777,$A198,СВЦЭМ!$B$34:$B$777,B$190)+'СЕТ СН'!$F$12</f>
        <v>80.341524100000001</v>
      </c>
      <c r="C198" s="36">
        <f>SUMIFS(СВЦЭМ!$F$34:$F$777,СВЦЭМ!$A$34:$A$777,$A198,СВЦЭМ!$B$34:$B$777,C$190)+'СЕТ СН'!$F$12</f>
        <v>97.891223490000002</v>
      </c>
      <c r="D198" s="36">
        <f>SUMIFS(СВЦЭМ!$F$34:$F$777,СВЦЭМ!$A$34:$A$777,$A198,СВЦЭМ!$B$34:$B$777,D$190)+'СЕТ СН'!$F$12</f>
        <v>109.21701935999999</v>
      </c>
      <c r="E198" s="36">
        <f>SUMIFS(СВЦЭМ!$F$34:$F$777,СВЦЭМ!$A$34:$A$777,$A198,СВЦЭМ!$B$34:$B$777,E$190)+'СЕТ СН'!$F$12</f>
        <v>114.12154246999999</v>
      </c>
      <c r="F198" s="36">
        <f>SUMIFS(СВЦЭМ!$F$34:$F$777,СВЦЭМ!$A$34:$A$777,$A198,СВЦЭМ!$B$34:$B$777,F$190)+'СЕТ СН'!$F$12</f>
        <v>109.87606230999999</v>
      </c>
      <c r="G198" s="36">
        <f>SUMIFS(СВЦЭМ!$F$34:$F$777,СВЦЭМ!$A$34:$A$777,$A198,СВЦЭМ!$B$34:$B$777,G$190)+'СЕТ СН'!$F$12</f>
        <v>110.32649424</v>
      </c>
      <c r="H198" s="36">
        <f>SUMIFS(СВЦЭМ!$F$34:$F$777,СВЦЭМ!$A$34:$A$777,$A198,СВЦЭМ!$B$34:$B$777,H$190)+'СЕТ СН'!$F$12</f>
        <v>110.27521596</v>
      </c>
      <c r="I198" s="36">
        <f>SUMIFS(СВЦЭМ!$F$34:$F$777,СВЦЭМ!$A$34:$A$777,$A198,СВЦЭМ!$B$34:$B$777,I$190)+'СЕТ СН'!$F$12</f>
        <v>111.16019676000001</v>
      </c>
      <c r="J198" s="36">
        <f>SUMIFS(СВЦЭМ!$F$34:$F$777,СВЦЭМ!$A$34:$A$777,$A198,СВЦЭМ!$B$34:$B$777,J$190)+'СЕТ СН'!$F$12</f>
        <v>104.37475807</v>
      </c>
      <c r="K198" s="36">
        <f>SUMIFS(СВЦЭМ!$F$34:$F$777,СВЦЭМ!$A$34:$A$777,$A198,СВЦЭМ!$B$34:$B$777,K$190)+'СЕТ СН'!$F$12</f>
        <v>96.780802940000001</v>
      </c>
      <c r="L198" s="36">
        <f>SUMIFS(СВЦЭМ!$F$34:$F$777,СВЦЭМ!$A$34:$A$777,$A198,СВЦЭМ!$B$34:$B$777,L$190)+'СЕТ СН'!$F$12</f>
        <v>86.348651770000004</v>
      </c>
      <c r="M198" s="36">
        <f>SUMIFS(СВЦЭМ!$F$34:$F$777,СВЦЭМ!$A$34:$A$777,$A198,СВЦЭМ!$B$34:$B$777,M$190)+'СЕТ СН'!$F$12</f>
        <v>78.139283840000004</v>
      </c>
      <c r="N198" s="36">
        <f>SUMIFS(СВЦЭМ!$F$34:$F$777,СВЦЭМ!$A$34:$A$777,$A198,СВЦЭМ!$B$34:$B$777,N$190)+'СЕТ СН'!$F$12</f>
        <v>65.815766190000005</v>
      </c>
      <c r="O198" s="36">
        <f>SUMIFS(СВЦЭМ!$F$34:$F$777,СВЦЭМ!$A$34:$A$777,$A198,СВЦЭМ!$B$34:$B$777,O$190)+'СЕТ СН'!$F$12</f>
        <v>57.628938380000001</v>
      </c>
      <c r="P198" s="36">
        <f>SUMIFS(СВЦЭМ!$F$34:$F$777,СВЦЭМ!$A$34:$A$777,$A198,СВЦЭМ!$B$34:$B$777,P$190)+'СЕТ СН'!$F$12</f>
        <v>55.911515659999999</v>
      </c>
      <c r="Q198" s="36">
        <f>SUMIFS(СВЦЭМ!$F$34:$F$777,СВЦЭМ!$A$34:$A$777,$A198,СВЦЭМ!$B$34:$B$777,Q$190)+'СЕТ СН'!$F$12</f>
        <v>56.937776839999998</v>
      </c>
      <c r="R198" s="36">
        <f>SUMIFS(СВЦЭМ!$F$34:$F$777,СВЦЭМ!$A$34:$A$777,$A198,СВЦЭМ!$B$34:$B$777,R$190)+'СЕТ СН'!$F$12</f>
        <v>56.12813792</v>
      </c>
      <c r="S198" s="36">
        <f>SUMIFS(СВЦЭМ!$F$34:$F$777,СВЦЭМ!$A$34:$A$777,$A198,СВЦЭМ!$B$34:$B$777,S$190)+'СЕТ СН'!$F$12</f>
        <v>55.330747440000003</v>
      </c>
      <c r="T198" s="36">
        <f>SUMIFS(СВЦЭМ!$F$34:$F$777,СВЦЭМ!$A$34:$A$777,$A198,СВЦЭМ!$B$34:$B$777,T$190)+'СЕТ СН'!$F$12</f>
        <v>54.700778499999998</v>
      </c>
      <c r="U198" s="36">
        <f>SUMIFS(СВЦЭМ!$F$34:$F$777,СВЦЭМ!$A$34:$A$777,$A198,СВЦЭМ!$B$34:$B$777,U$190)+'СЕТ СН'!$F$12</f>
        <v>56.5949624</v>
      </c>
      <c r="V198" s="36">
        <f>SUMIFS(СВЦЭМ!$F$34:$F$777,СВЦЭМ!$A$34:$A$777,$A198,СВЦЭМ!$B$34:$B$777,V$190)+'СЕТ СН'!$F$12</f>
        <v>57.019773970000003</v>
      </c>
      <c r="W198" s="36">
        <f>SUMIFS(СВЦЭМ!$F$34:$F$777,СВЦЭМ!$A$34:$A$777,$A198,СВЦЭМ!$B$34:$B$777,W$190)+'СЕТ СН'!$F$12</f>
        <v>56.648434719999997</v>
      </c>
      <c r="X198" s="36">
        <f>SUMIFS(СВЦЭМ!$F$34:$F$777,СВЦЭМ!$A$34:$A$777,$A198,СВЦЭМ!$B$34:$B$777,X$190)+'СЕТ СН'!$F$12</f>
        <v>57.88657233</v>
      </c>
      <c r="Y198" s="36">
        <f>SUMIFS(СВЦЭМ!$F$34:$F$777,СВЦЭМ!$A$34:$A$777,$A198,СВЦЭМ!$B$34:$B$777,Y$190)+'СЕТ СН'!$F$12</f>
        <v>66.114337910000003</v>
      </c>
    </row>
    <row r="199" spans="1:25" ht="15.75" x14ac:dyDescent="0.2">
      <c r="A199" s="35">
        <f t="shared" si="5"/>
        <v>43352</v>
      </c>
      <c r="B199" s="36">
        <f>SUMIFS(СВЦЭМ!$F$34:$F$777,СВЦЭМ!$A$34:$A$777,$A199,СВЦЭМ!$B$34:$B$777,B$190)+'СЕТ СН'!$F$12</f>
        <v>75.910031320000002</v>
      </c>
      <c r="C199" s="36">
        <f>SUMIFS(СВЦЭМ!$F$34:$F$777,СВЦЭМ!$A$34:$A$777,$A199,СВЦЭМ!$B$34:$B$777,C$190)+'СЕТ СН'!$F$12</f>
        <v>91.148151589999998</v>
      </c>
      <c r="D199" s="36">
        <f>SUMIFS(СВЦЭМ!$F$34:$F$777,СВЦЭМ!$A$34:$A$777,$A199,СВЦЭМ!$B$34:$B$777,D$190)+'СЕТ СН'!$F$12</f>
        <v>109.27297756999999</v>
      </c>
      <c r="E199" s="36">
        <f>SUMIFS(СВЦЭМ!$F$34:$F$777,СВЦЭМ!$A$34:$A$777,$A199,СВЦЭМ!$B$34:$B$777,E$190)+'СЕТ СН'!$F$12</f>
        <v>112.62947971</v>
      </c>
      <c r="F199" s="36">
        <f>SUMIFS(СВЦЭМ!$F$34:$F$777,СВЦЭМ!$A$34:$A$777,$A199,СВЦЭМ!$B$34:$B$777,F$190)+'СЕТ СН'!$F$12</f>
        <v>112.29718841</v>
      </c>
      <c r="G199" s="36">
        <f>SUMIFS(СВЦЭМ!$F$34:$F$777,СВЦЭМ!$A$34:$A$777,$A199,СВЦЭМ!$B$34:$B$777,G$190)+'СЕТ СН'!$F$12</f>
        <v>111.70354355000001</v>
      </c>
      <c r="H199" s="36">
        <f>SUMIFS(СВЦЭМ!$F$34:$F$777,СВЦЭМ!$A$34:$A$777,$A199,СВЦЭМ!$B$34:$B$777,H$190)+'СЕТ СН'!$F$12</f>
        <v>112.5985711</v>
      </c>
      <c r="I199" s="36">
        <f>SUMIFS(СВЦЭМ!$F$34:$F$777,СВЦЭМ!$A$34:$A$777,$A199,СВЦЭМ!$B$34:$B$777,I$190)+'СЕТ СН'!$F$12</f>
        <v>110.82141991</v>
      </c>
      <c r="J199" s="36">
        <f>SUMIFS(СВЦЭМ!$F$34:$F$777,СВЦЭМ!$A$34:$A$777,$A199,СВЦЭМ!$B$34:$B$777,J$190)+'СЕТ СН'!$F$12</f>
        <v>104.92538797</v>
      </c>
      <c r="K199" s="36">
        <f>SUMIFS(СВЦЭМ!$F$34:$F$777,СВЦЭМ!$A$34:$A$777,$A199,СВЦЭМ!$B$34:$B$777,K$190)+'СЕТ СН'!$F$12</f>
        <v>98.45549407</v>
      </c>
      <c r="L199" s="36">
        <f>SUMIFS(СВЦЭМ!$F$34:$F$777,СВЦЭМ!$A$34:$A$777,$A199,СВЦЭМ!$B$34:$B$777,L$190)+'СЕТ СН'!$F$12</f>
        <v>86.555444489999999</v>
      </c>
      <c r="M199" s="36">
        <f>SUMIFS(СВЦЭМ!$F$34:$F$777,СВЦЭМ!$A$34:$A$777,$A199,СВЦЭМ!$B$34:$B$777,M$190)+'СЕТ СН'!$F$12</f>
        <v>73.018746949999993</v>
      </c>
      <c r="N199" s="36">
        <f>SUMIFS(СВЦЭМ!$F$34:$F$777,СВЦЭМ!$A$34:$A$777,$A199,СВЦЭМ!$B$34:$B$777,N$190)+'СЕТ СН'!$F$12</f>
        <v>66.241631650000002</v>
      </c>
      <c r="O199" s="36">
        <f>SUMIFS(СВЦЭМ!$F$34:$F$777,СВЦЭМ!$A$34:$A$777,$A199,СВЦЭМ!$B$34:$B$777,O$190)+'СЕТ СН'!$F$12</f>
        <v>57.75703772</v>
      </c>
      <c r="P199" s="36">
        <f>SUMIFS(СВЦЭМ!$F$34:$F$777,СВЦЭМ!$A$34:$A$777,$A199,СВЦЭМ!$B$34:$B$777,P$190)+'СЕТ СН'!$F$12</f>
        <v>57.770174769999997</v>
      </c>
      <c r="Q199" s="36">
        <f>SUMIFS(СВЦЭМ!$F$34:$F$777,СВЦЭМ!$A$34:$A$777,$A199,СВЦЭМ!$B$34:$B$777,Q$190)+'СЕТ СН'!$F$12</f>
        <v>58.025965800000002</v>
      </c>
      <c r="R199" s="36">
        <f>SUMIFS(СВЦЭМ!$F$34:$F$777,СВЦЭМ!$A$34:$A$777,$A199,СВЦЭМ!$B$34:$B$777,R$190)+'СЕТ СН'!$F$12</f>
        <v>57.998670590000003</v>
      </c>
      <c r="S199" s="36">
        <f>SUMIFS(СВЦЭМ!$F$34:$F$777,СВЦЭМ!$A$34:$A$777,$A199,СВЦЭМ!$B$34:$B$777,S$190)+'СЕТ СН'!$F$12</f>
        <v>57.537958510000003</v>
      </c>
      <c r="T199" s="36">
        <f>SUMIFS(СВЦЭМ!$F$34:$F$777,СВЦЭМ!$A$34:$A$777,$A199,СВЦЭМ!$B$34:$B$777,T$190)+'СЕТ СН'!$F$12</f>
        <v>56.831469179999999</v>
      </c>
      <c r="U199" s="36">
        <f>SUMIFS(СВЦЭМ!$F$34:$F$777,СВЦЭМ!$A$34:$A$777,$A199,СВЦЭМ!$B$34:$B$777,U$190)+'СЕТ СН'!$F$12</f>
        <v>55.262852330000001</v>
      </c>
      <c r="V199" s="36">
        <f>SUMIFS(СВЦЭМ!$F$34:$F$777,СВЦЭМ!$A$34:$A$777,$A199,СВЦЭМ!$B$34:$B$777,V$190)+'СЕТ СН'!$F$12</f>
        <v>54.410412809999997</v>
      </c>
      <c r="W199" s="36">
        <f>SUMIFS(СВЦЭМ!$F$34:$F$777,СВЦЭМ!$A$34:$A$777,$A199,СВЦЭМ!$B$34:$B$777,W$190)+'СЕТ СН'!$F$12</f>
        <v>53.853819369999997</v>
      </c>
      <c r="X199" s="36">
        <f>SUMIFS(СВЦЭМ!$F$34:$F$777,СВЦЭМ!$A$34:$A$777,$A199,СВЦЭМ!$B$34:$B$777,X$190)+'СЕТ СН'!$F$12</f>
        <v>56.853442270000002</v>
      </c>
      <c r="Y199" s="36">
        <f>SUMIFS(СВЦЭМ!$F$34:$F$777,СВЦЭМ!$A$34:$A$777,$A199,СВЦЭМ!$B$34:$B$777,Y$190)+'СЕТ СН'!$F$12</f>
        <v>66.892128819999996</v>
      </c>
    </row>
    <row r="200" spans="1:25" ht="15.75" x14ac:dyDescent="0.2">
      <c r="A200" s="35">
        <f t="shared" si="5"/>
        <v>43353</v>
      </c>
      <c r="B200" s="36">
        <f>SUMIFS(СВЦЭМ!$F$34:$F$777,СВЦЭМ!$A$34:$A$777,$A200,СВЦЭМ!$B$34:$B$777,B$190)+'СЕТ СН'!$F$12</f>
        <v>68.656875799999995</v>
      </c>
      <c r="C200" s="36">
        <f>SUMIFS(СВЦЭМ!$F$34:$F$777,СВЦЭМ!$A$34:$A$777,$A200,СВЦЭМ!$B$34:$B$777,C$190)+'СЕТ СН'!$F$12</f>
        <v>85.100082709999995</v>
      </c>
      <c r="D200" s="36">
        <f>SUMIFS(СВЦЭМ!$F$34:$F$777,СВЦЭМ!$A$34:$A$777,$A200,СВЦЭМ!$B$34:$B$777,D$190)+'СЕТ СН'!$F$12</f>
        <v>96.038029760000001</v>
      </c>
      <c r="E200" s="36">
        <f>SUMIFS(СВЦЭМ!$F$34:$F$777,СВЦЭМ!$A$34:$A$777,$A200,СВЦЭМ!$B$34:$B$777,E$190)+'СЕТ СН'!$F$12</f>
        <v>106.36290262999999</v>
      </c>
      <c r="F200" s="36">
        <f>SUMIFS(СВЦЭМ!$F$34:$F$777,СВЦЭМ!$A$34:$A$777,$A200,СВЦЭМ!$B$34:$B$777,F$190)+'СЕТ СН'!$F$12</f>
        <v>106.55580401</v>
      </c>
      <c r="G200" s="36">
        <f>SUMIFS(СВЦЭМ!$F$34:$F$777,СВЦЭМ!$A$34:$A$777,$A200,СВЦЭМ!$B$34:$B$777,G$190)+'СЕТ СН'!$F$12</f>
        <v>104.15300884</v>
      </c>
      <c r="H200" s="36">
        <f>SUMIFS(СВЦЭМ!$F$34:$F$777,СВЦЭМ!$A$34:$A$777,$A200,СВЦЭМ!$B$34:$B$777,H$190)+'СЕТ СН'!$F$12</f>
        <v>98.632162370000003</v>
      </c>
      <c r="I200" s="36">
        <f>SUMIFS(СВЦЭМ!$F$34:$F$777,СВЦЭМ!$A$34:$A$777,$A200,СВЦЭМ!$B$34:$B$777,I$190)+'СЕТ СН'!$F$12</f>
        <v>91.609683239999995</v>
      </c>
      <c r="J200" s="36">
        <f>SUMIFS(СВЦЭМ!$F$34:$F$777,СВЦЭМ!$A$34:$A$777,$A200,СВЦЭМ!$B$34:$B$777,J$190)+'СЕТ СН'!$F$12</f>
        <v>86.434045319999996</v>
      </c>
      <c r="K200" s="36">
        <f>SUMIFS(СВЦЭМ!$F$34:$F$777,СВЦЭМ!$A$34:$A$777,$A200,СВЦЭМ!$B$34:$B$777,K$190)+'СЕТ СН'!$F$12</f>
        <v>81.381467169999993</v>
      </c>
      <c r="L200" s="36">
        <f>SUMIFS(СВЦЭМ!$F$34:$F$777,СВЦЭМ!$A$34:$A$777,$A200,СВЦЭМ!$B$34:$B$777,L$190)+'СЕТ СН'!$F$12</f>
        <v>72.030811610000001</v>
      </c>
      <c r="M200" s="36">
        <f>SUMIFS(СВЦЭМ!$F$34:$F$777,СВЦЭМ!$A$34:$A$777,$A200,СВЦЭМ!$B$34:$B$777,M$190)+'СЕТ СН'!$F$12</f>
        <v>65.052240470000001</v>
      </c>
      <c r="N200" s="36">
        <f>SUMIFS(СВЦЭМ!$F$34:$F$777,СВЦЭМ!$A$34:$A$777,$A200,СВЦЭМ!$B$34:$B$777,N$190)+'СЕТ СН'!$F$12</f>
        <v>59.68260789</v>
      </c>
      <c r="O200" s="36">
        <f>SUMIFS(СВЦЭМ!$F$34:$F$777,СВЦЭМ!$A$34:$A$777,$A200,СВЦЭМ!$B$34:$B$777,O$190)+'СЕТ СН'!$F$12</f>
        <v>49.910308440000001</v>
      </c>
      <c r="P200" s="36">
        <f>SUMIFS(СВЦЭМ!$F$34:$F$777,СВЦЭМ!$A$34:$A$777,$A200,СВЦЭМ!$B$34:$B$777,P$190)+'СЕТ СН'!$F$12</f>
        <v>46.704366219999997</v>
      </c>
      <c r="Q200" s="36">
        <f>SUMIFS(СВЦЭМ!$F$34:$F$777,СВЦЭМ!$A$34:$A$777,$A200,СВЦЭМ!$B$34:$B$777,Q$190)+'СЕТ СН'!$F$12</f>
        <v>46.884699150000003</v>
      </c>
      <c r="R200" s="36">
        <f>SUMIFS(СВЦЭМ!$F$34:$F$777,СВЦЭМ!$A$34:$A$777,$A200,СВЦЭМ!$B$34:$B$777,R$190)+'СЕТ СН'!$F$12</f>
        <v>45.959994379999998</v>
      </c>
      <c r="S200" s="36">
        <f>SUMIFS(СВЦЭМ!$F$34:$F$777,СВЦЭМ!$A$34:$A$777,$A200,СВЦЭМ!$B$34:$B$777,S$190)+'СЕТ СН'!$F$12</f>
        <v>46.783643439999999</v>
      </c>
      <c r="T200" s="36">
        <f>SUMIFS(СВЦЭМ!$F$34:$F$777,СВЦЭМ!$A$34:$A$777,$A200,СВЦЭМ!$B$34:$B$777,T$190)+'СЕТ СН'!$F$12</f>
        <v>47.098090259999999</v>
      </c>
      <c r="U200" s="36">
        <f>SUMIFS(СВЦЭМ!$F$34:$F$777,СВЦЭМ!$A$34:$A$777,$A200,СВЦЭМ!$B$34:$B$777,U$190)+'СЕТ СН'!$F$12</f>
        <v>44.39357631</v>
      </c>
      <c r="V200" s="36">
        <f>SUMIFS(СВЦЭМ!$F$34:$F$777,СВЦЭМ!$A$34:$A$777,$A200,СВЦЭМ!$B$34:$B$777,V$190)+'СЕТ СН'!$F$12</f>
        <v>47.254921170000003</v>
      </c>
      <c r="W200" s="36">
        <f>SUMIFS(СВЦЭМ!$F$34:$F$777,СВЦЭМ!$A$34:$A$777,$A200,СВЦЭМ!$B$34:$B$777,W$190)+'СЕТ СН'!$F$12</f>
        <v>46.067441510000002</v>
      </c>
      <c r="X200" s="36">
        <f>SUMIFS(СВЦЭМ!$F$34:$F$777,СВЦЭМ!$A$34:$A$777,$A200,СВЦЭМ!$B$34:$B$777,X$190)+'СЕТ СН'!$F$12</f>
        <v>43.165134270000003</v>
      </c>
      <c r="Y200" s="36">
        <f>SUMIFS(СВЦЭМ!$F$34:$F$777,СВЦЭМ!$A$34:$A$777,$A200,СВЦЭМ!$B$34:$B$777,Y$190)+'СЕТ СН'!$F$12</f>
        <v>52.924245390000003</v>
      </c>
    </row>
    <row r="201" spans="1:25" ht="15.75" x14ac:dyDescent="0.2">
      <c r="A201" s="35">
        <f t="shared" si="5"/>
        <v>43354</v>
      </c>
      <c r="B201" s="36">
        <f>SUMIFS(СВЦЭМ!$F$34:$F$777,СВЦЭМ!$A$34:$A$777,$A201,СВЦЭМ!$B$34:$B$777,B$190)+'СЕТ СН'!$F$12</f>
        <v>71.191991990000005</v>
      </c>
      <c r="C201" s="36">
        <f>SUMIFS(СВЦЭМ!$F$34:$F$777,СВЦЭМ!$A$34:$A$777,$A201,СВЦЭМ!$B$34:$B$777,C$190)+'СЕТ СН'!$F$12</f>
        <v>87.915890110000007</v>
      </c>
      <c r="D201" s="36">
        <f>SUMIFS(СВЦЭМ!$F$34:$F$777,СВЦЭМ!$A$34:$A$777,$A201,СВЦЭМ!$B$34:$B$777,D$190)+'СЕТ СН'!$F$12</f>
        <v>100.30172616999999</v>
      </c>
      <c r="E201" s="36">
        <f>SUMIFS(СВЦЭМ!$F$34:$F$777,СВЦЭМ!$A$34:$A$777,$A201,СВЦЭМ!$B$34:$B$777,E$190)+'СЕТ СН'!$F$12</f>
        <v>108.03350204</v>
      </c>
      <c r="F201" s="36">
        <f>SUMIFS(СВЦЭМ!$F$34:$F$777,СВЦЭМ!$A$34:$A$777,$A201,СВЦЭМ!$B$34:$B$777,F$190)+'СЕТ СН'!$F$12</f>
        <v>108.02271437</v>
      </c>
      <c r="G201" s="36">
        <f>SUMIFS(СВЦЭМ!$F$34:$F$777,СВЦЭМ!$A$34:$A$777,$A201,СВЦЭМ!$B$34:$B$777,G$190)+'СЕТ СН'!$F$12</f>
        <v>107.09978132000001</v>
      </c>
      <c r="H201" s="36">
        <f>SUMIFS(СВЦЭМ!$F$34:$F$777,СВЦЭМ!$A$34:$A$777,$A201,СВЦЭМ!$B$34:$B$777,H$190)+'СЕТ СН'!$F$12</f>
        <v>99.797506889999994</v>
      </c>
      <c r="I201" s="36">
        <f>SUMIFS(СВЦЭМ!$F$34:$F$777,СВЦЭМ!$A$34:$A$777,$A201,СВЦЭМ!$B$34:$B$777,I$190)+'СЕТ СН'!$F$12</f>
        <v>93.335734959999996</v>
      </c>
      <c r="J201" s="36">
        <f>SUMIFS(СВЦЭМ!$F$34:$F$777,СВЦЭМ!$A$34:$A$777,$A201,СВЦЭМ!$B$34:$B$777,J$190)+'СЕТ СН'!$F$12</f>
        <v>90.800027630000002</v>
      </c>
      <c r="K201" s="36">
        <f>SUMIFS(СВЦЭМ!$F$34:$F$777,СВЦЭМ!$A$34:$A$777,$A201,СВЦЭМ!$B$34:$B$777,K$190)+'СЕТ СН'!$F$12</f>
        <v>88.969040449999994</v>
      </c>
      <c r="L201" s="36">
        <f>SUMIFS(СВЦЭМ!$F$34:$F$777,СВЦЭМ!$A$34:$A$777,$A201,СВЦЭМ!$B$34:$B$777,L$190)+'СЕТ СН'!$F$12</f>
        <v>77.204053529999996</v>
      </c>
      <c r="M201" s="36">
        <f>SUMIFS(СВЦЭМ!$F$34:$F$777,СВЦЭМ!$A$34:$A$777,$A201,СВЦЭМ!$B$34:$B$777,M$190)+'СЕТ СН'!$F$12</f>
        <v>68.242864310000002</v>
      </c>
      <c r="N201" s="36">
        <f>SUMIFS(СВЦЭМ!$F$34:$F$777,СВЦЭМ!$A$34:$A$777,$A201,СВЦЭМ!$B$34:$B$777,N$190)+'СЕТ СН'!$F$12</f>
        <v>58.921042159999999</v>
      </c>
      <c r="O201" s="36">
        <f>SUMIFS(СВЦЭМ!$F$34:$F$777,СВЦЭМ!$A$34:$A$777,$A201,СВЦЭМ!$B$34:$B$777,O$190)+'СЕТ СН'!$F$12</f>
        <v>49.489545219999997</v>
      </c>
      <c r="P201" s="36">
        <f>SUMIFS(СВЦЭМ!$F$34:$F$777,СВЦЭМ!$A$34:$A$777,$A201,СВЦЭМ!$B$34:$B$777,P$190)+'СЕТ СН'!$F$12</f>
        <v>49.944697390000002</v>
      </c>
      <c r="Q201" s="36">
        <f>SUMIFS(СВЦЭМ!$F$34:$F$777,СВЦЭМ!$A$34:$A$777,$A201,СВЦЭМ!$B$34:$B$777,Q$190)+'СЕТ СН'!$F$12</f>
        <v>50.084017770000003</v>
      </c>
      <c r="R201" s="36">
        <f>SUMIFS(СВЦЭМ!$F$34:$F$777,СВЦЭМ!$A$34:$A$777,$A201,СВЦЭМ!$B$34:$B$777,R$190)+'СЕТ СН'!$F$12</f>
        <v>50.48100376</v>
      </c>
      <c r="S201" s="36">
        <f>SUMIFS(СВЦЭМ!$F$34:$F$777,СВЦЭМ!$A$34:$A$777,$A201,СВЦЭМ!$B$34:$B$777,S$190)+'СЕТ СН'!$F$12</f>
        <v>52.445222219999998</v>
      </c>
      <c r="T201" s="36">
        <f>SUMIFS(СВЦЭМ!$F$34:$F$777,СВЦЭМ!$A$34:$A$777,$A201,СВЦЭМ!$B$34:$B$777,T$190)+'СЕТ СН'!$F$12</f>
        <v>52.851563460000001</v>
      </c>
      <c r="U201" s="36">
        <f>SUMIFS(СВЦЭМ!$F$34:$F$777,СВЦЭМ!$A$34:$A$777,$A201,СВЦЭМ!$B$34:$B$777,U$190)+'СЕТ СН'!$F$12</f>
        <v>55.233027700000001</v>
      </c>
      <c r="V201" s="36">
        <f>SUMIFS(СВЦЭМ!$F$34:$F$777,СВЦЭМ!$A$34:$A$777,$A201,СВЦЭМ!$B$34:$B$777,V$190)+'СЕТ СН'!$F$12</f>
        <v>57.019756870000002</v>
      </c>
      <c r="W201" s="36">
        <f>SUMIFS(СВЦЭМ!$F$34:$F$777,СВЦЭМ!$A$34:$A$777,$A201,СВЦЭМ!$B$34:$B$777,W$190)+'СЕТ СН'!$F$12</f>
        <v>57.47071579</v>
      </c>
      <c r="X201" s="36">
        <f>SUMIFS(СВЦЭМ!$F$34:$F$777,СВЦЭМ!$A$34:$A$777,$A201,СВЦЭМ!$B$34:$B$777,X$190)+'СЕТ СН'!$F$12</f>
        <v>50.495514380000003</v>
      </c>
      <c r="Y201" s="36">
        <f>SUMIFS(СВЦЭМ!$F$34:$F$777,СВЦЭМ!$A$34:$A$777,$A201,СВЦЭМ!$B$34:$B$777,Y$190)+'СЕТ СН'!$F$12</f>
        <v>57.186919170000003</v>
      </c>
    </row>
    <row r="202" spans="1:25" ht="15.75" x14ac:dyDescent="0.2">
      <c r="A202" s="35">
        <f t="shared" si="5"/>
        <v>43355</v>
      </c>
      <c r="B202" s="36">
        <f>SUMIFS(СВЦЭМ!$F$34:$F$777,СВЦЭМ!$A$34:$A$777,$A202,СВЦЭМ!$B$34:$B$777,B$190)+'СЕТ СН'!$F$12</f>
        <v>74.872803880000006</v>
      </c>
      <c r="C202" s="36">
        <f>SUMIFS(СВЦЭМ!$F$34:$F$777,СВЦЭМ!$A$34:$A$777,$A202,СВЦЭМ!$B$34:$B$777,C$190)+'СЕТ СН'!$F$12</f>
        <v>91.925004000000001</v>
      </c>
      <c r="D202" s="36">
        <f>SUMIFS(СВЦЭМ!$F$34:$F$777,СВЦЭМ!$A$34:$A$777,$A202,СВЦЭМ!$B$34:$B$777,D$190)+'СЕТ СН'!$F$12</f>
        <v>102.19437907</v>
      </c>
      <c r="E202" s="36">
        <f>SUMIFS(СВЦЭМ!$F$34:$F$777,СВЦЭМ!$A$34:$A$777,$A202,СВЦЭМ!$B$34:$B$777,E$190)+'СЕТ СН'!$F$12</f>
        <v>110.44997758</v>
      </c>
      <c r="F202" s="36">
        <f>SUMIFS(СВЦЭМ!$F$34:$F$777,СВЦЭМ!$A$34:$A$777,$A202,СВЦЭМ!$B$34:$B$777,F$190)+'СЕТ СН'!$F$12</f>
        <v>109.94915100999999</v>
      </c>
      <c r="G202" s="36">
        <f>SUMIFS(СВЦЭМ!$F$34:$F$777,СВЦЭМ!$A$34:$A$777,$A202,СВЦЭМ!$B$34:$B$777,G$190)+'СЕТ СН'!$F$12</f>
        <v>107.27551205</v>
      </c>
      <c r="H202" s="36">
        <f>SUMIFS(СВЦЭМ!$F$34:$F$777,СВЦЭМ!$A$34:$A$777,$A202,СВЦЭМ!$B$34:$B$777,H$190)+'СЕТ СН'!$F$12</f>
        <v>100.00384938000001</v>
      </c>
      <c r="I202" s="36">
        <f>SUMIFS(СВЦЭМ!$F$34:$F$777,СВЦЭМ!$A$34:$A$777,$A202,СВЦЭМ!$B$34:$B$777,I$190)+'СЕТ СН'!$F$12</f>
        <v>95.285301270000005</v>
      </c>
      <c r="J202" s="36">
        <f>SUMIFS(СВЦЭМ!$F$34:$F$777,СВЦЭМ!$A$34:$A$777,$A202,СВЦЭМ!$B$34:$B$777,J$190)+'СЕТ СН'!$F$12</f>
        <v>91.462202160000004</v>
      </c>
      <c r="K202" s="36">
        <f>SUMIFS(СВЦЭМ!$F$34:$F$777,СВЦЭМ!$A$34:$A$777,$A202,СВЦЭМ!$B$34:$B$777,K$190)+'СЕТ СН'!$F$12</f>
        <v>88.41899909</v>
      </c>
      <c r="L202" s="36">
        <f>SUMIFS(СВЦЭМ!$F$34:$F$777,СВЦЭМ!$A$34:$A$777,$A202,СВЦЭМ!$B$34:$B$777,L$190)+'СЕТ СН'!$F$12</f>
        <v>80.190291990000006</v>
      </c>
      <c r="M202" s="36">
        <f>SUMIFS(СВЦЭМ!$F$34:$F$777,СВЦЭМ!$A$34:$A$777,$A202,СВЦЭМ!$B$34:$B$777,M$190)+'СЕТ СН'!$F$12</f>
        <v>72.602846150000005</v>
      </c>
      <c r="N202" s="36">
        <f>SUMIFS(СВЦЭМ!$F$34:$F$777,СВЦЭМ!$A$34:$A$777,$A202,СВЦЭМ!$B$34:$B$777,N$190)+'СЕТ СН'!$F$12</f>
        <v>64.032162979999995</v>
      </c>
      <c r="O202" s="36">
        <f>SUMIFS(СВЦЭМ!$F$34:$F$777,СВЦЭМ!$A$34:$A$777,$A202,СВЦЭМ!$B$34:$B$777,O$190)+'СЕТ СН'!$F$12</f>
        <v>55.7059584</v>
      </c>
      <c r="P202" s="36">
        <f>SUMIFS(СВЦЭМ!$F$34:$F$777,СВЦЭМ!$A$34:$A$777,$A202,СВЦЭМ!$B$34:$B$777,P$190)+'СЕТ СН'!$F$12</f>
        <v>54.252614219999998</v>
      </c>
      <c r="Q202" s="36">
        <f>SUMIFS(СВЦЭМ!$F$34:$F$777,СВЦЭМ!$A$34:$A$777,$A202,СВЦЭМ!$B$34:$B$777,Q$190)+'СЕТ СН'!$F$12</f>
        <v>55.948264100000003</v>
      </c>
      <c r="R202" s="36">
        <f>SUMIFS(СВЦЭМ!$F$34:$F$777,СВЦЭМ!$A$34:$A$777,$A202,СВЦЭМ!$B$34:$B$777,R$190)+'СЕТ СН'!$F$12</f>
        <v>55.248436130000002</v>
      </c>
      <c r="S202" s="36">
        <f>SUMIFS(СВЦЭМ!$F$34:$F$777,СВЦЭМ!$A$34:$A$777,$A202,СВЦЭМ!$B$34:$B$777,S$190)+'СЕТ СН'!$F$12</f>
        <v>54.609042840000001</v>
      </c>
      <c r="T202" s="36">
        <f>SUMIFS(СВЦЭМ!$F$34:$F$777,СВЦЭМ!$A$34:$A$777,$A202,СВЦЭМ!$B$34:$B$777,T$190)+'СЕТ СН'!$F$12</f>
        <v>54.18346682</v>
      </c>
      <c r="U202" s="36">
        <f>SUMIFS(СВЦЭМ!$F$34:$F$777,СВЦЭМ!$A$34:$A$777,$A202,СВЦЭМ!$B$34:$B$777,U$190)+'СЕТ СН'!$F$12</f>
        <v>55.276196470000002</v>
      </c>
      <c r="V202" s="36">
        <f>SUMIFS(СВЦЭМ!$F$34:$F$777,СВЦЭМ!$A$34:$A$777,$A202,СВЦЭМ!$B$34:$B$777,V$190)+'СЕТ СН'!$F$12</f>
        <v>55.687921179999996</v>
      </c>
      <c r="W202" s="36">
        <f>SUMIFS(СВЦЭМ!$F$34:$F$777,СВЦЭМ!$A$34:$A$777,$A202,СВЦЭМ!$B$34:$B$777,W$190)+'СЕТ СН'!$F$12</f>
        <v>56.935878879999997</v>
      </c>
      <c r="X202" s="36">
        <f>SUMIFS(СВЦЭМ!$F$34:$F$777,СВЦЭМ!$A$34:$A$777,$A202,СВЦЭМ!$B$34:$B$777,X$190)+'СЕТ СН'!$F$12</f>
        <v>54.632745370000002</v>
      </c>
      <c r="Y202" s="36">
        <f>SUMIFS(СВЦЭМ!$F$34:$F$777,СВЦЭМ!$A$34:$A$777,$A202,СВЦЭМ!$B$34:$B$777,Y$190)+'СЕТ СН'!$F$12</f>
        <v>60.178379769999999</v>
      </c>
    </row>
    <row r="203" spans="1:25" ht="15.75" x14ac:dyDescent="0.2">
      <c r="A203" s="35">
        <f t="shared" si="5"/>
        <v>43356</v>
      </c>
      <c r="B203" s="36">
        <f>SUMIFS(СВЦЭМ!$F$34:$F$777,СВЦЭМ!$A$34:$A$777,$A203,СВЦЭМ!$B$34:$B$777,B$190)+'СЕТ СН'!$F$12</f>
        <v>86.036793239999994</v>
      </c>
      <c r="C203" s="36">
        <f>SUMIFS(СВЦЭМ!$F$34:$F$777,СВЦЭМ!$A$34:$A$777,$A203,СВЦЭМ!$B$34:$B$777,C$190)+'СЕТ СН'!$F$12</f>
        <v>102.36208962000001</v>
      </c>
      <c r="D203" s="36">
        <f>SUMIFS(СВЦЭМ!$F$34:$F$777,СВЦЭМ!$A$34:$A$777,$A203,СВЦЭМ!$B$34:$B$777,D$190)+'СЕТ СН'!$F$12</f>
        <v>111.85371478</v>
      </c>
      <c r="E203" s="36">
        <f>SUMIFS(СВЦЭМ!$F$34:$F$777,СВЦЭМ!$A$34:$A$777,$A203,СВЦЭМ!$B$34:$B$777,E$190)+'СЕТ СН'!$F$12</f>
        <v>115.36838913</v>
      </c>
      <c r="F203" s="36">
        <f>SUMIFS(СВЦЭМ!$F$34:$F$777,СВЦЭМ!$A$34:$A$777,$A203,СВЦЭМ!$B$34:$B$777,F$190)+'СЕТ СН'!$F$12</f>
        <v>114.99337518</v>
      </c>
      <c r="G203" s="36">
        <f>SUMIFS(СВЦЭМ!$F$34:$F$777,СВЦЭМ!$A$34:$A$777,$A203,СВЦЭМ!$B$34:$B$777,G$190)+'СЕТ СН'!$F$12</f>
        <v>112.74891574</v>
      </c>
      <c r="H203" s="36">
        <f>SUMIFS(СВЦЭМ!$F$34:$F$777,СВЦЭМ!$A$34:$A$777,$A203,СВЦЭМ!$B$34:$B$777,H$190)+'СЕТ СН'!$F$12</f>
        <v>109.16134262999999</v>
      </c>
      <c r="I203" s="36">
        <f>SUMIFS(СВЦЭМ!$F$34:$F$777,СВЦЭМ!$A$34:$A$777,$A203,СВЦЭМ!$B$34:$B$777,I$190)+'СЕТ СН'!$F$12</f>
        <v>101.70841006000001</v>
      </c>
      <c r="J203" s="36">
        <f>SUMIFS(СВЦЭМ!$F$34:$F$777,СВЦЭМ!$A$34:$A$777,$A203,СВЦЭМ!$B$34:$B$777,J$190)+'СЕТ СН'!$F$12</f>
        <v>98.462957930000002</v>
      </c>
      <c r="K203" s="36">
        <f>SUMIFS(СВЦЭМ!$F$34:$F$777,СВЦЭМ!$A$34:$A$777,$A203,СВЦЭМ!$B$34:$B$777,K$190)+'СЕТ СН'!$F$12</f>
        <v>96.522035869999996</v>
      </c>
      <c r="L203" s="36">
        <f>SUMIFS(СВЦЭМ!$F$34:$F$777,СВЦЭМ!$A$34:$A$777,$A203,СВЦЭМ!$B$34:$B$777,L$190)+'СЕТ СН'!$F$12</f>
        <v>88.957738070000005</v>
      </c>
      <c r="M203" s="36">
        <f>SUMIFS(СВЦЭМ!$F$34:$F$777,СВЦЭМ!$A$34:$A$777,$A203,СВЦЭМ!$B$34:$B$777,M$190)+'СЕТ СН'!$F$12</f>
        <v>80.848748389999997</v>
      </c>
      <c r="N203" s="36">
        <f>SUMIFS(СВЦЭМ!$F$34:$F$777,СВЦЭМ!$A$34:$A$777,$A203,СВЦЭМ!$B$34:$B$777,N$190)+'СЕТ СН'!$F$12</f>
        <v>69.371788539999997</v>
      </c>
      <c r="O203" s="36">
        <f>SUMIFS(СВЦЭМ!$F$34:$F$777,СВЦЭМ!$A$34:$A$777,$A203,СВЦЭМ!$B$34:$B$777,O$190)+'СЕТ СН'!$F$12</f>
        <v>59.87440119</v>
      </c>
      <c r="P203" s="36">
        <f>SUMIFS(СВЦЭМ!$F$34:$F$777,СВЦЭМ!$A$34:$A$777,$A203,СВЦЭМ!$B$34:$B$777,P$190)+'СЕТ СН'!$F$12</f>
        <v>59.735316769999997</v>
      </c>
      <c r="Q203" s="36">
        <f>SUMIFS(СВЦЭМ!$F$34:$F$777,СВЦЭМ!$A$34:$A$777,$A203,СВЦЭМ!$B$34:$B$777,Q$190)+'СЕТ СН'!$F$12</f>
        <v>59.91429016</v>
      </c>
      <c r="R203" s="36">
        <f>SUMIFS(СВЦЭМ!$F$34:$F$777,СВЦЭМ!$A$34:$A$777,$A203,СВЦЭМ!$B$34:$B$777,R$190)+'СЕТ СН'!$F$12</f>
        <v>61.09268299</v>
      </c>
      <c r="S203" s="36">
        <f>SUMIFS(СВЦЭМ!$F$34:$F$777,СВЦЭМ!$A$34:$A$777,$A203,СВЦЭМ!$B$34:$B$777,S$190)+'СЕТ СН'!$F$12</f>
        <v>62.104845859999998</v>
      </c>
      <c r="T203" s="36">
        <f>SUMIFS(СВЦЭМ!$F$34:$F$777,СВЦЭМ!$A$34:$A$777,$A203,СВЦЭМ!$B$34:$B$777,T$190)+'СЕТ СН'!$F$12</f>
        <v>60.619403980000001</v>
      </c>
      <c r="U203" s="36">
        <f>SUMIFS(СВЦЭМ!$F$34:$F$777,СВЦЭМ!$A$34:$A$777,$A203,СВЦЭМ!$B$34:$B$777,U$190)+'СЕТ СН'!$F$12</f>
        <v>59.404157769999998</v>
      </c>
      <c r="V203" s="36">
        <f>SUMIFS(СВЦЭМ!$F$34:$F$777,СВЦЭМ!$A$34:$A$777,$A203,СВЦЭМ!$B$34:$B$777,V$190)+'СЕТ СН'!$F$12</f>
        <v>57.34782122</v>
      </c>
      <c r="W203" s="36">
        <f>SUMIFS(СВЦЭМ!$F$34:$F$777,СВЦЭМ!$A$34:$A$777,$A203,СВЦЭМ!$B$34:$B$777,W$190)+'СЕТ СН'!$F$12</f>
        <v>58.332873630000002</v>
      </c>
      <c r="X203" s="36">
        <f>SUMIFS(СВЦЭМ!$F$34:$F$777,СВЦЭМ!$A$34:$A$777,$A203,СВЦЭМ!$B$34:$B$777,X$190)+'СЕТ СН'!$F$12</f>
        <v>62.012589460000001</v>
      </c>
      <c r="Y203" s="36">
        <f>SUMIFS(СВЦЭМ!$F$34:$F$777,СВЦЭМ!$A$34:$A$777,$A203,СВЦЭМ!$B$34:$B$777,Y$190)+'СЕТ СН'!$F$12</f>
        <v>70.686584269999997</v>
      </c>
    </row>
    <row r="204" spans="1:25" ht="15.75" x14ac:dyDescent="0.2">
      <c r="A204" s="35">
        <f t="shared" si="5"/>
        <v>43357</v>
      </c>
      <c r="B204" s="36">
        <f>SUMIFS(СВЦЭМ!$F$34:$F$777,СВЦЭМ!$A$34:$A$777,$A204,СВЦЭМ!$B$34:$B$777,B$190)+'СЕТ СН'!$F$12</f>
        <v>86.319959280000006</v>
      </c>
      <c r="C204" s="36">
        <f>SUMIFS(СВЦЭМ!$F$34:$F$777,СВЦЭМ!$A$34:$A$777,$A204,СВЦЭМ!$B$34:$B$777,C$190)+'СЕТ СН'!$F$12</f>
        <v>102.73342907999999</v>
      </c>
      <c r="D204" s="36">
        <f>SUMIFS(СВЦЭМ!$F$34:$F$777,СВЦЭМ!$A$34:$A$777,$A204,СВЦЭМ!$B$34:$B$777,D$190)+'СЕТ СН'!$F$12</f>
        <v>106.92481979999999</v>
      </c>
      <c r="E204" s="36">
        <f>SUMIFS(СВЦЭМ!$F$34:$F$777,СВЦЭМ!$A$34:$A$777,$A204,СВЦЭМ!$B$34:$B$777,E$190)+'СЕТ СН'!$F$12</f>
        <v>110.30604138</v>
      </c>
      <c r="F204" s="36">
        <f>SUMIFS(СВЦЭМ!$F$34:$F$777,СВЦЭМ!$A$34:$A$777,$A204,СВЦЭМ!$B$34:$B$777,F$190)+'СЕТ СН'!$F$12</f>
        <v>109.56374701999999</v>
      </c>
      <c r="G204" s="36">
        <f>SUMIFS(СВЦЭМ!$F$34:$F$777,СВЦЭМ!$A$34:$A$777,$A204,СВЦЭМ!$B$34:$B$777,G$190)+'СЕТ СН'!$F$12</f>
        <v>107.50774559</v>
      </c>
      <c r="H204" s="36">
        <f>SUMIFS(СВЦЭМ!$F$34:$F$777,СВЦЭМ!$A$34:$A$777,$A204,СВЦЭМ!$B$34:$B$777,H$190)+'СЕТ СН'!$F$12</f>
        <v>107.68206941</v>
      </c>
      <c r="I204" s="36">
        <f>SUMIFS(СВЦЭМ!$F$34:$F$777,СВЦЭМ!$A$34:$A$777,$A204,СВЦЭМ!$B$34:$B$777,I$190)+'СЕТ СН'!$F$12</f>
        <v>101.06505614</v>
      </c>
      <c r="J204" s="36">
        <f>SUMIFS(СВЦЭМ!$F$34:$F$777,СВЦЭМ!$A$34:$A$777,$A204,СВЦЭМ!$B$34:$B$777,J$190)+'СЕТ СН'!$F$12</f>
        <v>97.255805260000002</v>
      </c>
      <c r="K204" s="36">
        <f>SUMIFS(СВЦЭМ!$F$34:$F$777,СВЦЭМ!$A$34:$A$777,$A204,СВЦЭМ!$B$34:$B$777,K$190)+'СЕТ СН'!$F$12</f>
        <v>97.746222669999995</v>
      </c>
      <c r="L204" s="36">
        <f>SUMIFS(СВЦЭМ!$F$34:$F$777,СВЦЭМ!$A$34:$A$777,$A204,СВЦЭМ!$B$34:$B$777,L$190)+'СЕТ СН'!$F$12</f>
        <v>89.204577499999999</v>
      </c>
      <c r="M204" s="36">
        <f>SUMIFS(СВЦЭМ!$F$34:$F$777,СВЦЭМ!$A$34:$A$777,$A204,СВЦЭМ!$B$34:$B$777,M$190)+'СЕТ СН'!$F$12</f>
        <v>82.274164690000006</v>
      </c>
      <c r="N204" s="36">
        <f>SUMIFS(СВЦЭМ!$F$34:$F$777,СВЦЭМ!$A$34:$A$777,$A204,СВЦЭМ!$B$34:$B$777,N$190)+'СЕТ СН'!$F$12</f>
        <v>69.323949819999996</v>
      </c>
      <c r="O204" s="36">
        <f>SUMIFS(СВЦЭМ!$F$34:$F$777,СВЦЭМ!$A$34:$A$777,$A204,СВЦЭМ!$B$34:$B$777,O$190)+'СЕТ СН'!$F$12</f>
        <v>60.267135250000003</v>
      </c>
      <c r="P204" s="36">
        <f>SUMIFS(СВЦЭМ!$F$34:$F$777,СВЦЭМ!$A$34:$A$777,$A204,СВЦЭМ!$B$34:$B$777,P$190)+'СЕТ СН'!$F$12</f>
        <v>60.280948639999998</v>
      </c>
      <c r="Q204" s="36">
        <f>SUMIFS(СВЦЭМ!$F$34:$F$777,СВЦЭМ!$A$34:$A$777,$A204,СВЦЭМ!$B$34:$B$777,Q$190)+'СЕТ СН'!$F$12</f>
        <v>61.302368209999997</v>
      </c>
      <c r="R204" s="36">
        <f>SUMIFS(СВЦЭМ!$F$34:$F$777,СВЦЭМ!$A$34:$A$777,$A204,СВЦЭМ!$B$34:$B$777,R$190)+'СЕТ СН'!$F$12</f>
        <v>60.509557460000003</v>
      </c>
      <c r="S204" s="36">
        <f>SUMIFS(СВЦЭМ!$F$34:$F$777,СВЦЭМ!$A$34:$A$777,$A204,СВЦЭМ!$B$34:$B$777,S$190)+'СЕТ СН'!$F$12</f>
        <v>62.409848150000002</v>
      </c>
      <c r="T204" s="36">
        <f>SUMIFS(СВЦЭМ!$F$34:$F$777,СВЦЭМ!$A$34:$A$777,$A204,СВЦЭМ!$B$34:$B$777,T$190)+'СЕТ СН'!$F$12</f>
        <v>62.468847320000002</v>
      </c>
      <c r="U204" s="36">
        <f>SUMIFS(СВЦЭМ!$F$34:$F$777,СВЦЭМ!$A$34:$A$777,$A204,СВЦЭМ!$B$34:$B$777,U$190)+'СЕТ СН'!$F$12</f>
        <v>61.0168155</v>
      </c>
      <c r="V204" s="36">
        <f>SUMIFS(СВЦЭМ!$F$34:$F$777,СВЦЭМ!$A$34:$A$777,$A204,СВЦЭМ!$B$34:$B$777,V$190)+'СЕТ СН'!$F$12</f>
        <v>58.542084010000004</v>
      </c>
      <c r="W204" s="36">
        <f>SUMIFS(СВЦЭМ!$F$34:$F$777,СВЦЭМ!$A$34:$A$777,$A204,СВЦЭМ!$B$34:$B$777,W$190)+'СЕТ СН'!$F$12</f>
        <v>53.603390019999999</v>
      </c>
      <c r="X204" s="36">
        <f>SUMIFS(СВЦЭМ!$F$34:$F$777,СВЦЭМ!$A$34:$A$777,$A204,СВЦЭМ!$B$34:$B$777,X$190)+'СЕТ СН'!$F$12</f>
        <v>58.131340190000003</v>
      </c>
      <c r="Y204" s="36">
        <f>SUMIFS(СВЦЭМ!$F$34:$F$777,СВЦЭМ!$A$34:$A$777,$A204,СВЦЭМ!$B$34:$B$777,Y$190)+'СЕТ СН'!$F$12</f>
        <v>68.595685599999996</v>
      </c>
    </row>
    <row r="205" spans="1:25" ht="15.75" x14ac:dyDescent="0.2">
      <c r="A205" s="35">
        <f t="shared" si="5"/>
        <v>43358</v>
      </c>
      <c r="B205" s="36">
        <f>SUMIFS(СВЦЭМ!$F$34:$F$777,СВЦЭМ!$A$34:$A$777,$A205,СВЦЭМ!$B$34:$B$777,B$190)+'СЕТ СН'!$F$12</f>
        <v>85.925908910000004</v>
      </c>
      <c r="C205" s="36">
        <f>SUMIFS(СВЦЭМ!$F$34:$F$777,СВЦЭМ!$A$34:$A$777,$A205,СВЦЭМ!$B$34:$B$777,C$190)+'СЕТ СН'!$F$12</f>
        <v>92.862354890000006</v>
      </c>
      <c r="D205" s="36">
        <f>SUMIFS(СВЦЭМ!$F$34:$F$777,СВЦЭМ!$A$34:$A$777,$A205,СВЦЭМ!$B$34:$B$777,D$190)+'СЕТ СН'!$F$12</f>
        <v>102.8805847</v>
      </c>
      <c r="E205" s="36">
        <f>SUMIFS(СВЦЭМ!$F$34:$F$777,СВЦЭМ!$A$34:$A$777,$A205,СВЦЭМ!$B$34:$B$777,E$190)+'СЕТ СН'!$F$12</f>
        <v>112.4878992</v>
      </c>
      <c r="F205" s="36">
        <f>SUMIFS(СВЦЭМ!$F$34:$F$777,СВЦЭМ!$A$34:$A$777,$A205,СВЦЭМ!$B$34:$B$777,F$190)+'СЕТ СН'!$F$12</f>
        <v>111.33237102</v>
      </c>
      <c r="G205" s="36">
        <f>SUMIFS(СВЦЭМ!$F$34:$F$777,СВЦЭМ!$A$34:$A$777,$A205,СВЦЭМ!$B$34:$B$777,G$190)+'СЕТ СН'!$F$12</f>
        <v>109.44885898</v>
      </c>
      <c r="H205" s="36">
        <f>SUMIFS(СВЦЭМ!$F$34:$F$777,СВЦЭМ!$A$34:$A$777,$A205,СВЦЭМ!$B$34:$B$777,H$190)+'СЕТ СН'!$F$12</f>
        <v>110.06923896000001</v>
      </c>
      <c r="I205" s="36">
        <f>SUMIFS(СВЦЭМ!$F$34:$F$777,СВЦЭМ!$A$34:$A$777,$A205,СВЦЭМ!$B$34:$B$777,I$190)+'СЕТ СН'!$F$12</f>
        <v>102.46116001</v>
      </c>
      <c r="J205" s="36">
        <f>SUMIFS(СВЦЭМ!$F$34:$F$777,СВЦЭМ!$A$34:$A$777,$A205,СВЦЭМ!$B$34:$B$777,J$190)+'СЕТ СН'!$F$12</f>
        <v>97.932512799999998</v>
      </c>
      <c r="K205" s="36">
        <f>SUMIFS(СВЦЭМ!$F$34:$F$777,СВЦЭМ!$A$34:$A$777,$A205,СВЦЭМ!$B$34:$B$777,K$190)+'СЕТ СН'!$F$12</f>
        <v>94.591389379999995</v>
      </c>
      <c r="L205" s="36">
        <f>SUMIFS(СВЦЭМ!$F$34:$F$777,СВЦЭМ!$A$34:$A$777,$A205,СВЦЭМ!$B$34:$B$777,L$190)+'СЕТ СН'!$F$12</f>
        <v>87.101317620000003</v>
      </c>
      <c r="M205" s="36">
        <f>SUMIFS(СВЦЭМ!$F$34:$F$777,СВЦЭМ!$A$34:$A$777,$A205,СВЦЭМ!$B$34:$B$777,M$190)+'СЕТ СН'!$F$12</f>
        <v>79.631294499999996</v>
      </c>
      <c r="N205" s="36">
        <f>SUMIFS(СВЦЭМ!$F$34:$F$777,СВЦЭМ!$A$34:$A$777,$A205,СВЦЭМ!$B$34:$B$777,N$190)+'СЕТ СН'!$F$12</f>
        <v>68.946950860000001</v>
      </c>
      <c r="O205" s="36">
        <f>SUMIFS(СВЦЭМ!$F$34:$F$777,СВЦЭМ!$A$34:$A$777,$A205,СВЦЭМ!$B$34:$B$777,O$190)+'СЕТ СН'!$F$12</f>
        <v>60.329334420000002</v>
      </c>
      <c r="P205" s="36">
        <f>SUMIFS(СВЦЭМ!$F$34:$F$777,СВЦЭМ!$A$34:$A$777,$A205,СВЦЭМ!$B$34:$B$777,P$190)+'СЕТ СН'!$F$12</f>
        <v>60.823705310000001</v>
      </c>
      <c r="Q205" s="36">
        <f>SUMIFS(СВЦЭМ!$F$34:$F$777,СВЦЭМ!$A$34:$A$777,$A205,СВЦЭМ!$B$34:$B$777,Q$190)+'СЕТ СН'!$F$12</f>
        <v>60.4577004</v>
      </c>
      <c r="R205" s="36">
        <f>SUMIFS(СВЦЭМ!$F$34:$F$777,СВЦЭМ!$A$34:$A$777,$A205,СВЦЭМ!$B$34:$B$777,R$190)+'СЕТ СН'!$F$12</f>
        <v>59.397799040000002</v>
      </c>
      <c r="S205" s="36">
        <f>SUMIFS(СВЦЭМ!$F$34:$F$777,СВЦЭМ!$A$34:$A$777,$A205,СВЦЭМ!$B$34:$B$777,S$190)+'СЕТ СН'!$F$12</f>
        <v>59.321909300000002</v>
      </c>
      <c r="T205" s="36">
        <f>SUMIFS(СВЦЭМ!$F$34:$F$777,СВЦЭМ!$A$34:$A$777,$A205,СВЦЭМ!$B$34:$B$777,T$190)+'СЕТ СН'!$F$12</f>
        <v>60.107442399999996</v>
      </c>
      <c r="U205" s="36">
        <f>SUMIFS(СВЦЭМ!$F$34:$F$777,СВЦЭМ!$A$34:$A$777,$A205,СВЦЭМ!$B$34:$B$777,U$190)+'СЕТ СН'!$F$12</f>
        <v>58.848529310000004</v>
      </c>
      <c r="V205" s="36">
        <f>SUMIFS(СВЦЭМ!$F$34:$F$777,СВЦЭМ!$A$34:$A$777,$A205,СВЦЭМ!$B$34:$B$777,V$190)+'СЕТ СН'!$F$12</f>
        <v>56.838347429999999</v>
      </c>
      <c r="W205" s="36">
        <f>SUMIFS(СВЦЭМ!$F$34:$F$777,СВЦЭМ!$A$34:$A$777,$A205,СВЦЭМ!$B$34:$B$777,W$190)+'СЕТ СН'!$F$12</f>
        <v>57.754652970000002</v>
      </c>
      <c r="X205" s="36">
        <f>SUMIFS(СВЦЭМ!$F$34:$F$777,СВЦЭМ!$A$34:$A$777,$A205,СВЦЭМ!$B$34:$B$777,X$190)+'СЕТ СН'!$F$12</f>
        <v>61.24733853</v>
      </c>
      <c r="Y205" s="36">
        <f>SUMIFS(СВЦЭМ!$F$34:$F$777,СВЦЭМ!$A$34:$A$777,$A205,СВЦЭМ!$B$34:$B$777,Y$190)+'СЕТ СН'!$F$12</f>
        <v>72.895236069999996</v>
      </c>
    </row>
    <row r="206" spans="1:25" ht="15.75" x14ac:dyDescent="0.2">
      <c r="A206" s="35">
        <f t="shared" si="5"/>
        <v>43359</v>
      </c>
      <c r="B206" s="36">
        <f>SUMIFS(СВЦЭМ!$F$34:$F$777,СВЦЭМ!$A$34:$A$777,$A206,СВЦЭМ!$B$34:$B$777,B$190)+'СЕТ СН'!$F$12</f>
        <v>87.384382209999998</v>
      </c>
      <c r="C206" s="36">
        <f>SUMIFS(СВЦЭМ!$F$34:$F$777,СВЦЭМ!$A$34:$A$777,$A206,СВЦЭМ!$B$34:$B$777,C$190)+'СЕТ СН'!$F$12</f>
        <v>95.437975829999999</v>
      </c>
      <c r="D206" s="36">
        <f>SUMIFS(СВЦЭМ!$F$34:$F$777,СВЦЭМ!$A$34:$A$777,$A206,СВЦЭМ!$B$34:$B$777,D$190)+'СЕТ СН'!$F$12</f>
        <v>103.96962791</v>
      </c>
      <c r="E206" s="36">
        <f>SUMIFS(СВЦЭМ!$F$34:$F$777,СВЦЭМ!$A$34:$A$777,$A206,СВЦЭМ!$B$34:$B$777,E$190)+'СЕТ СН'!$F$12</f>
        <v>112.63194814000001</v>
      </c>
      <c r="F206" s="36">
        <f>SUMIFS(СВЦЭМ!$F$34:$F$777,СВЦЭМ!$A$34:$A$777,$A206,СВЦЭМ!$B$34:$B$777,F$190)+'СЕТ СН'!$F$12</f>
        <v>110.51609051</v>
      </c>
      <c r="G206" s="36">
        <f>SUMIFS(СВЦЭМ!$F$34:$F$777,СВЦЭМ!$A$34:$A$777,$A206,СВЦЭМ!$B$34:$B$777,G$190)+'СЕТ СН'!$F$12</f>
        <v>110.88547307</v>
      </c>
      <c r="H206" s="36">
        <f>SUMIFS(СВЦЭМ!$F$34:$F$777,СВЦЭМ!$A$34:$A$777,$A206,СВЦЭМ!$B$34:$B$777,H$190)+'СЕТ СН'!$F$12</f>
        <v>108.54983545</v>
      </c>
      <c r="I206" s="36">
        <f>SUMIFS(СВЦЭМ!$F$34:$F$777,СВЦЭМ!$A$34:$A$777,$A206,СВЦЭМ!$B$34:$B$777,I$190)+'СЕТ СН'!$F$12</f>
        <v>100.48686162</v>
      </c>
      <c r="J206" s="36">
        <f>SUMIFS(СВЦЭМ!$F$34:$F$777,СВЦЭМ!$A$34:$A$777,$A206,СВЦЭМ!$B$34:$B$777,J$190)+'СЕТ СН'!$F$12</f>
        <v>98.090459330000002</v>
      </c>
      <c r="K206" s="36">
        <f>SUMIFS(СВЦЭМ!$F$34:$F$777,СВЦЭМ!$A$34:$A$777,$A206,СВЦЭМ!$B$34:$B$777,K$190)+'СЕТ СН'!$F$12</f>
        <v>95.02879738</v>
      </c>
      <c r="L206" s="36">
        <f>SUMIFS(СВЦЭМ!$F$34:$F$777,СВЦЭМ!$A$34:$A$777,$A206,СВЦЭМ!$B$34:$B$777,L$190)+'СЕТ СН'!$F$12</f>
        <v>85.769151559999997</v>
      </c>
      <c r="M206" s="36">
        <f>SUMIFS(СВЦЭМ!$F$34:$F$777,СВЦЭМ!$A$34:$A$777,$A206,СВЦЭМ!$B$34:$B$777,M$190)+'СЕТ СН'!$F$12</f>
        <v>79.702461889999995</v>
      </c>
      <c r="N206" s="36">
        <f>SUMIFS(СВЦЭМ!$F$34:$F$777,СВЦЭМ!$A$34:$A$777,$A206,СВЦЭМ!$B$34:$B$777,N$190)+'СЕТ СН'!$F$12</f>
        <v>70.072749250000001</v>
      </c>
      <c r="O206" s="36">
        <f>SUMIFS(СВЦЭМ!$F$34:$F$777,СВЦЭМ!$A$34:$A$777,$A206,СВЦЭМ!$B$34:$B$777,O$190)+'СЕТ СН'!$F$12</f>
        <v>61.019296420000003</v>
      </c>
      <c r="P206" s="36">
        <f>SUMIFS(СВЦЭМ!$F$34:$F$777,СВЦЭМ!$A$34:$A$777,$A206,СВЦЭМ!$B$34:$B$777,P$190)+'СЕТ СН'!$F$12</f>
        <v>61.542482769999999</v>
      </c>
      <c r="Q206" s="36">
        <f>SUMIFS(СВЦЭМ!$F$34:$F$777,СВЦЭМ!$A$34:$A$777,$A206,СВЦЭМ!$B$34:$B$777,Q$190)+'СЕТ СН'!$F$12</f>
        <v>61.888846039999997</v>
      </c>
      <c r="R206" s="36">
        <f>SUMIFS(СВЦЭМ!$F$34:$F$777,СВЦЭМ!$A$34:$A$777,$A206,СВЦЭМ!$B$34:$B$777,R$190)+'СЕТ СН'!$F$12</f>
        <v>60.230278720000001</v>
      </c>
      <c r="S206" s="36">
        <f>SUMIFS(СВЦЭМ!$F$34:$F$777,СВЦЭМ!$A$34:$A$777,$A206,СВЦЭМ!$B$34:$B$777,S$190)+'СЕТ СН'!$F$12</f>
        <v>59.550123130000003</v>
      </c>
      <c r="T206" s="36">
        <f>SUMIFS(СВЦЭМ!$F$34:$F$777,СВЦЭМ!$A$34:$A$777,$A206,СВЦЭМ!$B$34:$B$777,T$190)+'СЕТ СН'!$F$12</f>
        <v>59.952833099999999</v>
      </c>
      <c r="U206" s="36">
        <f>SUMIFS(СВЦЭМ!$F$34:$F$777,СВЦЭМ!$A$34:$A$777,$A206,СВЦЭМ!$B$34:$B$777,U$190)+'СЕТ СН'!$F$12</f>
        <v>56.340707559999998</v>
      </c>
      <c r="V206" s="36">
        <f>SUMIFS(СВЦЭМ!$F$34:$F$777,СВЦЭМ!$A$34:$A$777,$A206,СВЦЭМ!$B$34:$B$777,V$190)+'СЕТ СН'!$F$12</f>
        <v>53.993251149999999</v>
      </c>
      <c r="W206" s="36">
        <f>SUMIFS(СВЦЭМ!$F$34:$F$777,СВЦЭМ!$A$34:$A$777,$A206,СВЦЭМ!$B$34:$B$777,W$190)+'СЕТ СН'!$F$12</f>
        <v>54.425154820000003</v>
      </c>
      <c r="X206" s="36">
        <f>SUMIFS(СВЦЭМ!$F$34:$F$777,СВЦЭМ!$A$34:$A$777,$A206,СВЦЭМ!$B$34:$B$777,X$190)+'СЕТ СН'!$F$12</f>
        <v>58.28369756</v>
      </c>
      <c r="Y206" s="36">
        <f>SUMIFS(СВЦЭМ!$F$34:$F$777,СВЦЭМ!$A$34:$A$777,$A206,СВЦЭМ!$B$34:$B$777,Y$190)+'СЕТ СН'!$F$12</f>
        <v>69.204305390000002</v>
      </c>
    </row>
    <row r="207" spans="1:25" ht="15.75" x14ac:dyDescent="0.2">
      <c r="A207" s="35">
        <f t="shared" si="5"/>
        <v>43360</v>
      </c>
      <c r="B207" s="36">
        <f>SUMIFS(СВЦЭМ!$F$34:$F$777,СВЦЭМ!$A$34:$A$777,$A207,СВЦЭМ!$B$34:$B$777,B$190)+'СЕТ СН'!$F$12</f>
        <v>86.097888150000003</v>
      </c>
      <c r="C207" s="36">
        <f>SUMIFS(СВЦЭМ!$F$34:$F$777,СВЦЭМ!$A$34:$A$777,$A207,СВЦЭМ!$B$34:$B$777,C$190)+'СЕТ СН'!$F$12</f>
        <v>94.661613740000007</v>
      </c>
      <c r="D207" s="36">
        <f>SUMIFS(СВЦЭМ!$F$34:$F$777,СВЦЭМ!$A$34:$A$777,$A207,СВЦЭМ!$B$34:$B$777,D$190)+'СЕТ СН'!$F$12</f>
        <v>105.55081488</v>
      </c>
      <c r="E207" s="36">
        <f>SUMIFS(СВЦЭМ!$F$34:$F$777,СВЦЭМ!$A$34:$A$777,$A207,СВЦЭМ!$B$34:$B$777,E$190)+'СЕТ СН'!$F$12</f>
        <v>110.34349929</v>
      </c>
      <c r="F207" s="36">
        <f>SUMIFS(СВЦЭМ!$F$34:$F$777,СВЦЭМ!$A$34:$A$777,$A207,СВЦЭМ!$B$34:$B$777,F$190)+'СЕТ СН'!$F$12</f>
        <v>108.44660004000001</v>
      </c>
      <c r="G207" s="36">
        <f>SUMIFS(СВЦЭМ!$F$34:$F$777,СВЦЭМ!$A$34:$A$777,$A207,СВЦЭМ!$B$34:$B$777,G$190)+'СЕТ СН'!$F$12</f>
        <v>110.11835363</v>
      </c>
      <c r="H207" s="36">
        <f>SUMIFS(СВЦЭМ!$F$34:$F$777,СВЦЭМ!$A$34:$A$777,$A207,СВЦЭМ!$B$34:$B$777,H$190)+'СЕТ СН'!$F$12</f>
        <v>111.05407586</v>
      </c>
      <c r="I207" s="36">
        <f>SUMIFS(СВЦЭМ!$F$34:$F$777,СВЦЭМ!$A$34:$A$777,$A207,СВЦЭМ!$B$34:$B$777,I$190)+'СЕТ СН'!$F$12</f>
        <v>105.15533205</v>
      </c>
      <c r="J207" s="36">
        <f>SUMIFS(СВЦЭМ!$F$34:$F$777,СВЦЭМ!$A$34:$A$777,$A207,СВЦЭМ!$B$34:$B$777,J$190)+'СЕТ СН'!$F$12</f>
        <v>101.22443491</v>
      </c>
      <c r="K207" s="36">
        <f>SUMIFS(СВЦЭМ!$F$34:$F$777,СВЦЭМ!$A$34:$A$777,$A207,СВЦЭМ!$B$34:$B$777,K$190)+'СЕТ СН'!$F$12</f>
        <v>97.125638210000005</v>
      </c>
      <c r="L207" s="36">
        <f>SUMIFS(СВЦЭМ!$F$34:$F$777,СВЦЭМ!$A$34:$A$777,$A207,СВЦЭМ!$B$34:$B$777,L$190)+'СЕТ СН'!$F$12</f>
        <v>89.488621039999998</v>
      </c>
      <c r="M207" s="36">
        <f>SUMIFS(СВЦЭМ!$F$34:$F$777,СВЦЭМ!$A$34:$A$777,$A207,СВЦЭМ!$B$34:$B$777,M$190)+'СЕТ СН'!$F$12</f>
        <v>83.253862269999999</v>
      </c>
      <c r="N207" s="36">
        <f>SUMIFS(СВЦЭМ!$F$34:$F$777,СВЦЭМ!$A$34:$A$777,$A207,СВЦЭМ!$B$34:$B$777,N$190)+'СЕТ СН'!$F$12</f>
        <v>71.238943629999994</v>
      </c>
      <c r="O207" s="36">
        <f>SUMIFS(СВЦЭМ!$F$34:$F$777,СВЦЭМ!$A$34:$A$777,$A207,СВЦЭМ!$B$34:$B$777,O$190)+'СЕТ СН'!$F$12</f>
        <v>62.81187946</v>
      </c>
      <c r="P207" s="36">
        <f>SUMIFS(СВЦЭМ!$F$34:$F$777,СВЦЭМ!$A$34:$A$777,$A207,СВЦЭМ!$B$34:$B$777,P$190)+'СЕТ СН'!$F$12</f>
        <v>61.916770679999999</v>
      </c>
      <c r="Q207" s="36">
        <f>SUMIFS(СВЦЭМ!$F$34:$F$777,СВЦЭМ!$A$34:$A$777,$A207,СВЦЭМ!$B$34:$B$777,Q$190)+'СЕТ СН'!$F$12</f>
        <v>62.201730329999997</v>
      </c>
      <c r="R207" s="36">
        <f>SUMIFS(СВЦЭМ!$F$34:$F$777,СВЦЭМ!$A$34:$A$777,$A207,СВЦЭМ!$B$34:$B$777,R$190)+'СЕТ СН'!$F$12</f>
        <v>61.523786080000001</v>
      </c>
      <c r="S207" s="36">
        <f>SUMIFS(СВЦЭМ!$F$34:$F$777,СВЦЭМ!$A$34:$A$777,$A207,СВЦЭМ!$B$34:$B$777,S$190)+'СЕТ СН'!$F$12</f>
        <v>61.41820482</v>
      </c>
      <c r="T207" s="36">
        <f>SUMIFS(СВЦЭМ!$F$34:$F$777,СВЦЭМ!$A$34:$A$777,$A207,СВЦЭМ!$B$34:$B$777,T$190)+'СЕТ СН'!$F$12</f>
        <v>60.873851360000003</v>
      </c>
      <c r="U207" s="36">
        <f>SUMIFS(СВЦЭМ!$F$34:$F$777,СВЦЭМ!$A$34:$A$777,$A207,СВЦЭМ!$B$34:$B$777,U$190)+'СЕТ СН'!$F$12</f>
        <v>59.109845960000001</v>
      </c>
      <c r="V207" s="36">
        <f>SUMIFS(СВЦЭМ!$F$34:$F$777,СВЦЭМ!$A$34:$A$777,$A207,СВЦЭМ!$B$34:$B$777,V$190)+'СЕТ СН'!$F$12</f>
        <v>55.186856450000001</v>
      </c>
      <c r="W207" s="36">
        <f>SUMIFS(СВЦЭМ!$F$34:$F$777,СВЦЭМ!$A$34:$A$777,$A207,СВЦЭМ!$B$34:$B$777,W$190)+'СЕТ СН'!$F$12</f>
        <v>56.499711079999997</v>
      </c>
      <c r="X207" s="36">
        <f>SUMIFS(СВЦЭМ!$F$34:$F$777,СВЦЭМ!$A$34:$A$777,$A207,СВЦЭМ!$B$34:$B$777,X$190)+'СЕТ СН'!$F$12</f>
        <v>59.596317220000003</v>
      </c>
      <c r="Y207" s="36">
        <f>SUMIFS(СВЦЭМ!$F$34:$F$777,СВЦЭМ!$A$34:$A$777,$A207,СВЦЭМ!$B$34:$B$777,Y$190)+'СЕТ СН'!$F$12</f>
        <v>69.046647789999994</v>
      </c>
    </row>
    <row r="208" spans="1:25" ht="15.75" x14ac:dyDescent="0.2">
      <c r="A208" s="35">
        <f t="shared" si="5"/>
        <v>43361</v>
      </c>
      <c r="B208" s="36">
        <f>SUMIFS(СВЦЭМ!$F$34:$F$777,СВЦЭМ!$A$34:$A$777,$A208,СВЦЭМ!$B$34:$B$777,B$190)+'СЕТ СН'!$F$12</f>
        <v>87.123095520000007</v>
      </c>
      <c r="C208" s="36">
        <f>SUMIFS(СВЦЭМ!$F$34:$F$777,СВЦЭМ!$A$34:$A$777,$A208,СВЦЭМ!$B$34:$B$777,C$190)+'СЕТ СН'!$F$12</f>
        <v>101.68712322</v>
      </c>
      <c r="D208" s="36">
        <f>SUMIFS(СВЦЭМ!$F$34:$F$777,СВЦЭМ!$A$34:$A$777,$A208,СВЦЭМ!$B$34:$B$777,D$190)+'СЕТ СН'!$F$12</f>
        <v>107.61754574</v>
      </c>
      <c r="E208" s="36">
        <f>SUMIFS(СВЦЭМ!$F$34:$F$777,СВЦЭМ!$A$34:$A$777,$A208,СВЦЭМ!$B$34:$B$777,E$190)+'СЕТ СН'!$F$12</f>
        <v>113.32473507</v>
      </c>
      <c r="F208" s="36">
        <f>SUMIFS(СВЦЭМ!$F$34:$F$777,СВЦЭМ!$A$34:$A$777,$A208,СВЦЭМ!$B$34:$B$777,F$190)+'СЕТ СН'!$F$12</f>
        <v>113.21878291</v>
      </c>
      <c r="G208" s="36">
        <f>SUMIFS(СВЦЭМ!$F$34:$F$777,СВЦЭМ!$A$34:$A$777,$A208,СВЦЭМ!$B$34:$B$777,G$190)+'СЕТ СН'!$F$12</f>
        <v>113.06879293999999</v>
      </c>
      <c r="H208" s="36">
        <f>SUMIFS(СВЦЭМ!$F$34:$F$777,СВЦЭМ!$A$34:$A$777,$A208,СВЦЭМ!$B$34:$B$777,H$190)+'СЕТ СН'!$F$12</f>
        <v>112.14795203</v>
      </c>
      <c r="I208" s="36">
        <f>SUMIFS(СВЦЭМ!$F$34:$F$777,СВЦЭМ!$A$34:$A$777,$A208,СВЦЭМ!$B$34:$B$777,I$190)+'СЕТ СН'!$F$12</f>
        <v>101.00843096</v>
      </c>
      <c r="J208" s="36">
        <f>SUMIFS(СВЦЭМ!$F$34:$F$777,СВЦЭМ!$A$34:$A$777,$A208,СВЦЭМ!$B$34:$B$777,J$190)+'СЕТ СН'!$F$12</f>
        <v>93.382977220000001</v>
      </c>
      <c r="K208" s="36">
        <f>SUMIFS(СВЦЭМ!$F$34:$F$777,СВЦЭМ!$A$34:$A$777,$A208,СВЦЭМ!$B$34:$B$777,K$190)+'СЕТ СН'!$F$12</f>
        <v>93.560842890000004</v>
      </c>
      <c r="L208" s="36">
        <f>SUMIFS(СВЦЭМ!$F$34:$F$777,СВЦЭМ!$A$34:$A$777,$A208,СВЦЭМ!$B$34:$B$777,L$190)+'СЕТ СН'!$F$12</f>
        <v>87.834208090000004</v>
      </c>
      <c r="M208" s="36">
        <f>SUMIFS(СВЦЭМ!$F$34:$F$777,СВЦЭМ!$A$34:$A$777,$A208,СВЦЭМ!$B$34:$B$777,M$190)+'СЕТ СН'!$F$12</f>
        <v>79.463643880000006</v>
      </c>
      <c r="N208" s="36">
        <f>SUMIFS(СВЦЭМ!$F$34:$F$777,СВЦЭМ!$A$34:$A$777,$A208,СВЦЭМ!$B$34:$B$777,N$190)+'СЕТ СН'!$F$12</f>
        <v>68.836541280000006</v>
      </c>
      <c r="O208" s="36">
        <f>SUMIFS(СВЦЭМ!$F$34:$F$777,СВЦЭМ!$A$34:$A$777,$A208,СВЦЭМ!$B$34:$B$777,O$190)+'СЕТ СН'!$F$12</f>
        <v>58.40366152</v>
      </c>
      <c r="P208" s="36">
        <f>SUMIFS(СВЦЭМ!$F$34:$F$777,СВЦЭМ!$A$34:$A$777,$A208,СВЦЭМ!$B$34:$B$777,P$190)+'СЕТ СН'!$F$12</f>
        <v>59.491479669999997</v>
      </c>
      <c r="Q208" s="36">
        <f>SUMIFS(СВЦЭМ!$F$34:$F$777,СВЦЭМ!$A$34:$A$777,$A208,СВЦЭМ!$B$34:$B$777,Q$190)+'СЕТ СН'!$F$12</f>
        <v>60.358437979999998</v>
      </c>
      <c r="R208" s="36">
        <f>SUMIFS(СВЦЭМ!$F$34:$F$777,СВЦЭМ!$A$34:$A$777,$A208,СВЦЭМ!$B$34:$B$777,R$190)+'СЕТ СН'!$F$12</f>
        <v>62.31124904</v>
      </c>
      <c r="S208" s="36">
        <f>SUMIFS(СВЦЭМ!$F$34:$F$777,СВЦЭМ!$A$34:$A$777,$A208,СВЦЭМ!$B$34:$B$777,S$190)+'СЕТ СН'!$F$12</f>
        <v>64.57126203</v>
      </c>
      <c r="T208" s="36">
        <f>SUMIFS(СВЦЭМ!$F$34:$F$777,СВЦЭМ!$A$34:$A$777,$A208,СВЦЭМ!$B$34:$B$777,T$190)+'СЕТ СН'!$F$12</f>
        <v>64.931749019999998</v>
      </c>
      <c r="U208" s="36">
        <f>SUMIFS(СВЦЭМ!$F$34:$F$777,СВЦЭМ!$A$34:$A$777,$A208,СВЦЭМ!$B$34:$B$777,U$190)+'СЕТ СН'!$F$12</f>
        <v>64.559308290000004</v>
      </c>
      <c r="V208" s="36">
        <f>SUMIFS(СВЦЭМ!$F$34:$F$777,СВЦЭМ!$A$34:$A$777,$A208,СВЦЭМ!$B$34:$B$777,V$190)+'СЕТ СН'!$F$12</f>
        <v>64.421689610000001</v>
      </c>
      <c r="W208" s="36">
        <f>SUMIFS(СВЦЭМ!$F$34:$F$777,СВЦЭМ!$A$34:$A$777,$A208,СВЦЭМ!$B$34:$B$777,W$190)+'СЕТ СН'!$F$12</f>
        <v>64.785398220000005</v>
      </c>
      <c r="X208" s="36">
        <f>SUMIFS(СВЦЭМ!$F$34:$F$777,СВЦЭМ!$A$34:$A$777,$A208,СВЦЭМ!$B$34:$B$777,X$190)+'СЕТ СН'!$F$12</f>
        <v>61.108346179999998</v>
      </c>
      <c r="Y208" s="36">
        <f>SUMIFS(СВЦЭМ!$F$34:$F$777,СВЦЭМ!$A$34:$A$777,$A208,СВЦЭМ!$B$34:$B$777,Y$190)+'СЕТ СН'!$F$12</f>
        <v>70.815781430000001</v>
      </c>
    </row>
    <row r="209" spans="1:25" ht="15.75" x14ac:dyDescent="0.2">
      <c r="A209" s="35">
        <f t="shared" si="5"/>
        <v>43362</v>
      </c>
      <c r="B209" s="36">
        <f>SUMIFS(СВЦЭМ!$F$34:$F$777,СВЦЭМ!$A$34:$A$777,$A209,СВЦЭМ!$B$34:$B$777,B$190)+'СЕТ СН'!$F$12</f>
        <v>76.795855779999997</v>
      </c>
      <c r="C209" s="36">
        <f>SUMIFS(СВЦЭМ!$F$34:$F$777,СВЦЭМ!$A$34:$A$777,$A209,СВЦЭМ!$B$34:$B$777,C$190)+'СЕТ СН'!$F$12</f>
        <v>92.576856469999996</v>
      </c>
      <c r="D209" s="36">
        <f>SUMIFS(СВЦЭМ!$F$34:$F$777,СВЦЭМ!$A$34:$A$777,$A209,СВЦЭМ!$B$34:$B$777,D$190)+'СЕТ СН'!$F$12</f>
        <v>103.96472317</v>
      </c>
      <c r="E209" s="36">
        <f>SUMIFS(СВЦЭМ!$F$34:$F$777,СВЦЭМ!$A$34:$A$777,$A209,СВЦЭМ!$B$34:$B$777,E$190)+'СЕТ СН'!$F$12</f>
        <v>111.28153899</v>
      </c>
      <c r="F209" s="36">
        <f>SUMIFS(СВЦЭМ!$F$34:$F$777,СВЦЭМ!$A$34:$A$777,$A209,СВЦЭМ!$B$34:$B$777,F$190)+'СЕТ СН'!$F$12</f>
        <v>110.90847597</v>
      </c>
      <c r="G209" s="36">
        <f>SUMIFS(СВЦЭМ!$F$34:$F$777,СВЦЭМ!$A$34:$A$777,$A209,СВЦЭМ!$B$34:$B$777,G$190)+'СЕТ СН'!$F$12</f>
        <v>112.71238852</v>
      </c>
      <c r="H209" s="36">
        <f>SUMIFS(СВЦЭМ!$F$34:$F$777,СВЦЭМ!$A$34:$A$777,$A209,СВЦЭМ!$B$34:$B$777,H$190)+'СЕТ СН'!$F$12</f>
        <v>107.18615748000001</v>
      </c>
      <c r="I209" s="36">
        <f>SUMIFS(СВЦЭМ!$F$34:$F$777,СВЦЭМ!$A$34:$A$777,$A209,СВЦЭМ!$B$34:$B$777,I$190)+'СЕТ СН'!$F$12</f>
        <v>95.995638690000007</v>
      </c>
      <c r="J209" s="36">
        <f>SUMIFS(СВЦЭМ!$F$34:$F$777,СВЦЭМ!$A$34:$A$777,$A209,СВЦЭМ!$B$34:$B$777,J$190)+'СЕТ СН'!$F$12</f>
        <v>96.757155819999994</v>
      </c>
      <c r="K209" s="36">
        <f>SUMIFS(СВЦЭМ!$F$34:$F$777,СВЦЭМ!$A$34:$A$777,$A209,СВЦЭМ!$B$34:$B$777,K$190)+'СЕТ СН'!$F$12</f>
        <v>93.830758660000001</v>
      </c>
      <c r="L209" s="36">
        <f>SUMIFS(СВЦЭМ!$F$34:$F$777,СВЦЭМ!$A$34:$A$777,$A209,СВЦЭМ!$B$34:$B$777,L$190)+'СЕТ СН'!$F$12</f>
        <v>85.992555679999995</v>
      </c>
      <c r="M209" s="36">
        <f>SUMIFS(СВЦЭМ!$F$34:$F$777,СВЦЭМ!$A$34:$A$777,$A209,СВЦЭМ!$B$34:$B$777,M$190)+'СЕТ СН'!$F$12</f>
        <v>79.189546100000001</v>
      </c>
      <c r="N209" s="36">
        <f>SUMIFS(СВЦЭМ!$F$34:$F$777,СВЦЭМ!$A$34:$A$777,$A209,СВЦЭМ!$B$34:$B$777,N$190)+'СЕТ СН'!$F$12</f>
        <v>70.566205550000006</v>
      </c>
      <c r="O209" s="36">
        <f>SUMIFS(СВЦЭМ!$F$34:$F$777,СВЦЭМ!$A$34:$A$777,$A209,СВЦЭМ!$B$34:$B$777,O$190)+'СЕТ СН'!$F$12</f>
        <v>64.823873829999997</v>
      </c>
      <c r="P209" s="36">
        <f>SUMIFS(СВЦЭМ!$F$34:$F$777,СВЦЭМ!$A$34:$A$777,$A209,СВЦЭМ!$B$34:$B$777,P$190)+'СЕТ СН'!$F$12</f>
        <v>64.854556160000001</v>
      </c>
      <c r="Q209" s="36">
        <f>SUMIFS(СВЦЭМ!$F$34:$F$777,СВЦЭМ!$A$34:$A$777,$A209,СВЦЭМ!$B$34:$B$777,Q$190)+'СЕТ СН'!$F$12</f>
        <v>64.774132660000006</v>
      </c>
      <c r="R209" s="36">
        <f>SUMIFS(СВЦЭМ!$F$34:$F$777,СВЦЭМ!$A$34:$A$777,$A209,СВЦЭМ!$B$34:$B$777,R$190)+'СЕТ СН'!$F$12</f>
        <v>64.787876220000001</v>
      </c>
      <c r="S209" s="36">
        <f>SUMIFS(СВЦЭМ!$F$34:$F$777,СВЦЭМ!$A$34:$A$777,$A209,СВЦЭМ!$B$34:$B$777,S$190)+'СЕТ СН'!$F$12</f>
        <v>64.691796920000002</v>
      </c>
      <c r="T209" s="36">
        <f>SUMIFS(СВЦЭМ!$F$34:$F$777,СВЦЭМ!$A$34:$A$777,$A209,СВЦЭМ!$B$34:$B$777,T$190)+'СЕТ СН'!$F$12</f>
        <v>61.794227980000002</v>
      </c>
      <c r="U209" s="36">
        <f>SUMIFS(СВЦЭМ!$F$34:$F$777,СВЦЭМ!$A$34:$A$777,$A209,СВЦЭМ!$B$34:$B$777,U$190)+'СЕТ СН'!$F$12</f>
        <v>64.256278379999998</v>
      </c>
      <c r="V209" s="36">
        <f>SUMIFS(СВЦЭМ!$F$34:$F$777,СВЦЭМ!$A$34:$A$777,$A209,СВЦЭМ!$B$34:$B$777,V$190)+'СЕТ СН'!$F$12</f>
        <v>65.670500579999995</v>
      </c>
      <c r="W209" s="36">
        <f>SUMIFS(СВЦЭМ!$F$34:$F$777,СВЦЭМ!$A$34:$A$777,$A209,СВЦЭМ!$B$34:$B$777,W$190)+'СЕТ СН'!$F$12</f>
        <v>64.550885989999998</v>
      </c>
      <c r="X209" s="36">
        <f>SUMIFS(СВЦЭМ!$F$34:$F$777,СВЦЭМ!$A$34:$A$777,$A209,СВЦЭМ!$B$34:$B$777,X$190)+'СЕТ СН'!$F$12</f>
        <v>57.637864239999999</v>
      </c>
      <c r="Y209" s="36">
        <f>SUMIFS(СВЦЭМ!$F$34:$F$777,СВЦЭМ!$A$34:$A$777,$A209,СВЦЭМ!$B$34:$B$777,Y$190)+'СЕТ СН'!$F$12</f>
        <v>61.394880039999997</v>
      </c>
    </row>
    <row r="210" spans="1:25" ht="15.75" x14ac:dyDescent="0.2">
      <c r="A210" s="35">
        <f t="shared" si="5"/>
        <v>43363</v>
      </c>
      <c r="B210" s="36">
        <f>SUMIFS(СВЦЭМ!$F$34:$F$777,СВЦЭМ!$A$34:$A$777,$A210,СВЦЭМ!$B$34:$B$777,B$190)+'СЕТ СН'!$F$12</f>
        <v>89.137695249999993</v>
      </c>
      <c r="C210" s="36">
        <f>SUMIFS(СВЦЭМ!$F$34:$F$777,СВЦЭМ!$A$34:$A$777,$A210,СВЦЭМ!$B$34:$B$777,C$190)+'СЕТ СН'!$F$12</f>
        <v>104.71959106</v>
      </c>
      <c r="D210" s="36">
        <f>SUMIFS(СВЦЭМ!$F$34:$F$777,СВЦЭМ!$A$34:$A$777,$A210,СВЦЭМ!$B$34:$B$777,D$190)+'СЕТ СН'!$F$12</f>
        <v>105.05191773</v>
      </c>
      <c r="E210" s="36">
        <f>SUMIFS(СВЦЭМ!$F$34:$F$777,СВЦЭМ!$A$34:$A$777,$A210,СВЦЭМ!$B$34:$B$777,E$190)+'СЕТ СН'!$F$12</f>
        <v>110.50793272999999</v>
      </c>
      <c r="F210" s="36">
        <f>SUMIFS(СВЦЭМ!$F$34:$F$777,СВЦЭМ!$A$34:$A$777,$A210,СВЦЭМ!$B$34:$B$777,F$190)+'СЕТ СН'!$F$12</f>
        <v>110.29028171</v>
      </c>
      <c r="G210" s="36">
        <f>SUMIFS(СВЦЭМ!$F$34:$F$777,СВЦЭМ!$A$34:$A$777,$A210,СВЦЭМ!$B$34:$B$777,G$190)+'СЕТ СН'!$F$12</f>
        <v>110.71852961</v>
      </c>
      <c r="H210" s="36">
        <f>SUMIFS(СВЦЭМ!$F$34:$F$777,СВЦЭМ!$A$34:$A$777,$A210,СВЦЭМ!$B$34:$B$777,H$190)+'СЕТ СН'!$F$12</f>
        <v>110.25347499</v>
      </c>
      <c r="I210" s="36">
        <f>SUMIFS(СВЦЭМ!$F$34:$F$777,СВЦЭМ!$A$34:$A$777,$A210,СВЦЭМ!$B$34:$B$777,I$190)+'СЕТ СН'!$F$12</f>
        <v>104.27224663</v>
      </c>
      <c r="J210" s="36">
        <f>SUMIFS(СВЦЭМ!$F$34:$F$777,СВЦЭМ!$A$34:$A$777,$A210,СВЦЭМ!$B$34:$B$777,J$190)+'СЕТ СН'!$F$12</f>
        <v>98.056696740000007</v>
      </c>
      <c r="K210" s="36">
        <f>SUMIFS(СВЦЭМ!$F$34:$F$777,СВЦЭМ!$A$34:$A$777,$A210,СВЦЭМ!$B$34:$B$777,K$190)+'СЕТ СН'!$F$12</f>
        <v>93.513690089999997</v>
      </c>
      <c r="L210" s="36">
        <f>SUMIFS(СВЦЭМ!$F$34:$F$777,СВЦЭМ!$A$34:$A$777,$A210,СВЦЭМ!$B$34:$B$777,L$190)+'СЕТ СН'!$F$12</f>
        <v>83.075947029999995</v>
      </c>
      <c r="M210" s="36">
        <f>SUMIFS(СВЦЭМ!$F$34:$F$777,СВЦЭМ!$A$34:$A$777,$A210,СВЦЭМ!$B$34:$B$777,M$190)+'СЕТ СН'!$F$12</f>
        <v>75.552465929999997</v>
      </c>
      <c r="N210" s="36">
        <f>SUMIFS(СВЦЭМ!$F$34:$F$777,СВЦЭМ!$A$34:$A$777,$A210,СВЦЭМ!$B$34:$B$777,N$190)+'СЕТ СН'!$F$12</f>
        <v>67.157077180000002</v>
      </c>
      <c r="O210" s="36">
        <f>SUMIFS(СВЦЭМ!$F$34:$F$777,СВЦЭМ!$A$34:$A$777,$A210,СВЦЭМ!$B$34:$B$777,O$190)+'СЕТ СН'!$F$12</f>
        <v>61.246145849999998</v>
      </c>
      <c r="P210" s="36">
        <f>SUMIFS(СВЦЭМ!$F$34:$F$777,СВЦЭМ!$A$34:$A$777,$A210,СВЦЭМ!$B$34:$B$777,P$190)+'СЕТ СН'!$F$12</f>
        <v>59.842327849999997</v>
      </c>
      <c r="Q210" s="36">
        <f>SUMIFS(СВЦЭМ!$F$34:$F$777,СВЦЭМ!$A$34:$A$777,$A210,СВЦЭМ!$B$34:$B$777,Q$190)+'СЕТ СН'!$F$12</f>
        <v>60.585920809999998</v>
      </c>
      <c r="R210" s="36">
        <f>SUMIFS(СВЦЭМ!$F$34:$F$777,СВЦЭМ!$A$34:$A$777,$A210,СВЦЭМ!$B$34:$B$777,R$190)+'СЕТ СН'!$F$12</f>
        <v>59.626589199999998</v>
      </c>
      <c r="S210" s="36">
        <f>SUMIFS(СВЦЭМ!$F$34:$F$777,СВЦЭМ!$A$34:$A$777,$A210,СВЦЭМ!$B$34:$B$777,S$190)+'СЕТ СН'!$F$12</f>
        <v>59.988759420000001</v>
      </c>
      <c r="T210" s="36">
        <f>SUMIFS(СВЦЭМ!$F$34:$F$777,СВЦЭМ!$A$34:$A$777,$A210,СВЦЭМ!$B$34:$B$777,T$190)+'СЕТ СН'!$F$12</f>
        <v>61.459494360000001</v>
      </c>
      <c r="U210" s="36">
        <f>SUMIFS(СВЦЭМ!$F$34:$F$777,СВЦЭМ!$A$34:$A$777,$A210,СВЦЭМ!$B$34:$B$777,U$190)+'СЕТ СН'!$F$12</f>
        <v>64.098321510000005</v>
      </c>
      <c r="V210" s="36">
        <f>SUMIFS(СВЦЭМ!$F$34:$F$777,СВЦЭМ!$A$34:$A$777,$A210,СВЦЭМ!$B$34:$B$777,V$190)+'СЕТ СН'!$F$12</f>
        <v>65.248159029999997</v>
      </c>
      <c r="W210" s="36">
        <f>SUMIFS(СВЦЭМ!$F$34:$F$777,СВЦЭМ!$A$34:$A$777,$A210,СВЦЭМ!$B$34:$B$777,W$190)+'СЕТ СН'!$F$12</f>
        <v>64.379062739999995</v>
      </c>
      <c r="X210" s="36">
        <f>SUMIFS(СВЦЭМ!$F$34:$F$777,СВЦЭМ!$A$34:$A$777,$A210,СВЦЭМ!$B$34:$B$777,X$190)+'СЕТ СН'!$F$12</f>
        <v>58.94173996</v>
      </c>
      <c r="Y210" s="36">
        <f>SUMIFS(СВЦЭМ!$F$34:$F$777,СВЦЭМ!$A$34:$A$777,$A210,СВЦЭМ!$B$34:$B$777,Y$190)+'СЕТ СН'!$F$12</f>
        <v>68.462935779999995</v>
      </c>
    </row>
    <row r="211" spans="1:25" ht="15.75" x14ac:dyDescent="0.2">
      <c r="A211" s="35">
        <f t="shared" si="5"/>
        <v>43364</v>
      </c>
      <c r="B211" s="36">
        <f>SUMIFS(СВЦЭМ!$F$34:$F$777,СВЦЭМ!$A$34:$A$777,$A211,СВЦЭМ!$B$34:$B$777,B$190)+'СЕТ СН'!$F$12</f>
        <v>67.720301500000005</v>
      </c>
      <c r="C211" s="36">
        <f>SUMIFS(СВЦЭМ!$F$34:$F$777,СВЦЭМ!$A$34:$A$777,$A211,СВЦЭМ!$B$34:$B$777,C$190)+'СЕТ СН'!$F$12</f>
        <v>81.964521070000004</v>
      </c>
      <c r="D211" s="36">
        <f>SUMIFS(СВЦЭМ!$F$34:$F$777,СВЦЭМ!$A$34:$A$777,$A211,СВЦЭМ!$B$34:$B$777,D$190)+'СЕТ СН'!$F$12</f>
        <v>92.44894893</v>
      </c>
      <c r="E211" s="36">
        <f>SUMIFS(СВЦЭМ!$F$34:$F$777,СВЦЭМ!$A$34:$A$777,$A211,СВЦЭМ!$B$34:$B$777,E$190)+'СЕТ СН'!$F$12</f>
        <v>100.87788147000001</v>
      </c>
      <c r="F211" s="36">
        <f>SUMIFS(СВЦЭМ!$F$34:$F$777,СВЦЭМ!$A$34:$A$777,$A211,СВЦЭМ!$B$34:$B$777,F$190)+'СЕТ СН'!$F$12</f>
        <v>101.99204451</v>
      </c>
      <c r="G211" s="36">
        <f>SUMIFS(СВЦЭМ!$F$34:$F$777,СВЦЭМ!$A$34:$A$777,$A211,СВЦЭМ!$B$34:$B$777,G$190)+'СЕТ СН'!$F$12</f>
        <v>100.09149394000001</v>
      </c>
      <c r="H211" s="36">
        <f>SUMIFS(СВЦЭМ!$F$34:$F$777,СВЦЭМ!$A$34:$A$777,$A211,СВЦЭМ!$B$34:$B$777,H$190)+'СЕТ СН'!$F$12</f>
        <v>96.367317929999999</v>
      </c>
      <c r="I211" s="36">
        <f>SUMIFS(СВЦЭМ!$F$34:$F$777,СВЦЭМ!$A$34:$A$777,$A211,СВЦЭМ!$B$34:$B$777,I$190)+'СЕТ СН'!$F$12</f>
        <v>88.275157440000001</v>
      </c>
      <c r="J211" s="36">
        <f>SUMIFS(СВЦЭМ!$F$34:$F$777,СВЦЭМ!$A$34:$A$777,$A211,СВЦЭМ!$B$34:$B$777,J$190)+'СЕТ СН'!$F$12</f>
        <v>82.745345029999996</v>
      </c>
      <c r="K211" s="36">
        <f>SUMIFS(СВЦЭМ!$F$34:$F$777,СВЦЭМ!$A$34:$A$777,$A211,СВЦЭМ!$B$34:$B$777,K$190)+'СЕТ СН'!$F$12</f>
        <v>79.478782120000005</v>
      </c>
      <c r="L211" s="36">
        <f>SUMIFS(СВЦЭМ!$F$34:$F$777,СВЦЭМ!$A$34:$A$777,$A211,СВЦЭМ!$B$34:$B$777,L$190)+'СЕТ СН'!$F$12</f>
        <v>70.478356689999998</v>
      </c>
      <c r="M211" s="36">
        <f>SUMIFS(СВЦЭМ!$F$34:$F$777,СВЦЭМ!$A$34:$A$777,$A211,СВЦЭМ!$B$34:$B$777,M$190)+'СЕТ СН'!$F$12</f>
        <v>63.841917240000001</v>
      </c>
      <c r="N211" s="36">
        <f>SUMIFS(СВЦЭМ!$F$34:$F$777,СВЦЭМ!$A$34:$A$777,$A211,СВЦЭМ!$B$34:$B$777,N$190)+'СЕТ СН'!$F$12</f>
        <v>52.847472310000001</v>
      </c>
      <c r="O211" s="36">
        <f>SUMIFS(СВЦЭМ!$F$34:$F$777,СВЦЭМ!$A$34:$A$777,$A211,СВЦЭМ!$B$34:$B$777,O$190)+'СЕТ СН'!$F$12</f>
        <v>47.167968389999999</v>
      </c>
      <c r="P211" s="36">
        <f>SUMIFS(СВЦЭМ!$F$34:$F$777,СВЦЭМ!$A$34:$A$777,$A211,СВЦЭМ!$B$34:$B$777,P$190)+'СЕТ СН'!$F$12</f>
        <v>45.790933389999999</v>
      </c>
      <c r="Q211" s="36">
        <f>SUMIFS(СВЦЭМ!$F$34:$F$777,СВЦЭМ!$A$34:$A$777,$A211,СВЦЭМ!$B$34:$B$777,Q$190)+'СЕТ СН'!$F$12</f>
        <v>46.326782299999998</v>
      </c>
      <c r="R211" s="36">
        <f>SUMIFS(СВЦЭМ!$F$34:$F$777,СВЦЭМ!$A$34:$A$777,$A211,СВЦЭМ!$B$34:$B$777,R$190)+'СЕТ СН'!$F$12</f>
        <v>46.556543159999997</v>
      </c>
      <c r="S211" s="36">
        <f>SUMIFS(СВЦЭМ!$F$34:$F$777,СВЦЭМ!$A$34:$A$777,$A211,СВЦЭМ!$B$34:$B$777,S$190)+'СЕТ СН'!$F$12</f>
        <v>46.954501980000003</v>
      </c>
      <c r="T211" s="36">
        <f>SUMIFS(СВЦЭМ!$F$34:$F$777,СВЦЭМ!$A$34:$A$777,$A211,СВЦЭМ!$B$34:$B$777,T$190)+'СЕТ СН'!$F$12</f>
        <v>47.928499070000001</v>
      </c>
      <c r="U211" s="36">
        <f>SUMIFS(СВЦЭМ!$F$34:$F$777,СВЦЭМ!$A$34:$A$777,$A211,СВЦЭМ!$B$34:$B$777,U$190)+'СЕТ СН'!$F$12</f>
        <v>51.143428999999998</v>
      </c>
      <c r="V211" s="36">
        <f>SUMIFS(СВЦЭМ!$F$34:$F$777,СВЦЭМ!$A$34:$A$777,$A211,СВЦЭМ!$B$34:$B$777,V$190)+'СЕТ СН'!$F$12</f>
        <v>52.516326800000002</v>
      </c>
      <c r="W211" s="36">
        <f>SUMIFS(СВЦЭМ!$F$34:$F$777,СВЦЭМ!$A$34:$A$777,$A211,СВЦЭМ!$B$34:$B$777,W$190)+'СЕТ СН'!$F$12</f>
        <v>50.924823379999999</v>
      </c>
      <c r="X211" s="36">
        <f>SUMIFS(СВЦЭМ!$F$34:$F$777,СВЦЭМ!$A$34:$A$777,$A211,СВЦЭМ!$B$34:$B$777,X$190)+'СЕТ СН'!$F$12</f>
        <v>48.195088579999997</v>
      </c>
      <c r="Y211" s="36">
        <f>SUMIFS(СВЦЭМ!$F$34:$F$777,СВЦЭМ!$A$34:$A$777,$A211,СВЦЭМ!$B$34:$B$777,Y$190)+'СЕТ СН'!$F$12</f>
        <v>51.544675580000003</v>
      </c>
    </row>
    <row r="212" spans="1:25" ht="15.75" x14ac:dyDescent="0.2">
      <c r="A212" s="35">
        <f t="shared" si="5"/>
        <v>43365</v>
      </c>
      <c r="B212" s="36">
        <f>SUMIFS(СВЦЭМ!$F$34:$F$777,СВЦЭМ!$A$34:$A$777,$A212,СВЦЭМ!$B$34:$B$777,B$190)+'СЕТ СН'!$F$12</f>
        <v>66.404800039999998</v>
      </c>
      <c r="C212" s="36">
        <f>SUMIFS(СВЦЭМ!$F$34:$F$777,СВЦЭМ!$A$34:$A$777,$A212,СВЦЭМ!$B$34:$B$777,C$190)+'СЕТ СН'!$F$12</f>
        <v>79.912164509999997</v>
      </c>
      <c r="D212" s="36">
        <f>SUMIFS(СВЦЭМ!$F$34:$F$777,СВЦЭМ!$A$34:$A$777,$A212,СВЦЭМ!$B$34:$B$777,D$190)+'СЕТ СН'!$F$12</f>
        <v>89.305513009999999</v>
      </c>
      <c r="E212" s="36">
        <f>SUMIFS(СВЦЭМ!$F$34:$F$777,СВЦЭМ!$A$34:$A$777,$A212,СВЦЭМ!$B$34:$B$777,E$190)+'СЕТ СН'!$F$12</f>
        <v>97.095596380000003</v>
      </c>
      <c r="F212" s="36">
        <f>SUMIFS(СВЦЭМ!$F$34:$F$777,СВЦЭМ!$A$34:$A$777,$A212,СВЦЭМ!$B$34:$B$777,F$190)+'СЕТ СН'!$F$12</f>
        <v>97.209012650000005</v>
      </c>
      <c r="G212" s="36">
        <f>SUMIFS(СВЦЭМ!$F$34:$F$777,СВЦЭМ!$A$34:$A$777,$A212,СВЦЭМ!$B$34:$B$777,G$190)+'СЕТ СН'!$F$12</f>
        <v>96.464945760000006</v>
      </c>
      <c r="H212" s="36">
        <f>SUMIFS(СВЦЭМ!$F$34:$F$777,СВЦЭМ!$A$34:$A$777,$A212,СВЦЭМ!$B$34:$B$777,H$190)+'СЕТ СН'!$F$12</f>
        <v>94.132593810000003</v>
      </c>
      <c r="I212" s="36">
        <f>SUMIFS(СВЦЭМ!$F$34:$F$777,СВЦЭМ!$A$34:$A$777,$A212,СВЦЭМ!$B$34:$B$777,I$190)+'СЕТ СН'!$F$12</f>
        <v>87.729996279999995</v>
      </c>
      <c r="J212" s="36">
        <f>SUMIFS(СВЦЭМ!$F$34:$F$777,СВЦЭМ!$A$34:$A$777,$A212,СВЦЭМ!$B$34:$B$777,J$190)+'СЕТ СН'!$F$12</f>
        <v>83.567630370000003</v>
      </c>
      <c r="K212" s="36">
        <f>SUMIFS(СВЦЭМ!$F$34:$F$777,СВЦЭМ!$A$34:$A$777,$A212,СВЦЭМ!$B$34:$B$777,K$190)+'СЕТ СН'!$F$12</f>
        <v>79.064801770000003</v>
      </c>
      <c r="L212" s="36">
        <f>SUMIFS(СВЦЭМ!$F$34:$F$777,СВЦЭМ!$A$34:$A$777,$A212,СВЦЭМ!$B$34:$B$777,L$190)+'СЕТ СН'!$F$12</f>
        <v>71.677362049999999</v>
      </c>
      <c r="M212" s="36">
        <f>SUMIFS(СВЦЭМ!$F$34:$F$777,СВЦЭМ!$A$34:$A$777,$A212,СВЦЭМ!$B$34:$B$777,M$190)+'СЕТ СН'!$F$12</f>
        <v>61.748282789999998</v>
      </c>
      <c r="N212" s="36">
        <f>SUMIFS(СВЦЭМ!$F$34:$F$777,СВЦЭМ!$A$34:$A$777,$A212,СВЦЭМ!$B$34:$B$777,N$190)+'СЕТ СН'!$F$12</f>
        <v>53.351704400000003</v>
      </c>
      <c r="O212" s="36">
        <f>SUMIFS(СВЦЭМ!$F$34:$F$777,СВЦЭМ!$A$34:$A$777,$A212,СВЦЭМ!$B$34:$B$777,O$190)+'СЕТ СН'!$F$12</f>
        <v>45.920836139999999</v>
      </c>
      <c r="P212" s="36">
        <f>SUMIFS(СВЦЭМ!$F$34:$F$777,СВЦЭМ!$A$34:$A$777,$A212,СВЦЭМ!$B$34:$B$777,P$190)+'СЕТ СН'!$F$12</f>
        <v>46.670539609999999</v>
      </c>
      <c r="Q212" s="36">
        <f>SUMIFS(СВЦЭМ!$F$34:$F$777,СВЦЭМ!$A$34:$A$777,$A212,СВЦЭМ!$B$34:$B$777,Q$190)+'СЕТ СН'!$F$12</f>
        <v>47.227127940000003</v>
      </c>
      <c r="R212" s="36">
        <f>SUMIFS(СВЦЭМ!$F$34:$F$777,СВЦЭМ!$A$34:$A$777,$A212,СВЦЭМ!$B$34:$B$777,R$190)+'СЕТ СН'!$F$12</f>
        <v>46.736962159999997</v>
      </c>
      <c r="S212" s="36">
        <f>SUMIFS(СВЦЭМ!$F$34:$F$777,СВЦЭМ!$A$34:$A$777,$A212,СВЦЭМ!$B$34:$B$777,S$190)+'СЕТ СН'!$F$12</f>
        <v>47.875227610000003</v>
      </c>
      <c r="T212" s="36">
        <f>SUMIFS(СВЦЭМ!$F$34:$F$777,СВЦЭМ!$A$34:$A$777,$A212,СВЦЭМ!$B$34:$B$777,T$190)+'СЕТ СН'!$F$12</f>
        <v>48.458326700000001</v>
      </c>
      <c r="U212" s="36">
        <f>SUMIFS(СВЦЭМ!$F$34:$F$777,СВЦЭМ!$A$34:$A$777,$A212,СВЦЭМ!$B$34:$B$777,U$190)+'СЕТ СН'!$F$12</f>
        <v>51.045159599999998</v>
      </c>
      <c r="V212" s="36">
        <f>SUMIFS(СВЦЭМ!$F$34:$F$777,СВЦЭМ!$A$34:$A$777,$A212,СВЦЭМ!$B$34:$B$777,V$190)+'СЕТ СН'!$F$12</f>
        <v>51.762701370000002</v>
      </c>
      <c r="W212" s="36">
        <f>SUMIFS(СВЦЭМ!$F$34:$F$777,СВЦЭМ!$A$34:$A$777,$A212,СВЦЭМ!$B$34:$B$777,W$190)+'СЕТ СН'!$F$12</f>
        <v>49.14060078</v>
      </c>
      <c r="X212" s="36">
        <f>SUMIFS(СВЦЭМ!$F$34:$F$777,СВЦЭМ!$A$34:$A$777,$A212,СВЦЭМ!$B$34:$B$777,X$190)+'СЕТ СН'!$F$12</f>
        <v>45.445825280000001</v>
      </c>
      <c r="Y212" s="36">
        <f>SUMIFS(СВЦЭМ!$F$34:$F$777,СВЦЭМ!$A$34:$A$777,$A212,СВЦЭМ!$B$34:$B$777,Y$190)+'СЕТ СН'!$F$12</f>
        <v>51.193226109999998</v>
      </c>
    </row>
    <row r="213" spans="1:25" ht="15.75" x14ac:dyDescent="0.2">
      <c r="A213" s="35">
        <f t="shared" si="5"/>
        <v>43366</v>
      </c>
      <c r="B213" s="36">
        <f>SUMIFS(СВЦЭМ!$F$34:$F$777,СВЦЭМ!$A$34:$A$777,$A213,СВЦЭМ!$B$34:$B$777,B$190)+'СЕТ СН'!$F$12</f>
        <v>66.582296990000003</v>
      </c>
      <c r="C213" s="36">
        <f>SUMIFS(СВЦЭМ!$F$34:$F$777,СВЦЭМ!$A$34:$A$777,$A213,СВЦЭМ!$B$34:$B$777,C$190)+'СЕТ СН'!$F$12</f>
        <v>82.61326991</v>
      </c>
      <c r="D213" s="36">
        <f>SUMIFS(СВЦЭМ!$F$34:$F$777,СВЦЭМ!$A$34:$A$777,$A213,СВЦЭМ!$B$34:$B$777,D$190)+'СЕТ СН'!$F$12</f>
        <v>94.787992700000004</v>
      </c>
      <c r="E213" s="36">
        <f>SUMIFS(СВЦЭМ!$F$34:$F$777,СВЦЭМ!$A$34:$A$777,$A213,СВЦЭМ!$B$34:$B$777,E$190)+'СЕТ СН'!$F$12</f>
        <v>103.60731138</v>
      </c>
      <c r="F213" s="36">
        <f>SUMIFS(СВЦЭМ!$F$34:$F$777,СВЦЭМ!$A$34:$A$777,$A213,СВЦЭМ!$B$34:$B$777,F$190)+'СЕТ СН'!$F$12</f>
        <v>105.90503357999999</v>
      </c>
      <c r="G213" s="36">
        <f>SUMIFS(СВЦЭМ!$F$34:$F$777,СВЦЭМ!$A$34:$A$777,$A213,СВЦЭМ!$B$34:$B$777,G$190)+'СЕТ СН'!$F$12</f>
        <v>103.22897369</v>
      </c>
      <c r="H213" s="36">
        <f>SUMIFS(СВЦЭМ!$F$34:$F$777,СВЦЭМ!$A$34:$A$777,$A213,СВЦЭМ!$B$34:$B$777,H$190)+'СЕТ СН'!$F$12</f>
        <v>101.66533866</v>
      </c>
      <c r="I213" s="36">
        <f>SUMIFS(СВЦЭМ!$F$34:$F$777,СВЦЭМ!$A$34:$A$777,$A213,СВЦЭМ!$B$34:$B$777,I$190)+'СЕТ СН'!$F$12</f>
        <v>95.54458219</v>
      </c>
      <c r="J213" s="36">
        <f>SUMIFS(СВЦЭМ!$F$34:$F$777,СВЦЭМ!$A$34:$A$777,$A213,СВЦЭМ!$B$34:$B$777,J$190)+'СЕТ СН'!$F$12</f>
        <v>87.700484979999999</v>
      </c>
      <c r="K213" s="36">
        <f>SUMIFS(СВЦЭМ!$F$34:$F$777,СВЦЭМ!$A$34:$A$777,$A213,СВЦЭМ!$B$34:$B$777,K$190)+'СЕТ СН'!$F$12</f>
        <v>79.948771449999995</v>
      </c>
      <c r="L213" s="36">
        <f>SUMIFS(СВЦЭМ!$F$34:$F$777,СВЦЭМ!$A$34:$A$777,$A213,СВЦЭМ!$B$34:$B$777,L$190)+'СЕТ СН'!$F$12</f>
        <v>69.372856069999997</v>
      </c>
      <c r="M213" s="36">
        <f>SUMIFS(СВЦЭМ!$F$34:$F$777,СВЦЭМ!$A$34:$A$777,$A213,СВЦЭМ!$B$34:$B$777,M$190)+'СЕТ СН'!$F$12</f>
        <v>60.681340740000003</v>
      </c>
      <c r="N213" s="36">
        <f>SUMIFS(СВЦЭМ!$F$34:$F$777,СВЦЭМ!$A$34:$A$777,$A213,СВЦЭМ!$B$34:$B$777,N$190)+'СЕТ СН'!$F$12</f>
        <v>52.491884990000003</v>
      </c>
      <c r="O213" s="36">
        <f>SUMIFS(СВЦЭМ!$F$34:$F$777,СВЦЭМ!$A$34:$A$777,$A213,СВЦЭМ!$B$34:$B$777,O$190)+'СЕТ СН'!$F$12</f>
        <v>48.055710769999997</v>
      </c>
      <c r="P213" s="36">
        <f>SUMIFS(СВЦЭМ!$F$34:$F$777,СВЦЭМ!$A$34:$A$777,$A213,СВЦЭМ!$B$34:$B$777,P$190)+'СЕТ СН'!$F$12</f>
        <v>47.047884099999997</v>
      </c>
      <c r="Q213" s="36">
        <f>SUMIFS(СВЦЭМ!$F$34:$F$777,СВЦЭМ!$A$34:$A$777,$A213,СВЦЭМ!$B$34:$B$777,Q$190)+'СЕТ СН'!$F$12</f>
        <v>46.337799680000003</v>
      </c>
      <c r="R213" s="36">
        <f>SUMIFS(СВЦЭМ!$F$34:$F$777,СВЦЭМ!$A$34:$A$777,$A213,СВЦЭМ!$B$34:$B$777,R$190)+'СЕТ СН'!$F$12</f>
        <v>46.405130849999999</v>
      </c>
      <c r="S213" s="36">
        <f>SUMIFS(СВЦЭМ!$F$34:$F$777,СВЦЭМ!$A$34:$A$777,$A213,СВЦЭМ!$B$34:$B$777,S$190)+'СЕТ СН'!$F$12</f>
        <v>47.345837770000003</v>
      </c>
      <c r="T213" s="36">
        <f>SUMIFS(СВЦЭМ!$F$34:$F$777,СВЦЭМ!$A$34:$A$777,$A213,СВЦЭМ!$B$34:$B$777,T$190)+'СЕТ СН'!$F$12</f>
        <v>48.408608370000003</v>
      </c>
      <c r="U213" s="36">
        <f>SUMIFS(СВЦЭМ!$F$34:$F$777,СВЦЭМ!$A$34:$A$777,$A213,СВЦЭМ!$B$34:$B$777,U$190)+'СЕТ СН'!$F$12</f>
        <v>50.104003130000002</v>
      </c>
      <c r="V213" s="36">
        <f>SUMIFS(СВЦЭМ!$F$34:$F$777,СВЦЭМ!$A$34:$A$777,$A213,СВЦЭМ!$B$34:$B$777,V$190)+'СЕТ СН'!$F$12</f>
        <v>53.874149979999999</v>
      </c>
      <c r="W213" s="36">
        <f>SUMIFS(СВЦЭМ!$F$34:$F$777,СВЦЭМ!$A$34:$A$777,$A213,СВЦЭМ!$B$34:$B$777,W$190)+'СЕТ СН'!$F$12</f>
        <v>52.24840614</v>
      </c>
      <c r="X213" s="36">
        <f>SUMIFS(СВЦЭМ!$F$34:$F$777,СВЦЭМ!$A$34:$A$777,$A213,СВЦЭМ!$B$34:$B$777,X$190)+'СЕТ СН'!$F$12</f>
        <v>48.762609879999999</v>
      </c>
      <c r="Y213" s="36">
        <f>SUMIFS(СВЦЭМ!$F$34:$F$777,СВЦЭМ!$A$34:$A$777,$A213,СВЦЭМ!$B$34:$B$777,Y$190)+'СЕТ СН'!$F$12</f>
        <v>53.656450380000003</v>
      </c>
    </row>
    <row r="214" spans="1:25" ht="15.75" x14ac:dyDescent="0.2">
      <c r="A214" s="35">
        <f t="shared" si="5"/>
        <v>43367</v>
      </c>
      <c r="B214" s="36">
        <f>SUMIFS(СВЦЭМ!$F$34:$F$777,СВЦЭМ!$A$34:$A$777,$A214,СВЦЭМ!$B$34:$B$777,B$190)+'СЕТ СН'!$F$12</f>
        <v>64.883078010000006</v>
      </c>
      <c r="C214" s="36">
        <f>SUMIFS(СВЦЭМ!$F$34:$F$777,СВЦЭМ!$A$34:$A$777,$A214,СВЦЭМ!$B$34:$B$777,C$190)+'СЕТ СН'!$F$12</f>
        <v>81.523185359999999</v>
      </c>
      <c r="D214" s="36">
        <f>SUMIFS(СВЦЭМ!$F$34:$F$777,СВЦЭМ!$A$34:$A$777,$A214,СВЦЭМ!$B$34:$B$777,D$190)+'СЕТ СН'!$F$12</f>
        <v>93.149056000000002</v>
      </c>
      <c r="E214" s="36">
        <f>SUMIFS(СВЦЭМ!$F$34:$F$777,СВЦЭМ!$A$34:$A$777,$A214,СВЦЭМ!$B$34:$B$777,E$190)+'СЕТ СН'!$F$12</f>
        <v>101.35457635</v>
      </c>
      <c r="F214" s="36">
        <f>SUMIFS(СВЦЭМ!$F$34:$F$777,СВЦЭМ!$A$34:$A$777,$A214,СВЦЭМ!$B$34:$B$777,F$190)+'СЕТ СН'!$F$12</f>
        <v>100.27505480000001</v>
      </c>
      <c r="G214" s="36">
        <f>SUMIFS(СВЦЭМ!$F$34:$F$777,СВЦЭМ!$A$34:$A$777,$A214,СВЦЭМ!$B$34:$B$777,G$190)+'СЕТ СН'!$F$12</f>
        <v>97.570087079999993</v>
      </c>
      <c r="H214" s="36">
        <f>SUMIFS(СВЦЭМ!$F$34:$F$777,СВЦЭМ!$A$34:$A$777,$A214,СВЦЭМ!$B$34:$B$777,H$190)+'СЕТ СН'!$F$12</f>
        <v>92.287029889999999</v>
      </c>
      <c r="I214" s="36">
        <f>SUMIFS(СВЦЭМ!$F$34:$F$777,СВЦЭМ!$A$34:$A$777,$A214,СВЦЭМ!$B$34:$B$777,I$190)+'СЕТ СН'!$F$12</f>
        <v>89.270735790000003</v>
      </c>
      <c r="J214" s="36">
        <f>SUMIFS(СВЦЭМ!$F$34:$F$777,СВЦЭМ!$A$34:$A$777,$A214,СВЦЭМ!$B$34:$B$777,J$190)+'СЕТ СН'!$F$12</f>
        <v>91.54383885</v>
      </c>
      <c r="K214" s="36">
        <f>SUMIFS(СВЦЭМ!$F$34:$F$777,СВЦЭМ!$A$34:$A$777,$A214,СВЦЭМ!$B$34:$B$777,K$190)+'СЕТ СН'!$F$12</f>
        <v>89.680744399999995</v>
      </c>
      <c r="L214" s="36">
        <f>SUMIFS(СВЦЭМ!$F$34:$F$777,СВЦЭМ!$A$34:$A$777,$A214,СВЦЭМ!$B$34:$B$777,L$190)+'СЕТ СН'!$F$12</f>
        <v>82.022931240000005</v>
      </c>
      <c r="M214" s="36">
        <f>SUMIFS(СВЦЭМ!$F$34:$F$777,СВЦЭМ!$A$34:$A$777,$A214,СВЦЭМ!$B$34:$B$777,M$190)+'СЕТ СН'!$F$12</f>
        <v>73.540436029999995</v>
      </c>
      <c r="N214" s="36">
        <f>SUMIFS(СВЦЭМ!$F$34:$F$777,СВЦЭМ!$A$34:$A$777,$A214,СВЦЭМ!$B$34:$B$777,N$190)+'СЕТ СН'!$F$12</f>
        <v>62.173261439999997</v>
      </c>
      <c r="O214" s="36">
        <f>SUMIFS(СВЦЭМ!$F$34:$F$777,СВЦЭМ!$A$34:$A$777,$A214,СВЦЭМ!$B$34:$B$777,O$190)+'СЕТ СН'!$F$12</f>
        <v>52.567201050000001</v>
      </c>
      <c r="P214" s="36">
        <f>SUMIFS(СВЦЭМ!$F$34:$F$777,СВЦЭМ!$A$34:$A$777,$A214,СВЦЭМ!$B$34:$B$777,P$190)+'СЕТ СН'!$F$12</f>
        <v>51.328502270000001</v>
      </c>
      <c r="Q214" s="36">
        <f>SUMIFS(СВЦЭМ!$F$34:$F$777,СВЦЭМ!$A$34:$A$777,$A214,СВЦЭМ!$B$34:$B$777,Q$190)+'СЕТ СН'!$F$12</f>
        <v>51.048872420000002</v>
      </c>
      <c r="R214" s="36">
        <f>SUMIFS(СВЦЭМ!$F$34:$F$777,СВЦЭМ!$A$34:$A$777,$A214,СВЦЭМ!$B$34:$B$777,R$190)+'СЕТ СН'!$F$12</f>
        <v>50.880711050000002</v>
      </c>
      <c r="S214" s="36">
        <f>SUMIFS(СВЦЭМ!$F$34:$F$777,СВЦЭМ!$A$34:$A$777,$A214,СВЦЭМ!$B$34:$B$777,S$190)+'СЕТ СН'!$F$12</f>
        <v>51.664235359999999</v>
      </c>
      <c r="T214" s="36">
        <f>SUMIFS(СВЦЭМ!$F$34:$F$777,СВЦЭМ!$A$34:$A$777,$A214,СВЦЭМ!$B$34:$B$777,T$190)+'СЕТ СН'!$F$12</f>
        <v>52.729383380000002</v>
      </c>
      <c r="U214" s="36">
        <f>SUMIFS(СВЦЭМ!$F$34:$F$777,СВЦЭМ!$A$34:$A$777,$A214,СВЦЭМ!$B$34:$B$777,U$190)+'СЕТ СН'!$F$12</f>
        <v>54.92905502</v>
      </c>
      <c r="V214" s="36">
        <f>SUMIFS(СВЦЭМ!$F$34:$F$777,СВЦЭМ!$A$34:$A$777,$A214,СВЦЭМ!$B$34:$B$777,V$190)+'СЕТ СН'!$F$12</f>
        <v>55.530762029999998</v>
      </c>
      <c r="W214" s="36">
        <f>SUMIFS(СВЦЭМ!$F$34:$F$777,СВЦЭМ!$A$34:$A$777,$A214,СВЦЭМ!$B$34:$B$777,W$190)+'СЕТ СН'!$F$12</f>
        <v>53.652996469999998</v>
      </c>
      <c r="X214" s="36">
        <f>SUMIFS(СВЦЭМ!$F$34:$F$777,СВЦЭМ!$A$34:$A$777,$A214,СВЦЭМ!$B$34:$B$777,X$190)+'СЕТ СН'!$F$12</f>
        <v>50.560843920000003</v>
      </c>
      <c r="Y214" s="36">
        <f>SUMIFS(СВЦЭМ!$F$34:$F$777,СВЦЭМ!$A$34:$A$777,$A214,СВЦЭМ!$B$34:$B$777,Y$190)+'СЕТ СН'!$F$12</f>
        <v>54.28472575</v>
      </c>
    </row>
    <row r="215" spans="1:25" ht="15.75" x14ac:dyDescent="0.2">
      <c r="A215" s="35">
        <f t="shared" si="5"/>
        <v>43368</v>
      </c>
      <c r="B215" s="36">
        <f>SUMIFS(СВЦЭМ!$F$34:$F$777,СВЦЭМ!$A$34:$A$777,$A215,СВЦЭМ!$B$34:$B$777,B$190)+'СЕТ СН'!$F$12</f>
        <v>70.113022720000004</v>
      </c>
      <c r="C215" s="36">
        <f>SUMIFS(СВЦЭМ!$F$34:$F$777,СВЦЭМ!$A$34:$A$777,$A215,СВЦЭМ!$B$34:$B$777,C$190)+'СЕТ СН'!$F$12</f>
        <v>86.63716531</v>
      </c>
      <c r="D215" s="36">
        <f>SUMIFS(СВЦЭМ!$F$34:$F$777,СВЦЭМ!$A$34:$A$777,$A215,СВЦЭМ!$B$34:$B$777,D$190)+'СЕТ СН'!$F$12</f>
        <v>96.831896299999997</v>
      </c>
      <c r="E215" s="36">
        <f>SUMIFS(СВЦЭМ!$F$34:$F$777,СВЦЭМ!$A$34:$A$777,$A215,СВЦЭМ!$B$34:$B$777,E$190)+'СЕТ СН'!$F$12</f>
        <v>105.54147442</v>
      </c>
      <c r="F215" s="36">
        <f>SUMIFS(СВЦЭМ!$F$34:$F$777,СВЦЭМ!$A$34:$A$777,$A215,СВЦЭМ!$B$34:$B$777,F$190)+'СЕТ СН'!$F$12</f>
        <v>105.29391105000001</v>
      </c>
      <c r="G215" s="36">
        <f>SUMIFS(СВЦЭМ!$F$34:$F$777,СВЦЭМ!$A$34:$A$777,$A215,СВЦЭМ!$B$34:$B$777,G$190)+'СЕТ СН'!$F$12</f>
        <v>102.20549629</v>
      </c>
      <c r="H215" s="36">
        <f>SUMIFS(СВЦЭМ!$F$34:$F$777,СВЦЭМ!$A$34:$A$777,$A215,СВЦЭМ!$B$34:$B$777,H$190)+'СЕТ СН'!$F$12</f>
        <v>94.311775549999993</v>
      </c>
      <c r="I215" s="36">
        <f>SUMIFS(СВЦЭМ!$F$34:$F$777,СВЦЭМ!$A$34:$A$777,$A215,СВЦЭМ!$B$34:$B$777,I$190)+'СЕТ СН'!$F$12</f>
        <v>89.390616919999999</v>
      </c>
      <c r="J215" s="36">
        <f>SUMIFS(СВЦЭМ!$F$34:$F$777,СВЦЭМ!$A$34:$A$777,$A215,СВЦЭМ!$B$34:$B$777,J$190)+'СЕТ СН'!$F$12</f>
        <v>89.504211569999995</v>
      </c>
      <c r="K215" s="36">
        <f>SUMIFS(СВЦЭМ!$F$34:$F$777,СВЦЭМ!$A$34:$A$777,$A215,СВЦЭМ!$B$34:$B$777,K$190)+'СЕТ СН'!$F$12</f>
        <v>87.934898500000003</v>
      </c>
      <c r="L215" s="36">
        <f>SUMIFS(СВЦЭМ!$F$34:$F$777,СВЦЭМ!$A$34:$A$777,$A215,СВЦЭМ!$B$34:$B$777,L$190)+'СЕТ СН'!$F$12</f>
        <v>80.39061744</v>
      </c>
      <c r="M215" s="36">
        <f>SUMIFS(СВЦЭМ!$F$34:$F$777,СВЦЭМ!$A$34:$A$777,$A215,СВЦЭМ!$B$34:$B$777,M$190)+'СЕТ СН'!$F$12</f>
        <v>72.318283710000003</v>
      </c>
      <c r="N215" s="36">
        <f>SUMIFS(СВЦЭМ!$F$34:$F$777,СВЦЭМ!$A$34:$A$777,$A215,СВЦЭМ!$B$34:$B$777,N$190)+'СЕТ СН'!$F$12</f>
        <v>62.331226119999997</v>
      </c>
      <c r="O215" s="36">
        <f>SUMIFS(СВЦЭМ!$F$34:$F$777,СВЦЭМ!$A$34:$A$777,$A215,СВЦЭМ!$B$34:$B$777,O$190)+'СЕТ СН'!$F$12</f>
        <v>55.27023707</v>
      </c>
      <c r="P215" s="36">
        <f>SUMIFS(СВЦЭМ!$F$34:$F$777,СВЦЭМ!$A$34:$A$777,$A215,СВЦЭМ!$B$34:$B$777,P$190)+'СЕТ СН'!$F$12</f>
        <v>54.467058340000001</v>
      </c>
      <c r="Q215" s="36">
        <f>SUMIFS(СВЦЭМ!$F$34:$F$777,СВЦЭМ!$A$34:$A$777,$A215,СВЦЭМ!$B$34:$B$777,Q$190)+'СЕТ СН'!$F$12</f>
        <v>53.65210441</v>
      </c>
      <c r="R215" s="36">
        <f>SUMIFS(СВЦЭМ!$F$34:$F$777,СВЦЭМ!$A$34:$A$777,$A215,СВЦЭМ!$B$34:$B$777,R$190)+'СЕТ СН'!$F$12</f>
        <v>52.488781000000003</v>
      </c>
      <c r="S215" s="36">
        <f>SUMIFS(СВЦЭМ!$F$34:$F$777,СВЦЭМ!$A$34:$A$777,$A215,СВЦЭМ!$B$34:$B$777,S$190)+'СЕТ СН'!$F$12</f>
        <v>53.13436686</v>
      </c>
      <c r="T215" s="36">
        <f>SUMIFS(СВЦЭМ!$F$34:$F$777,СВЦЭМ!$A$34:$A$777,$A215,СВЦЭМ!$B$34:$B$777,T$190)+'СЕТ СН'!$F$12</f>
        <v>53.868849009999998</v>
      </c>
      <c r="U215" s="36">
        <f>SUMIFS(СВЦЭМ!$F$34:$F$777,СВЦЭМ!$A$34:$A$777,$A215,СВЦЭМ!$B$34:$B$777,U$190)+'СЕТ СН'!$F$12</f>
        <v>54.482605890000002</v>
      </c>
      <c r="V215" s="36">
        <f>SUMIFS(СВЦЭМ!$F$34:$F$777,СВЦЭМ!$A$34:$A$777,$A215,СВЦЭМ!$B$34:$B$777,V$190)+'СЕТ СН'!$F$12</f>
        <v>54.958547940000003</v>
      </c>
      <c r="W215" s="36">
        <f>SUMIFS(СВЦЭМ!$F$34:$F$777,СВЦЭМ!$A$34:$A$777,$A215,СВЦЭМ!$B$34:$B$777,W$190)+'СЕТ СН'!$F$12</f>
        <v>54.51589165</v>
      </c>
      <c r="X215" s="36">
        <f>SUMIFS(СВЦЭМ!$F$34:$F$777,СВЦЭМ!$A$34:$A$777,$A215,СВЦЭМ!$B$34:$B$777,X$190)+'СЕТ СН'!$F$12</f>
        <v>51.002119649999997</v>
      </c>
      <c r="Y215" s="36">
        <f>SUMIFS(СВЦЭМ!$F$34:$F$777,СВЦЭМ!$A$34:$A$777,$A215,СВЦЭМ!$B$34:$B$777,Y$190)+'СЕТ СН'!$F$12</f>
        <v>56.851268730000001</v>
      </c>
    </row>
    <row r="216" spans="1:25" ht="15.75" x14ac:dyDescent="0.2">
      <c r="A216" s="35">
        <f t="shared" si="5"/>
        <v>43369</v>
      </c>
      <c r="B216" s="36">
        <f>SUMIFS(СВЦЭМ!$F$34:$F$777,СВЦЭМ!$A$34:$A$777,$A216,СВЦЭМ!$B$34:$B$777,B$190)+'СЕТ СН'!$F$12</f>
        <v>76.058833770000007</v>
      </c>
      <c r="C216" s="36">
        <f>SUMIFS(СВЦЭМ!$F$34:$F$777,СВЦЭМ!$A$34:$A$777,$A216,СВЦЭМ!$B$34:$B$777,C$190)+'СЕТ СН'!$F$12</f>
        <v>93.761406190000002</v>
      </c>
      <c r="D216" s="36">
        <f>SUMIFS(СВЦЭМ!$F$34:$F$777,СВЦЭМ!$A$34:$A$777,$A216,СВЦЭМ!$B$34:$B$777,D$190)+'СЕТ СН'!$F$12</f>
        <v>109.17681683000001</v>
      </c>
      <c r="E216" s="36">
        <f>SUMIFS(СВЦЭМ!$F$34:$F$777,СВЦЭМ!$A$34:$A$777,$A216,СВЦЭМ!$B$34:$B$777,E$190)+'СЕТ СН'!$F$12</f>
        <v>119.87532523</v>
      </c>
      <c r="F216" s="36">
        <f>SUMIFS(СВЦЭМ!$F$34:$F$777,СВЦЭМ!$A$34:$A$777,$A216,СВЦЭМ!$B$34:$B$777,F$190)+'СЕТ СН'!$F$12</f>
        <v>120.20235099</v>
      </c>
      <c r="G216" s="36">
        <f>SUMIFS(СВЦЭМ!$F$34:$F$777,СВЦЭМ!$A$34:$A$777,$A216,СВЦЭМ!$B$34:$B$777,G$190)+'СЕТ СН'!$F$12</f>
        <v>117.62377461</v>
      </c>
      <c r="H216" s="36">
        <f>SUMIFS(СВЦЭМ!$F$34:$F$777,СВЦЭМ!$A$34:$A$777,$A216,СВЦЭМ!$B$34:$B$777,H$190)+'СЕТ СН'!$F$12</f>
        <v>107.36392881</v>
      </c>
      <c r="I216" s="36">
        <f>SUMIFS(СВЦЭМ!$F$34:$F$777,СВЦЭМ!$A$34:$A$777,$A216,СВЦЭМ!$B$34:$B$777,I$190)+'СЕТ СН'!$F$12</f>
        <v>98.248865789999996</v>
      </c>
      <c r="J216" s="36">
        <f>SUMIFS(СВЦЭМ!$F$34:$F$777,СВЦЭМ!$A$34:$A$777,$A216,СВЦЭМ!$B$34:$B$777,J$190)+'СЕТ СН'!$F$12</f>
        <v>96.810917810000007</v>
      </c>
      <c r="K216" s="36">
        <f>SUMIFS(СВЦЭМ!$F$34:$F$777,СВЦЭМ!$A$34:$A$777,$A216,СВЦЭМ!$B$34:$B$777,K$190)+'СЕТ СН'!$F$12</f>
        <v>95.238660359999997</v>
      </c>
      <c r="L216" s="36">
        <f>SUMIFS(СВЦЭМ!$F$34:$F$777,СВЦЭМ!$A$34:$A$777,$A216,СВЦЭМ!$B$34:$B$777,L$190)+'СЕТ СН'!$F$12</f>
        <v>87.583576559999997</v>
      </c>
      <c r="M216" s="36">
        <f>SUMIFS(СВЦЭМ!$F$34:$F$777,СВЦЭМ!$A$34:$A$777,$A216,СВЦЭМ!$B$34:$B$777,M$190)+'СЕТ СН'!$F$12</f>
        <v>80.750198769999997</v>
      </c>
      <c r="N216" s="36">
        <f>SUMIFS(СВЦЭМ!$F$34:$F$777,СВЦЭМ!$A$34:$A$777,$A216,СВЦЭМ!$B$34:$B$777,N$190)+'СЕТ СН'!$F$12</f>
        <v>69.20707539</v>
      </c>
      <c r="O216" s="36">
        <f>SUMIFS(СВЦЭМ!$F$34:$F$777,СВЦЭМ!$A$34:$A$777,$A216,СВЦЭМ!$B$34:$B$777,O$190)+'СЕТ СН'!$F$12</f>
        <v>59.363291140000001</v>
      </c>
      <c r="P216" s="36">
        <f>SUMIFS(СВЦЭМ!$F$34:$F$777,СВЦЭМ!$A$34:$A$777,$A216,СВЦЭМ!$B$34:$B$777,P$190)+'СЕТ СН'!$F$12</f>
        <v>58.971501850000003</v>
      </c>
      <c r="Q216" s="36">
        <f>SUMIFS(СВЦЭМ!$F$34:$F$777,СВЦЭМ!$A$34:$A$777,$A216,СВЦЭМ!$B$34:$B$777,Q$190)+'СЕТ СН'!$F$12</f>
        <v>59.852688180000001</v>
      </c>
      <c r="R216" s="36">
        <f>SUMIFS(СВЦЭМ!$F$34:$F$777,СВЦЭМ!$A$34:$A$777,$A216,СВЦЭМ!$B$34:$B$777,R$190)+'СЕТ СН'!$F$12</f>
        <v>60.12766809</v>
      </c>
      <c r="S216" s="36">
        <f>SUMIFS(СВЦЭМ!$F$34:$F$777,СВЦЭМ!$A$34:$A$777,$A216,СВЦЭМ!$B$34:$B$777,S$190)+'СЕТ СН'!$F$12</f>
        <v>60.715357619999999</v>
      </c>
      <c r="T216" s="36">
        <f>SUMIFS(СВЦЭМ!$F$34:$F$777,СВЦЭМ!$A$34:$A$777,$A216,СВЦЭМ!$B$34:$B$777,T$190)+'СЕТ СН'!$F$12</f>
        <v>59.420366180000002</v>
      </c>
      <c r="U216" s="36">
        <f>SUMIFS(СВЦЭМ!$F$34:$F$777,СВЦЭМ!$A$34:$A$777,$A216,СВЦЭМ!$B$34:$B$777,U$190)+'СЕТ СН'!$F$12</f>
        <v>61.510379090000001</v>
      </c>
      <c r="V216" s="36">
        <f>SUMIFS(СВЦЭМ!$F$34:$F$777,СВЦЭМ!$A$34:$A$777,$A216,СВЦЭМ!$B$34:$B$777,V$190)+'СЕТ СН'!$F$12</f>
        <v>61.934262750000002</v>
      </c>
      <c r="W216" s="36">
        <f>SUMIFS(СВЦЭМ!$F$34:$F$777,СВЦЭМ!$A$34:$A$777,$A216,СВЦЭМ!$B$34:$B$777,W$190)+'СЕТ СН'!$F$12</f>
        <v>60.504021719999997</v>
      </c>
      <c r="X216" s="36">
        <f>SUMIFS(СВЦЭМ!$F$34:$F$777,СВЦЭМ!$A$34:$A$777,$A216,СВЦЭМ!$B$34:$B$777,X$190)+'СЕТ СН'!$F$12</f>
        <v>62.265536419999997</v>
      </c>
      <c r="Y216" s="36">
        <f>SUMIFS(СВЦЭМ!$F$34:$F$777,СВЦЭМ!$A$34:$A$777,$A216,СВЦЭМ!$B$34:$B$777,Y$190)+'СЕТ СН'!$F$12</f>
        <v>66.617695690000005</v>
      </c>
    </row>
    <row r="217" spans="1:25" ht="15.75" x14ac:dyDescent="0.2">
      <c r="A217" s="35">
        <f t="shared" si="5"/>
        <v>43370</v>
      </c>
      <c r="B217" s="36">
        <f>SUMIFS(СВЦЭМ!$F$34:$F$777,СВЦЭМ!$A$34:$A$777,$A217,СВЦЭМ!$B$34:$B$777,B$190)+'СЕТ СН'!$F$12</f>
        <v>77.547187789999995</v>
      </c>
      <c r="C217" s="36">
        <f>SUMIFS(СВЦЭМ!$F$34:$F$777,СВЦЭМ!$A$34:$A$777,$A217,СВЦЭМ!$B$34:$B$777,C$190)+'СЕТ СН'!$F$12</f>
        <v>98.501886990000003</v>
      </c>
      <c r="D217" s="36">
        <f>SUMIFS(СВЦЭМ!$F$34:$F$777,СВЦЭМ!$A$34:$A$777,$A217,СВЦЭМ!$B$34:$B$777,D$190)+'СЕТ СН'!$F$12</f>
        <v>109.98228813</v>
      </c>
      <c r="E217" s="36">
        <f>SUMIFS(СВЦЭМ!$F$34:$F$777,СВЦЭМ!$A$34:$A$777,$A217,СВЦЭМ!$B$34:$B$777,E$190)+'СЕТ СН'!$F$12</f>
        <v>120.72393544000001</v>
      </c>
      <c r="F217" s="36">
        <f>SUMIFS(СВЦЭМ!$F$34:$F$777,СВЦЭМ!$A$34:$A$777,$A217,СВЦЭМ!$B$34:$B$777,F$190)+'СЕТ СН'!$F$12</f>
        <v>120.44305227</v>
      </c>
      <c r="G217" s="36">
        <f>SUMIFS(СВЦЭМ!$F$34:$F$777,СВЦЭМ!$A$34:$A$777,$A217,СВЦЭМ!$B$34:$B$777,G$190)+'СЕТ СН'!$F$12</f>
        <v>118.6765656</v>
      </c>
      <c r="H217" s="36">
        <f>SUMIFS(СВЦЭМ!$F$34:$F$777,СВЦЭМ!$A$34:$A$777,$A217,СВЦЭМ!$B$34:$B$777,H$190)+'СЕТ СН'!$F$12</f>
        <v>109.21254544999999</v>
      </c>
      <c r="I217" s="36">
        <f>SUMIFS(СВЦЭМ!$F$34:$F$777,СВЦЭМ!$A$34:$A$777,$A217,СВЦЭМ!$B$34:$B$777,I$190)+'СЕТ СН'!$F$12</f>
        <v>97.614416160000005</v>
      </c>
      <c r="J217" s="36">
        <f>SUMIFS(СВЦЭМ!$F$34:$F$777,СВЦЭМ!$A$34:$A$777,$A217,СВЦЭМ!$B$34:$B$777,J$190)+'СЕТ СН'!$F$12</f>
        <v>97.784133100000005</v>
      </c>
      <c r="K217" s="36">
        <f>SUMIFS(СВЦЭМ!$F$34:$F$777,СВЦЭМ!$A$34:$A$777,$A217,СВЦЭМ!$B$34:$B$777,K$190)+'СЕТ СН'!$F$12</f>
        <v>95.943647389999995</v>
      </c>
      <c r="L217" s="36">
        <f>SUMIFS(СВЦЭМ!$F$34:$F$777,СВЦЭМ!$A$34:$A$777,$A217,СВЦЭМ!$B$34:$B$777,L$190)+'СЕТ СН'!$F$12</f>
        <v>88.066582920000002</v>
      </c>
      <c r="M217" s="36">
        <f>SUMIFS(СВЦЭМ!$F$34:$F$777,СВЦЭМ!$A$34:$A$777,$A217,СВЦЭМ!$B$34:$B$777,M$190)+'СЕТ СН'!$F$12</f>
        <v>81.587902270000001</v>
      </c>
      <c r="N217" s="36">
        <f>SUMIFS(СВЦЭМ!$F$34:$F$777,СВЦЭМ!$A$34:$A$777,$A217,СВЦЭМ!$B$34:$B$777,N$190)+'СЕТ СН'!$F$12</f>
        <v>70.545927230000004</v>
      </c>
      <c r="O217" s="36">
        <f>SUMIFS(СВЦЭМ!$F$34:$F$777,СВЦЭМ!$A$34:$A$777,$A217,СВЦЭМ!$B$34:$B$777,O$190)+'СЕТ СН'!$F$12</f>
        <v>63.481377909999999</v>
      </c>
      <c r="P217" s="36">
        <f>SUMIFS(СВЦЭМ!$F$34:$F$777,СВЦЭМ!$A$34:$A$777,$A217,СВЦЭМ!$B$34:$B$777,P$190)+'СЕТ СН'!$F$12</f>
        <v>62.464449299999998</v>
      </c>
      <c r="Q217" s="36">
        <f>SUMIFS(СВЦЭМ!$F$34:$F$777,СВЦЭМ!$A$34:$A$777,$A217,СВЦЭМ!$B$34:$B$777,Q$190)+'СЕТ СН'!$F$12</f>
        <v>62.209076760000002</v>
      </c>
      <c r="R217" s="36">
        <f>SUMIFS(СВЦЭМ!$F$34:$F$777,СВЦЭМ!$A$34:$A$777,$A217,СВЦЭМ!$B$34:$B$777,R$190)+'СЕТ СН'!$F$12</f>
        <v>61.957967869999997</v>
      </c>
      <c r="S217" s="36">
        <f>SUMIFS(СВЦЭМ!$F$34:$F$777,СВЦЭМ!$A$34:$A$777,$A217,СВЦЭМ!$B$34:$B$777,S$190)+'СЕТ СН'!$F$12</f>
        <v>62.375188110000003</v>
      </c>
      <c r="T217" s="36">
        <f>SUMIFS(СВЦЭМ!$F$34:$F$777,СВЦЭМ!$A$34:$A$777,$A217,СВЦЭМ!$B$34:$B$777,T$190)+'СЕТ СН'!$F$12</f>
        <v>62.796853990000002</v>
      </c>
      <c r="U217" s="36">
        <f>SUMIFS(СВЦЭМ!$F$34:$F$777,СВЦЭМ!$A$34:$A$777,$A217,СВЦЭМ!$B$34:$B$777,U$190)+'СЕТ СН'!$F$12</f>
        <v>63.934393489999998</v>
      </c>
      <c r="V217" s="36">
        <f>SUMIFS(СВЦЭМ!$F$34:$F$777,СВЦЭМ!$A$34:$A$777,$A217,СВЦЭМ!$B$34:$B$777,V$190)+'СЕТ СН'!$F$12</f>
        <v>63.580773170000001</v>
      </c>
      <c r="W217" s="36">
        <f>SUMIFS(СВЦЭМ!$F$34:$F$777,СВЦЭМ!$A$34:$A$777,$A217,СВЦЭМ!$B$34:$B$777,W$190)+'СЕТ СН'!$F$12</f>
        <v>62.553275960000001</v>
      </c>
      <c r="X217" s="36">
        <f>SUMIFS(СВЦЭМ!$F$34:$F$777,СВЦЭМ!$A$34:$A$777,$A217,СВЦЭМ!$B$34:$B$777,X$190)+'СЕТ СН'!$F$12</f>
        <v>63.139130039999998</v>
      </c>
      <c r="Y217" s="36">
        <f>SUMIFS(СВЦЭМ!$F$34:$F$777,СВЦЭМ!$A$34:$A$777,$A217,СВЦЭМ!$B$34:$B$777,Y$190)+'СЕТ СН'!$F$12</f>
        <v>67.917229860000006</v>
      </c>
    </row>
    <row r="218" spans="1:25" ht="15.75" x14ac:dyDescent="0.2">
      <c r="A218" s="35">
        <f t="shared" si="5"/>
        <v>43371</v>
      </c>
      <c r="B218" s="36">
        <f>SUMIFS(СВЦЭМ!$F$34:$F$777,СВЦЭМ!$A$34:$A$777,$A218,СВЦЭМ!$B$34:$B$777,B$190)+'СЕТ СН'!$F$12</f>
        <v>80.008931750000002</v>
      </c>
      <c r="C218" s="36">
        <f>SUMIFS(СВЦЭМ!$F$34:$F$777,СВЦЭМ!$A$34:$A$777,$A218,СВЦЭМ!$B$34:$B$777,C$190)+'СЕТ СН'!$F$12</f>
        <v>97.948282919999997</v>
      </c>
      <c r="D218" s="36">
        <f>SUMIFS(СВЦЭМ!$F$34:$F$777,СВЦЭМ!$A$34:$A$777,$A218,СВЦЭМ!$B$34:$B$777,D$190)+'СЕТ СН'!$F$12</f>
        <v>110.04146916000001</v>
      </c>
      <c r="E218" s="36">
        <f>SUMIFS(СВЦЭМ!$F$34:$F$777,СВЦЭМ!$A$34:$A$777,$A218,СВЦЭМ!$B$34:$B$777,E$190)+'СЕТ СН'!$F$12</f>
        <v>118.11972082</v>
      </c>
      <c r="F218" s="36">
        <f>SUMIFS(СВЦЭМ!$F$34:$F$777,СВЦЭМ!$A$34:$A$777,$A218,СВЦЭМ!$B$34:$B$777,F$190)+'СЕТ СН'!$F$12</f>
        <v>117.43174687</v>
      </c>
      <c r="G218" s="36">
        <f>SUMIFS(СВЦЭМ!$F$34:$F$777,СВЦЭМ!$A$34:$A$777,$A218,СВЦЭМ!$B$34:$B$777,G$190)+'СЕТ СН'!$F$12</f>
        <v>118.19298496</v>
      </c>
      <c r="H218" s="36">
        <f>SUMIFS(СВЦЭМ!$F$34:$F$777,СВЦЭМ!$A$34:$A$777,$A218,СВЦЭМ!$B$34:$B$777,H$190)+'СЕТ СН'!$F$12</f>
        <v>110.68613406</v>
      </c>
      <c r="I218" s="36">
        <f>SUMIFS(СВЦЭМ!$F$34:$F$777,СВЦЭМ!$A$34:$A$777,$A218,СВЦЭМ!$B$34:$B$777,I$190)+'СЕТ СН'!$F$12</f>
        <v>97.693316830000001</v>
      </c>
      <c r="J218" s="36">
        <f>SUMIFS(СВЦЭМ!$F$34:$F$777,СВЦЭМ!$A$34:$A$777,$A218,СВЦЭМ!$B$34:$B$777,J$190)+'СЕТ СН'!$F$12</f>
        <v>96.848542739999999</v>
      </c>
      <c r="K218" s="36">
        <f>SUMIFS(СВЦЭМ!$F$34:$F$777,СВЦЭМ!$A$34:$A$777,$A218,СВЦЭМ!$B$34:$B$777,K$190)+'СЕТ СН'!$F$12</f>
        <v>95.517788139999993</v>
      </c>
      <c r="L218" s="36">
        <f>SUMIFS(СВЦЭМ!$F$34:$F$777,СВЦЭМ!$A$34:$A$777,$A218,СВЦЭМ!$B$34:$B$777,L$190)+'СЕТ СН'!$F$12</f>
        <v>89.249764310000003</v>
      </c>
      <c r="M218" s="36">
        <f>SUMIFS(СВЦЭМ!$F$34:$F$777,СВЦЭМ!$A$34:$A$777,$A218,СВЦЭМ!$B$34:$B$777,M$190)+'СЕТ СН'!$F$12</f>
        <v>81.027372439999994</v>
      </c>
      <c r="N218" s="36">
        <f>SUMIFS(СВЦЭМ!$F$34:$F$777,СВЦЭМ!$A$34:$A$777,$A218,СВЦЭМ!$B$34:$B$777,N$190)+'СЕТ СН'!$F$12</f>
        <v>70.436613679999994</v>
      </c>
      <c r="O218" s="36">
        <f>SUMIFS(СВЦЭМ!$F$34:$F$777,СВЦЭМ!$A$34:$A$777,$A218,СВЦЭМ!$B$34:$B$777,O$190)+'СЕТ СН'!$F$12</f>
        <v>60.779908370000001</v>
      </c>
      <c r="P218" s="36">
        <f>SUMIFS(СВЦЭМ!$F$34:$F$777,СВЦЭМ!$A$34:$A$777,$A218,СВЦЭМ!$B$34:$B$777,P$190)+'СЕТ СН'!$F$12</f>
        <v>59.611372170000003</v>
      </c>
      <c r="Q218" s="36">
        <f>SUMIFS(СВЦЭМ!$F$34:$F$777,СВЦЭМ!$A$34:$A$777,$A218,СВЦЭМ!$B$34:$B$777,Q$190)+'СЕТ СН'!$F$12</f>
        <v>60.464973030000003</v>
      </c>
      <c r="R218" s="36">
        <f>SUMIFS(СВЦЭМ!$F$34:$F$777,СВЦЭМ!$A$34:$A$777,$A218,СВЦЭМ!$B$34:$B$777,R$190)+'СЕТ СН'!$F$12</f>
        <v>60.260473750000003</v>
      </c>
      <c r="S218" s="36">
        <f>SUMIFS(СВЦЭМ!$F$34:$F$777,СВЦЭМ!$A$34:$A$777,$A218,СВЦЭМ!$B$34:$B$777,S$190)+'СЕТ СН'!$F$12</f>
        <v>60.201336070000004</v>
      </c>
      <c r="T218" s="36">
        <f>SUMIFS(СВЦЭМ!$F$34:$F$777,СВЦЭМ!$A$34:$A$777,$A218,СВЦЭМ!$B$34:$B$777,T$190)+'СЕТ СН'!$F$12</f>
        <v>60.20022642</v>
      </c>
      <c r="U218" s="36">
        <f>SUMIFS(СВЦЭМ!$F$34:$F$777,СВЦЭМ!$A$34:$A$777,$A218,СВЦЭМ!$B$34:$B$777,U$190)+'СЕТ СН'!$F$12</f>
        <v>62.496944149999997</v>
      </c>
      <c r="V218" s="36">
        <f>SUMIFS(СВЦЭМ!$F$34:$F$777,СВЦЭМ!$A$34:$A$777,$A218,СВЦЭМ!$B$34:$B$777,V$190)+'СЕТ СН'!$F$12</f>
        <v>61.348723270000001</v>
      </c>
      <c r="W218" s="36">
        <f>SUMIFS(СВЦЭМ!$F$34:$F$777,СВЦЭМ!$A$34:$A$777,$A218,СВЦЭМ!$B$34:$B$777,W$190)+'СЕТ СН'!$F$12</f>
        <v>59.438529940000002</v>
      </c>
      <c r="X218" s="36">
        <f>SUMIFS(СВЦЭМ!$F$34:$F$777,СВЦЭМ!$A$34:$A$777,$A218,СВЦЭМ!$B$34:$B$777,X$190)+'СЕТ СН'!$F$12</f>
        <v>58.423844539999997</v>
      </c>
      <c r="Y218" s="36">
        <f>SUMIFS(СВЦЭМ!$F$34:$F$777,СВЦЭМ!$A$34:$A$777,$A218,СВЦЭМ!$B$34:$B$777,Y$190)+'СЕТ СН'!$F$12</f>
        <v>66.67152815</v>
      </c>
    </row>
    <row r="219" spans="1:25" ht="15.75" x14ac:dyDescent="0.2">
      <c r="A219" s="35">
        <f t="shared" si="5"/>
        <v>43372</v>
      </c>
      <c r="B219" s="36">
        <f>SUMIFS(СВЦЭМ!$F$34:$F$777,СВЦЭМ!$A$34:$A$777,$A219,СВЦЭМ!$B$34:$B$777,B$190)+'СЕТ СН'!$F$12</f>
        <v>87.195716140000002</v>
      </c>
      <c r="C219" s="36">
        <f>SUMIFS(СВЦЭМ!$F$34:$F$777,СВЦЭМ!$A$34:$A$777,$A219,СВЦЭМ!$B$34:$B$777,C$190)+'СЕТ СН'!$F$12</f>
        <v>100.94698379</v>
      </c>
      <c r="D219" s="36">
        <f>SUMIFS(СВЦЭМ!$F$34:$F$777,СВЦЭМ!$A$34:$A$777,$A219,СВЦЭМ!$B$34:$B$777,D$190)+'СЕТ СН'!$F$12</f>
        <v>109.04040231</v>
      </c>
      <c r="E219" s="36">
        <f>SUMIFS(СВЦЭМ!$F$34:$F$777,СВЦЭМ!$A$34:$A$777,$A219,СВЦЭМ!$B$34:$B$777,E$190)+'СЕТ СН'!$F$12</f>
        <v>116.75303783</v>
      </c>
      <c r="F219" s="36">
        <f>SUMIFS(СВЦЭМ!$F$34:$F$777,СВЦЭМ!$A$34:$A$777,$A219,СВЦЭМ!$B$34:$B$777,F$190)+'СЕТ СН'!$F$12</f>
        <v>117.02279900000001</v>
      </c>
      <c r="G219" s="36">
        <f>SUMIFS(СВЦЭМ!$F$34:$F$777,СВЦЭМ!$A$34:$A$777,$A219,СВЦЭМ!$B$34:$B$777,G$190)+'СЕТ СН'!$F$12</f>
        <v>116.04423984</v>
      </c>
      <c r="H219" s="36">
        <f>SUMIFS(СВЦЭМ!$F$34:$F$777,СВЦЭМ!$A$34:$A$777,$A219,СВЦЭМ!$B$34:$B$777,H$190)+'СЕТ СН'!$F$12</f>
        <v>114.17093267</v>
      </c>
      <c r="I219" s="36">
        <f>SUMIFS(СВЦЭМ!$F$34:$F$777,СВЦЭМ!$A$34:$A$777,$A219,СВЦЭМ!$B$34:$B$777,I$190)+'СЕТ СН'!$F$12</f>
        <v>109.05212043</v>
      </c>
      <c r="J219" s="36">
        <f>SUMIFS(СВЦЭМ!$F$34:$F$777,СВЦЭМ!$A$34:$A$777,$A219,СВЦЭМ!$B$34:$B$777,J$190)+'СЕТ СН'!$F$12</f>
        <v>99.484620949999993</v>
      </c>
      <c r="K219" s="36">
        <f>SUMIFS(СВЦЭМ!$F$34:$F$777,СВЦЭМ!$A$34:$A$777,$A219,СВЦЭМ!$B$34:$B$777,K$190)+'СЕТ СН'!$F$12</f>
        <v>92.8130886</v>
      </c>
      <c r="L219" s="36">
        <f>SUMIFS(СВЦЭМ!$F$34:$F$777,СВЦЭМ!$A$34:$A$777,$A219,СВЦЭМ!$B$34:$B$777,L$190)+'СЕТ СН'!$F$12</f>
        <v>84.866555099999999</v>
      </c>
      <c r="M219" s="36">
        <f>SUMIFS(СВЦЭМ!$F$34:$F$777,СВЦЭМ!$A$34:$A$777,$A219,СВЦЭМ!$B$34:$B$777,M$190)+'СЕТ СН'!$F$12</f>
        <v>78.119797860000006</v>
      </c>
      <c r="N219" s="36">
        <f>SUMIFS(СВЦЭМ!$F$34:$F$777,СВЦЭМ!$A$34:$A$777,$A219,СВЦЭМ!$B$34:$B$777,N$190)+'СЕТ СН'!$F$12</f>
        <v>68.943257380000006</v>
      </c>
      <c r="O219" s="36">
        <f>SUMIFS(СВЦЭМ!$F$34:$F$777,СВЦЭМ!$A$34:$A$777,$A219,СВЦЭМ!$B$34:$B$777,O$190)+'СЕТ СН'!$F$12</f>
        <v>61.311862400000003</v>
      </c>
      <c r="P219" s="36">
        <f>SUMIFS(СВЦЭМ!$F$34:$F$777,СВЦЭМ!$A$34:$A$777,$A219,СВЦЭМ!$B$34:$B$777,P$190)+'СЕТ СН'!$F$12</f>
        <v>59.856664379999998</v>
      </c>
      <c r="Q219" s="36">
        <f>SUMIFS(СВЦЭМ!$F$34:$F$777,СВЦЭМ!$A$34:$A$777,$A219,СВЦЭМ!$B$34:$B$777,Q$190)+'СЕТ СН'!$F$12</f>
        <v>60.97800514</v>
      </c>
      <c r="R219" s="36">
        <f>SUMIFS(СВЦЭМ!$F$34:$F$777,СВЦЭМ!$A$34:$A$777,$A219,СВЦЭМ!$B$34:$B$777,R$190)+'СЕТ СН'!$F$12</f>
        <v>61.103629480000002</v>
      </c>
      <c r="S219" s="36">
        <f>SUMIFS(СВЦЭМ!$F$34:$F$777,СВЦЭМ!$A$34:$A$777,$A219,СВЦЭМ!$B$34:$B$777,S$190)+'СЕТ СН'!$F$12</f>
        <v>59.127373839999997</v>
      </c>
      <c r="T219" s="36">
        <f>SUMIFS(СВЦЭМ!$F$34:$F$777,СВЦЭМ!$A$34:$A$777,$A219,СВЦЭМ!$B$34:$B$777,T$190)+'СЕТ СН'!$F$12</f>
        <v>54.961390260000002</v>
      </c>
      <c r="U219" s="36">
        <f>SUMIFS(СВЦЭМ!$F$34:$F$777,СВЦЭМ!$A$34:$A$777,$A219,СВЦЭМ!$B$34:$B$777,U$190)+'СЕТ СН'!$F$12</f>
        <v>48.65214872</v>
      </c>
      <c r="V219" s="36">
        <f>SUMIFS(СВЦЭМ!$F$34:$F$777,СВЦЭМ!$A$34:$A$777,$A219,СВЦЭМ!$B$34:$B$777,V$190)+'СЕТ СН'!$F$12</f>
        <v>49.826516220000002</v>
      </c>
      <c r="W219" s="36">
        <f>SUMIFS(СВЦЭМ!$F$34:$F$777,СВЦЭМ!$A$34:$A$777,$A219,СВЦЭМ!$B$34:$B$777,W$190)+'СЕТ СН'!$F$12</f>
        <v>51.724869169999998</v>
      </c>
      <c r="X219" s="36">
        <f>SUMIFS(СВЦЭМ!$F$34:$F$777,СВЦЭМ!$A$34:$A$777,$A219,СВЦЭМ!$B$34:$B$777,X$190)+'СЕТ СН'!$F$12</f>
        <v>56.821632860000001</v>
      </c>
      <c r="Y219" s="36">
        <f>SUMIFS(СВЦЭМ!$F$34:$F$777,СВЦЭМ!$A$34:$A$777,$A219,СВЦЭМ!$B$34:$B$777,Y$190)+'СЕТ СН'!$F$12</f>
        <v>67.148338989999999</v>
      </c>
    </row>
    <row r="220" spans="1:25" ht="15.75" x14ac:dyDescent="0.2">
      <c r="A220" s="35">
        <f t="shared" si="5"/>
        <v>43373</v>
      </c>
      <c r="B220" s="36">
        <f>SUMIFS(СВЦЭМ!$F$34:$F$777,СВЦЭМ!$A$34:$A$777,$A220,СВЦЭМ!$B$34:$B$777,B$190)+'СЕТ СН'!$F$12</f>
        <v>85.152814969999994</v>
      </c>
      <c r="C220" s="36">
        <f>SUMIFS(СВЦЭМ!$F$34:$F$777,СВЦЭМ!$A$34:$A$777,$A220,СВЦЭМ!$B$34:$B$777,C$190)+'СЕТ СН'!$F$12</f>
        <v>98.943628810000007</v>
      </c>
      <c r="D220" s="36">
        <f>SUMIFS(СВЦЭМ!$F$34:$F$777,СВЦЭМ!$A$34:$A$777,$A220,СВЦЭМ!$B$34:$B$777,D$190)+'СЕТ СН'!$F$12</f>
        <v>108.32520042</v>
      </c>
      <c r="E220" s="36">
        <f>SUMIFS(СВЦЭМ!$F$34:$F$777,СВЦЭМ!$A$34:$A$777,$A220,СВЦЭМ!$B$34:$B$777,E$190)+'СЕТ СН'!$F$12</f>
        <v>116.17252008</v>
      </c>
      <c r="F220" s="36">
        <f>SUMIFS(СВЦЭМ!$F$34:$F$777,СВЦЭМ!$A$34:$A$777,$A220,СВЦЭМ!$B$34:$B$777,F$190)+'СЕТ СН'!$F$12</f>
        <v>118.63446326</v>
      </c>
      <c r="G220" s="36">
        <f>SUMIFS(СВЦЭМ!$F$34:$F$777,СВЦЭМ!$A$34:$A$777,$A220,СВЦЭМ!$B$34:$B$777,G$190)+'СЕТ СН'!$F$12</f>
        <v>115.19174296</v>
      </c>
      <c r="H220" s="36">
        <f>SUMIFS(СВЦЭМ!$F$34:$F$777,СВЦЭМ!$A$34:$A$777,$A220,СВЦЭМ!$B$34:$B$777,H$190)+'СЕТ СН'!$F$12</f>
        <v>112.96104869</v>
      </c>
      <c r="I220" s="36">
        <f>SUMIFS(СВЦЭМ!$F$34:$F$777,СВЦЭМ!$A$34:$A$777,$A220,СВЦЭМ!$B$34:$B$777,I$190)+'СЕТ СН'!$F$12</f>
        <v>108.12513165999999</v>
      </c>
      <c r="J220" s="36">
        <f>SUMIFS(СВЦЭМ!$F$34:$F$777,СВЦЭМ!$A$34:$A$777,$A220,СВЦЭМ!$B$34:$B$777,J$190)+'СЕТ СН'!$F$12</f>
        <v>101.59528915999999</v>
      </c>
      <c r="K220" s="36">
        <f>SUMIFS(СВЦЭМ!$F$34:$F$777,СВЦЭМ!$A$34:$A$777,$A220,СВЦЭМ!$B$34:$B$777,K$190)+'СЕТ СН'!$F$12</f>
        <v>92.812691619999995</v>
      </c>
      <c r="L220" s="36">
        <f>SUMIFS(СВЦЭМ!$F$34:$F$777,СВЦЭМ!$A$34:$A$777,$A220,СВЦЭМ!$B$34:$B$777,L$190)+'СЕТ СН'!$F$12</f>
        <v>85.931565680000006</v>
      </c>
      <c r="M220" s="36">
        <f>SUMIFS(СВЦЭМ!$F$34:$F$777,СВЦЭМ!$A$34:$A$777,$A220,СВЦЭМ!$B$34:$B$777,M$190)+'СЕТ СН'!$F$12</f>
        <v>77.192307729999996</v>
      </c>
      <c r="N220" s="36">
        <f>SUMIFS(СВЦЭМ!$F$34:$F$777,СВЦЭМ!$A$34:$A$777,$A220,СВЦЭМ!$B$34:$B$777,N$190)+'СЕТ СН'!$F$12</f>
        <v>65.901073449999998</v>
      </c>
      <c r="O220" s="36">
        <f>SUMIFS(СВЦЭМ!$F$34:$F$777,СВЦЭМ!$A$34:$A$777,$A220,СВЦЭМ!$B$34:$B$777,O$190)+'СЕТ СН'!$F$12</f>
        <v>56.650880690000001</v>
      </c>
      <c r="P220" s="36">
        <f>SUMIFS(СВЦЭМ!$F$34:$F$777,СВЦЭМ!$A$34:$A$777,$A220,СВЦЭМ!$B$34:$B$777,P$190)+'СЕТ СН'!$F$12</f>
        <v>56.660766250000002</v>
      </c>
      <c r="Q220" s="36">
        <f>SUMIFS(СВЦЭМ!$F$34:$F$777,СВЦЭМ!$A$34:$A$777,$A220,СВЦЭМ!$B$34:$B$777,Q$190)+'СЕТ СН'!$F$12</f>
        <v>57.201624260000003</v>
      </c>
      <c r="R220" s="36">
        <f>SUMIFS(СВЦЭМ!$F$34:$F$777,СВЦЭМ!$A$34:$A$777,$A220,СВЦЭМ!$B$34:$B$777,R$190)+'СЕТ СН'!$F$12</f>
        <v>56.0130622</v>
      </c>
      <c r="S220" s="36">
        <f>SUMIFS(СВЦЭМ!$F$34:$F$777,СВЦЭМ!$A$34:$A$777,$A220,СВЦЭМ!$B$34:$B$777,S$190)+'СЕТ СН'!$F$12</f>
        <v>54.989602609999999</v>
      </c>
      <c r="T220" s="36">
        <f>SUMIFS(СВЦЭМ!$F$34:$F$777,СВЦЭМ!$A$34:$A$777,$A220,СВЦЭМ!$B$34:$B$777,T$190)+'СЕТ СН'!$F$12</f>
        <v>54.78226652</v>
      </c>
      <c r="U220" s="36">
        <f>SUMIFS(СВЦЭМ!$F$34:$F$777,СВЦЭМ!$A$34:$A$777,$A220,СВЦЭМ!$B$34:$B$777,U$190)+'СЕТ СН'!$F$12</f>
        <v>47.959202230000002</v>
      </c>
      <c r="V220" s="36">
        <f>SUMIFS(СВЦЭМ!$F$34:$F$777,СВЦЭМ!$A$34:$A$777,$A220,СВЦЭМ!$B$34:$B$777,V$190)+'СЕТ СН'!$F$12</f>
        <v>48.87760282</v>
      </c>
      <c r="W220" s="36">
        <f>SUMIFS(СВЦЭМ!$F$34:$F$777,СВЦЭМ!$A$34:$A$777,$A220,СВЦЭМ!$B$34:$B$777,W$190)+'СЕТ СН'!$F$12</f>
        <v>49.446904519999997</v>
      </c>
      <c r="X220" s="36">
        <f>SUMIFS(СВЦЭМ!$F$34:$F$777,СВЦЭМ!$A$34:$A$777,$A220,СВЦЭМ!$B$34:$B$777,X$190)+'СЕТ СН'!$F$12</f>
        <v>55.911419070000001</v>
      </c>
      <c r="Y220" s="36">
        <f>SUMIFS(СВЦЭМ!$F$34:$F$777,СВЦЭМ!$A$34:$A$777,$A220,СВЦЭМ!$B$34:$B$777,Y$190)+'СЕТ СН'!$F$12</f>
        <v>73.4017889</v>
      </c>
    </row>
    <row r="221" spans="1:25" ht="15.75" hidden="1" x14ac:dyDescent="0.2">
      <c r="A221" s="35">
        <f t="shared" si="5"/>
        <v>43374</v>
      </c>
      <c r="B221" s="36">
        <f>SUMIFS(СВЦЭМ!$F$34:$F$777,СВЦЭМ!$A$34:$A$777,$A221,СВЦЭМ!$B$34:$B$777,B$190)+'СЕТ СН'!$F$12</f>
        <v>0</v>
      </c>
      <c r="C221" s="36">
        <f>SUMIFS(СВЦЭМ!$F$34:$F$777,СВЦЭМ!$A$34:$A$777,$A221,СВЦЭМ!$B$34:$B$777,C$190)+'СЕТ СН'!$F$12</f>
        <v>0</v>
      </c>
      <c r="D221" s="36">
        <f>SUMIFS(СВЦЭМ!$F$34:$F$777,СВЦЭМ!$A$34:$A$777,$A221,СВЦЭМ!$B$34:$B$777,D$190)+'СЕТ СН'!$F$12</f>
        <v>0</v>
      </c>
      <c r="E221" s="36">
        <f>SUMIFS(СВЦЭМ!$F$34:$F$777,СВЦЭМ!$A$34:$A$777,$A221,СВЦЭМ!$B$34:$B$777,E$190)+'СЕТ СН'!$F$12</f>
        <v>0</v>
      </c>
      <c r="F221" s="36">
        <f>SUMIFS(СВЦЭМ!$F$34:$F$777,СВЦЭМ!$A$34:$A$777,$A221,СВЦЭМ!$B$34:$B$777,F$190)+'СЕТ СН'!$F$12</f>
        <v>0</v>
      </c>
      <c r="G221" s="36">
        <f>SUMIFS(СВЦЭМ!$F$34:$F$777,СВЦЭМ!$A$34:$A$777,$A221,СВЦЭМ!$B$34:$B$777,G$190)+'СЕТ СН'!$F$12</f>
        <v>0</v>
      </c>
      <c r="H221" s="36">
        <f>SUMIFS(СВЦЭМ!$F$34:$F$777,СВЦЭМ!$A$34:$A$777,$A221,СВЦЭМ!$B$34:$B$777,H$190)+'СЕТ СН'!$F$12</f>
        <v>0</v>
      </c>
      <c r="I221" s="36">
        <f>SUMIFS(СВЦЭМ!$F$34:$F$777,СВЦЭМ!$A$34:$A$777,$A221,СВЦЭМ!$B$34:$B$777,I$190)+'СЕТ СН'!$F$12</f>
        <v>0</v>
      </c>
      <c r="J221" s="36">
        <f>SUMIFS(СВЦЭМ!$F$34:$F$777,СВЦЭМ!$A$34:$A$777,$A221,СВЦЭМ!$B$34:$B$777,J$190)+'СЕТ СН'!$F$12</f>
        <v>0</v>
      </c>
      <c r="K221" s="36">
        <f>SUMIFS(СВЦЭМ!$F$34:$F$777,СВЦЭМ!$A$34:$A$777,$A221,СВЦЭМ!$B$34:$B$777,K$190)+'СЕТ СН'!$F$12</f>
        <v>0</v>
      </c>
      <c r="L221" s="36">
        <f>SUMIFS(СВЦЭМ!$F$34:$F$777,СВЦЭМ!$A$34:$A$777,$A221,СВЦЭМ!$B$34:$B$777,L$190)+'СЕТ СН'!$F$12</f>
        <v>0</v>
      </c>
      <c r="M221" s="36">
        <f>SUMIFS(СВЦЭМ!$F$34:$F$777,СВЦЭМ!$A$34:$A$777,$A221,СВЦЭМ!$B$34:$B$777,M$190)+'СЕТ СН'!$F$12</f>
        <v>0</v>
      </c>
      <c r="N221" s="36">
        <f>SUMIFS(СВЦЭМ!$F$34:$F$777,СВЦЭМ!$A$34:$A$777,$A221,СВЦЭМ!$B$34:$B$777,N$190)+'СЕТ СН'!$F$12</f>
        <v>0</v>
      </c>
      <c r="O221" s="36">
        <f>SUMIFS(СВЦЭМ!$F$34:$F$777,СВЦЭМ!$A$34:$A$777,$A221,СВЦЭМ!$B$34:$B$777,O$190)+'СЕТ СН'!$F$12</f>
        <v>0</v>
      </c>
      <c r="P221" s="36">
        <f>SUMIFS(СВЦЭМ!$F$34:$F$777,СВЦЭМ!$A$34:$A$777,$A221,СВЦЭМ!$B$34:$B$777,P$190)+'СЕТ СН'!$F$12</f>
        <v>0</v>
      </c>
      <c r="Q221" s="36">
        <f>SUMIFS(СВЦЭМ!$F$34:$F$777,СВЦЭМ!$A$34:$A$777,$A221,СВЦЭМ!$B$34:$B$777,Q$190)+'СЕТ СН'!$F$12</f>
        <v>0</v>
      </c>
      <c r="R221" s="36">
        <f>SUMIFS(СВЦЭМ!$F$34:$F$777,СВЦЭМ!$A$34:$A$777,$A221,СВЦЭМ!$B$34:$B$777,R$190)+'СЕТ СН'!$F$12</f>
        <v>0</v>
      </c>
      <c r="S221" s="36">
        <f>SUMIFS(СВЦЭМ!$F$34:$F$777,СВЦЭМ!$A$34:$A$777,$A221,СВЦЭМ!$B$34:$B$777,S$190)+'СЕТ СН'!$F$12</f>
        <v>0</v>
      </c>
      <c r="T221" s="36">
        <f>SUMIFS(СВЦЭМ!$F$34:$F$777,СВЦЭМ!$A$34:$A$777,$A221,СВЦЭМ!$B$34:$B$777,T$190)+'СЕТ СН'!$F$12</f>
        <v>0</v>
      </c>
      <c r="U221" s="36">
        <f>SUMIFS(СВЦЭМ!$F$34:$F$777,СВЦЭМ!$A$34:$A$777,$A221,СВЦЭМ!$B$34:$B$777,U$190)+'СЕТ СН'!$F$12</f>
        <v>0</v>
      </c>
      <c r="V221" s="36">
        <f>SUMIFS(СВЦЭМ!$F$34:$F$777,СВЦЭМ!$A$34:$A$777,$A221,СВЦЭМ!$B$34:$B$777,V$190)+'СЕТ СН'!$F$12</f>
        <v>0</v>
      </c>
      <c r="W221" s="36">
        <f>SUMIFS(СВЦЭМ!$F$34:$F$777,СВЦЭМ!$A$34:$A$777,$A221,СВЦЭМ!$B$34:$B$777,W$190)+'СЕТ СН'!$F$12</f>
        <v>0</v>
      </c>
      <c r="X221" s="36">
        <f>SUMIFS(СВЦЭМ!$F$34:$F$777,СВЦЭМ!$A$34:$A$777,$A221,СВЦЭМ!$B$34:$B$777,X$190)+'СЕТ СН'!$F$12</f>
        <v>0</v>
      </c>
      <c r="Y221" s="36">
        <f>SUMIFS(СВЦЭМ!$F$34:$F$777,СВЦЭМ!$A$34:$A$777,$A221,СВЦЭМ!$B$34:$B$777,Y$190)+'СЕТ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6" customFormat="1" ht="12.75" customHeight="1" x14ac:dyDescent="0.2">
      <c r="A225" s="12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customHeight="1" x14ac:dyDescent="0.2">
      <c r="A226" s="35" t="str">
        <f>A191</f>
        <v>01.09.2018</v>
      </c>
      <c r="B226" s="36">
        <f>SUMIFS(СВЦЭМ!$G$34:$G$777,СВЦЭМ!$A$34:$A$777,$A226,СВЦЭМ!$B$34:$B$777,B$225)+'СЕТ СН'!$F$12</f>
        <v>189.53819167</v>
      </c>
      <c r="C226" s="36">
        <f>SUMIFS(СВЦЭМ!$G$34:$G$777,СВЦЭМ!$A$34:$A$777,$A226,СВЦЭМ!$B$34:$B$777,C$225)+'СЕТ СН'!$F$12</f>
        <v>234.88654462</v>
      </c>
      <c r="D226" s="36">
        <f>SUMIFS(СВЦЭМ!$G$34:$G$777,СВЦЭМ!$A$34:$A$777,$A226,СВЦЭМ!$B$34:$B$777,D$225)+'СЕТ СН'!$F$12</f>
        <v>269.22927007999999</v>
      </c>
      <c r="E226" s="36">
        <f>SUMIFS(СВЦЭМ!$G$34:$G$777,СВЦЭМ!$A$34:$A$777,$A226,СВЦЭМ!$B$34:$B$777,E$225)+'СЕТ СН'!$F$12</f>
        <v>278.05148775999999</v>
      </c>
      <c r="F226" s="36">
        <f>SUMIFS(СВЦЭМ!$G$34:$G$777,СВЦЭМ!$A$34:$A$777,$A226,СВЦЭМ!$B$34:$B$777,F$225)+'СЕТ СН'!$F$12</f>
        <v>276.97039898999998</v>
      </c>
      <c r="G226" s="36">
        <f>SUMIFS(СВЦЭМ!$G$34:$G$777,СВЦЭМ!$A$34:$A$777,$A226,СВЦЭМ!$B$34:$B$777,G$225)+'СЕТ СН'!$F$12</f>
        <v>278.11230533000003</v>
      </c>
      <c r="H226" s="36">
        <f>SUMIFS(СВЦЭМ!$G$34:$G$777,СВЦЭМ!$A$34:$A$777,$A226,СВЦЭМ!$B$34:$B$777,H$225)+'СЕТ СН'!$F$12</f>
        <v>280.57192361</v>
      </c>
      <c r="I226" s="36">
        <f>SUMIFS(СВЦЭМ!$G$34:$G$777,СВЦЭМ!$A$34:$A$777,$A226,СВЦЭМ!$B$34:$B$777,I$225)+'СЕТ СН'!$F$12</f>
        <v>274.21438228</v>
      </c>
      <c r="J226" s="36">
        <f>SUMIFS(СВЦЭМ!$G$34:$G$777,СВЦЭМ!$A$34:$A$777,$A226,СВЦЭМ!$B$34:$B$777,J$225)+'СЕТ СН'!$F$12</f>
        <v>247.28580115</v>
      </c>
      <c r="K226" s="36">
        <f>SUMIFS(СВЦЭМ!$G$34:$G$777,СВЦЭМ!$A$34:$A$777,$A226,СВЦЭМ!$B$34:$B$777,K$225)+'СЕТ СН'!$F$12</f>
        <v>231.64006767000001</v>
      </c>
      <c r="L226" s="36">
        <f>SUMIFS(СВЦЭМ!$G$34:$G$777,СВЦЭМ!$A$34:$A$777,$A226,СВЦЭМ!$B$34:$B$777,L$225)+'СЕТ СН'!$F$12</f>
        <v>206.68184223</v>
      </c>
      <c r="M226" s="36">
        <f>SUMIFS(СВЦЭМ!$G$34:$G$777,СВЦЭМ!$A$34:$A$777,$A226,СВЦЭМ!$B$34:$B$777,M$225)+'СЕТ СН'!$F$12</f>
        <v>180.72795618999999</v>
      </c>
      <c r="N226" s="36">
        <f>SUMIFS(СВЦЭМ!$G$34:$G$777,СВЦЭМ!$A$34:$A$777,$A226,СВЦЭМ!$B$34:$B$777,N$225)+'СЕТ СН'!$F$12</f>
        <v>156.60019835</v>
      </c>
      <c r="O226" s="36">
        <f>SUMIFS(СВЦЭМ!$G$34:$G$777,СВЦЭМ!$A$34:$A$777,$A226,СВЦЭМ!$B$34:$B$777,O$225)+'СЕТ СН'!$F$12</f>
        <v>134.04951018</v>
      </c>
      <c r="P226" s="36">
        <f>SUMIFS(СВЦЭМ!$G$34:$G$777,СВЦЭМ!$A$34:$A$777,$A226,СВЦЭМ!$B$34:$B$777,P$225)+'СЕТ СН'!$F$12</f>
        <v>137.04612284999999</v>
      </c>
      <c r="Q226" s="36">
        <f>SUMIFS(СВЦЭМ!$G$34:$G$777,СВЦЭМ!$A$34:$A$777,$A226,СВЦЭМ!$B$34:$B$777,Q$225)+'СЕТ СН'!$F$12</f>
        <v>140.83657253999999</v>
      </c>
      <c r="R226" s="36">
        <f>SUMIFS(СВЦЭМ!$G$34:$G$777,СВЦЭМ!$A$34:$A$777,$A226,СВЦЭМ!$B$34:$B$777,R$225)+'СЕТ СН'!$F$12</f>
        <v>141.61451045999999</v>
      </c>
      <c r="S226" s="36">
        <f>SUMIFS(СВЦЭМ!$G$34:$G$777,СВЦЭМ!$A$34:$A$777,$A226,СВЦЭМ!$B$34:$B$777,S$225)+'СЕТ СН'!$F$12</f>
        <v>139.08609912</v>
      </c>
      <c r="T226" s="36">
        <f>SUMIFS(СВЦЭМ!$G$34:$G$777,СВЦЭМ!$A$34:$A$777,$A226,СВЦЭМ!$B$34:$B$777,T$225)+'СЕТ СН'!$F$12</f>
        <v>140.02703609</v>
      </c>
      <c r="U226" s="36">
        <f>SUMIFS(СВЦЭМ!$G$34:$G$777,СВЦЭМ!$A$34:$A$777,$A226,СВЦЭМ!$B$34:$B$777,U$225)+'СЕТ СН'!$F$12</f>
        <v>137.90918651999999</v>
      </c>
      <c r="V226" s="36">
        <f>SUMIFS(СВЦЭМ!$G$34:$G$777,СВЦЭМ!$A$34:$A$777,$A226,СВЦЭМ!$B$34:$B$777,V$225)+'СЕТ СН'!$F$12</f>
        <v>134.46078076000001</v>
      </c>
      <c r="W226" s="36">
        <f>SUMIFS(СВЦЭМ!$G$34:$G$777,СВЦЭМ!$A$34:$A$777,$A226,СВЦЭМ!$B$34:$B$777,W$225)+'СЕТ СН'!$F$12</f>
        <v>132.71618264</v>
      </c>
      <c r="X226" s="36">
        <f>SUMIFS(СВЦЭМ!$G$34:$G$777,СВЦЭМ!$A$34:$A$777,$A226,СВЦЭМ!$B$34:$B$777,X$225)+'СЕТ СН'!$F$12</f>
        <v>139.58547024999999</v>
      </c>
      <c r="Y226" s="36">
        <f>SUMIFS(СВЦЭМ!$G$34:$G$777,СВЦЭМ!$A$34:$A$777,$A226,СВЦЭМ!$B$34:$B$777,Y$225)+'СЕТ СН'!$F$12</f>
        <v>159.39219032</v>
      </c>
      <c r="AA226" s="45"/>
    </row>
    <row r="227" spans="1:27" ht="15.75" x14ac:dyDescent="0.2">
      <c r="A227" s="35">
        <f>A226+1</f>
        <v>43345</v>
      </c>
      <c r="B227" s="36">
        <f>SUMIFS(СВЦЭМ!$G$34:$G$777,СВЦЭМ!$A$34:$A$777,$A227,СВЦЭМ!$B$34:$B$777,B$225)+'СЕТ СН'!$F$12</f>
        <v>189.14382886000001</v>
      </c>
      <c r="C227" s="36">
        <f>SUMIFS(СВЦЭМ!$G$34:$G$777,СВЦЭМ!$A$34:$A$777,$A227,СВЦЭМ!$B$34:$B$777,C$225)+'СЕТ СН'!$F$12</f>
        <v>224.69241149000001</v>
      </c>
      <c r="D227" s="36">
        <f>SUMIFS(СВЦЭМ!$G$34:$G$777,СВЦЭМ!$A$34:$A$777,$A227,СВЦЭМ!$B$34:$B$777,D$225)+'СЕТ СН'!$F$12</f>
        <v>259.48087737999998</v>
      </c>
      <c r="E227" s="36">
        <f>SUMIFS(СВЦЭМ!$G$34:$G$777,СВЦЭМ!$A$34:$A$777,$A227,СВЦЭМ!$B$34:$B$777,E$225)+'СЕТ СН'!$F$12</f>
        <v>275.07516385999998</v>
      </c>
      <c r="F227" s="36">
        <f>SUMIFS(СВЦЭМ!$G$34:$G$777,СВЦЭМ!$A$34:$A$777,$A227,СВЦЭМ!$B$34:$B$777,F$225)+'СЕТ СН'!$F$12</f>
        <v>275.78507102999998</v>
      </c>
      <c r="G227" s="36">
        <f>SUMIFS(СВЦЭМ!$G$34:$G$777,СВЦЭМ!$A$34:$A$777,$A227,СВЦЭМ!$B$34:$B$777,G$225)+'СЕТ СН'!$F$12</f>
        <v>276.37752561000002</v>
      </c>
      <c r="H227" s="36">
        <f>SUMIFS(СВЦЭМ!$G$34:$G$777,СВЦЭМ!$A$34:$A$777,$A227,СВЦЭМ!$B$34:$B$777,H$225)+'СЕТ СН'!$F$12</f>
        <v>279.29454996999999</v>
      </c>
      <c r="I227" s="36">
        <f>SUMIFS(СВЦЭМ!$G$34:$G$777,СВЦЭМ!$A$34:$A$777,$A227,СВЦЭМ!$B$34:$B$777,I$225)+'СЕТ СН'!$F$12</f>
        <v>274.56325362000001</v>
      </c>
      <c r="J227" s="36">
        <f>SUMIFS(СВЦЭМ!$G$34:$G$777,СВЦЭМ!$A$34:$A$777,$A227,СВЦЭМ!$B$34:$B$777,J$225)+'СЕТ СН'!$F$12</f>
        <v>258.10096077999998</v>
      </c>
      <c r="K227" s="36">
        <f>SUMIFS(СВЦЭМ!$G$34:$G$777,СВЦЭМ!$A$34:$A$777,$A227,СВЦЭМ!$B$34:$B$777,K$225)+'СЕТ СН'!$F$12</f>
        <v>242.64876494000001</v>
      </c>
      <c r="L227" s="36">
        <f>SUMIFS(СВЦЭМ!$G$34:$G$777,СВЦЭМ!$A$34:$A$777,$A227,СВЦЭМ!$B$34:$B$777,L$225)+'СЕТ СН'!$F$12</f>
        <v>221.14461786000001</v>
      </c>
      <c r="M227" s="36">
        <f>SUMIFS(СВЦЭМ!$G$34:$G$777,СВЦЭМ!$A$34:$A$777,$A227,СВЦЭМ!$B$34:$B$777,M$225)+'СЕТ СН'!$F$12</f>
        <v>196.87355464999999</v>
      </c>
      <c r="N227" s="36">
        <f>SUMIFS(СВЦЭМ!$G$34:$G$777,СВЦЭМ!$A$34:$A$777,$A227,СВЦЭМ!$B$34:$B$777,N$225)+'СЕТ СН'!$F$12</f>
        <v>161.91459291000001</v>
      </c>
      <c r="O227" s="36">
        <f>SUMIFS(СВЦЭМ!$G$34:$G$777,СВЦЭМ!$A$34:$A$777,$A227,СВЦЭМ!$B$34:$B$777,O$225)+'СЕТ СН'!$F$12</f>
        <v>144.84935719000001</v>
      </c>
      <c r="P227" s="36">
        <f>SUMIFS(СВЦЭМ!$G$34:$G$777,СВЦЭМ!$A$34:$A$777,$A227,СВЦЭМ!$B$34:$B$777,P$225)+'СЕТ СН'!$F$12</f>
        <v>144.90850992</v>
      </c>
      <c r="Q227" s="36">
        <f>SUMIFS(СВЦЭМ!$G$34:$G$777,СВЦЭМ!$A$34:$A$777,$A227,СВЦЭМ!$B$34:$B$777,Q$225)+'СЕТ СН'!$F$12</f>
        <v>146.18300697000001</v>
      </c>
      <c r="R227" s="36">
        <f>SUMIFS(СВЦЭМ!$G$34:$G$777,СВЦЭМ!$A$34:$A$777,$A227,СВЦЭМ!$B$34:$B$777,R$225)+'СЕТ СН'!$F$12</f>
        <v>147.21648404000001</v>
      </c>
      <c r="S227" s="36">
        <f>SUMIFS(СВЦЭМ!$G$34:$G$777,СВЦЭМ!$A$34:$A$777,$A227,СВЦЭМ!$B$34:$B$777,S$225)+'СЕТ СН'!$F$12</f>
        <v>150.98217498</v>
      </c>
      <c r="T227" s="36">
        <f>SUMIFS(СВЦЭМ!$G$34:$G$777,СВЦЭМ!$A$34:$A$777,$A227,СВЦЭМ!$B$34:$B$777,T$225)+'СЕТ СН'!$F$12</f>
        <v>149.08667911000001</v>
      </c>
      <c r="U227" s="36">
        <f>SUMIFS(СВЦЭМ!$G$34:$G$777,СВЦЭМ!$A$34:$A$777,$A227,СВЦЭМ!$B$34:$B$777,U$225)+'СЕТ СН'!$F$12</f>
        <v>140.85430212</v>
      </c>
      <c r="V227" s="36">
        <f>SUMIFS(СВЦЭМ!$G$34:$G$777,СВЦЭМ!$A$34:$A$777,$A227,СВЦЭМ!$B$34:$B$777,V$225)+'СЕТ СН'!$F$12</f>
        <v>140.07204393999999</v>
      </c>
      <c r="W227" s="36">
        <f>SUMIFS(СВЦЭМ!$G$34:$G$777,СВЦЭМ!$A$34:$A$777,$A227,СВЦЭМ!$B$34:$B$777,W$225)+'СЕТ СН'!$F$12</f>
        <v>140.48733118999999</v>
      </c>
      <c r="X227" s="36">
        <f>SUMIFS(СВЦЭМ!$G$34:$G$777,СВЦЭМ!$A$34:$A$777,$A227,СВЦЭМ!$B$34:$B$777,X$225)+'СЕТ СН'!$F$12</f>
        <v>142.83411620999999</v>
      </c>
      <c r="Y227" s="36">
        <f>SUMIFS(СВЦЭМ!$G$34:$G$777,СВЦЭМ!$A$34:$A$777,$A227,СВЦЭМ!$B$34:$B$777,Y$225)+'СЕТ СН'!$F$12</f>
        <v>169.55892686000001</v>
      </c>
    </row>
    <row r="228" spans="1:27" ht="15.75" x14ac:dyDescent="0.2">
      <c r="A228" s="35">
        <f t="shared" ref="A228:A256" si="6">A227+1</f>
        <v>43346</v>
      </c>
      <c r="B228" s="36">
        <f>SUMIFS(СВЦЭМ!$G$34:$G$777,СВЦЭМ!$A$34:$A$777,$A228,СВЦЭМ!$B$34:$B$777,B$225)+'СЕТ СН'!$F$12</f>
        <v>206.82866817999999</v>
      </c>
      <c r="C228" s="36">
        <f>SUMIFS(СВЦЭМ!$G$34:$G$777,СВЦЭМ!$A$34:$A$777,$A228,СВЦЭМ!$B$34:$B$777,C$225)+'СЕТ СН'!$F$12</f>
        <v>224.46907204999999</v>
      </c>
      <c r="D228" s="36">
        <f>SUMIFS(СВЦЭМ!$G$34:$G$777,СВЦЭМ!$A$34:$A$777,$A228,СВЦЭМ!$B$34:$B$777,D$225)+'СЕТ СН'!$F$12</f>
        <v>251.47044312</v>
      </c>
      <c r="E228" s="36">
        <f>SUMIFS(СВЦЭМ!$G$34:$G$777,СВЦЭМ!$A$34:$A$777,$A228,СВЦЭМ!$B$34:$B$777,E$225)+'СЕТ СН'!$F$12</f>
        <v>269.83311318</v>
      </c>
      <c r="F228" s="36">
        <f>SUMIFS(СВЦЭМ!$G$34:$G$777,СВЦЭМ!$A$34:$A$777,$A228,СВЦЭМ!$B$34:$B$777,F$225)+'СЕТ СН'!$F$12</f>
        <v>269.19872647</v>
      </c>
      <c r="G228" s="36">
        <f>SUMIFS(СВЦЭМ!$G$34:$G$777,СВЦЭМ!$A$34:$A$777,$A228,СВЦЭМ!$B$34:$B$777,G$225)+'СЕТ СН'!$F$12</f>
        <v>270.40354767999997</v>
      </c>
      <c r="H228" s="36">
        <f>SUMIFS(СВЦЭМ!$G$34:$G$777,СВЦЭМ!$A$34:$A$777,$A228,СВЦЭМ!$B$34:$B$777,H$225)+'СЕТ СН'!$F$12</f>
        <v>269.66070014000002</v>
      </c>
      <c r="I228" s="36">
        <f>SUMIFS(СВЦЭМ!$G$34:$G$777,СВЦЭМ!$A$34:$A$777,$A228,СВЦЭМ!$B$34:$B$777,I$225)+'СЕТ СН'!$F$12</f>
        <v>246.29059787</v>
      </c>
      <c r="J228" s="36">
        <f>SUMIFS(СВЦЭМ!$G$34:$G$777,СВЦЭМ!$A$34:$A$777,$A228,СВЦЭМ!$B$34:$B$777,J$225)+'СЕТ СН'!$F$12</f>
        <v>241.89211617999999</v>
      </c>
      <c r="K228" s="36">
        <f>SUMIFS(СВЦЭМ!$G$34:$G$777,СВЦЭМ!$A$34:$A$777,$A228,СВЦЭМ!$B$34:$B$777,K$225)+'СЕТ СН'!$F$12</f>
        <v>234.52073770000001</v>
      </c>
      <c r="L228" s="36">
        <f>SUMIFS(СВЦЭМ!$G$34:$G$777,СВЦЭМ!$A$34:$A$777,$A228,СВЦЭМ!$B$34:$B$777,L$225)+'СЕТ СН'!$F$12</f>
        <v>212.20535866</v>
      </c>
      <c r="M228" s="36">
        <f>SUMIFS(СВЦЭМ!$G$34:$G$777,СВЦЭМ!$A$34:$A$777,$A228,СВЦЭМ!$B$34:$B$777,M$225)+'СЕТ СН'!$F$12</f>
        <v>192.09249075</v>
      </c>
      <c r="N228" s="36">
        <f>SUMIFS(СВЦЭМ!$G$34:$G$777,СВЦЭМ!$A$34:$A$777,$A228,СВЦЭМ!$B$34:$B$777,N$225)+'СЕТ СН'!$F$12</f>
        <v>163.24707770000001</v>
      </c>
      <c r="O228" s="36">
        <f>SUMIFS(СВЦЭМ!$G$34:$G$777,СВЦЭМ!$A$34:$A$777,$A228,СВЦЭМ!$B$34:$B$777,O$225)+'СЕТ СН'!$F$12</f>
        <v>145.32945849999999</v>
      </c>
      <c r="P228" s="36">
        <f>SUMIFS(СВЦЭМ!$G$34:$G$777,СВЦЭМ!$A$34:$A$777,$A228,СВЦЭМ!$B$34:$B$777,P$225)+'СЕТ СН'!$F$12</f>
        <v>146.26578966</v>
      </c>
      <c r="Q228" s="36">
        <f>SUMIFS(СВЦЭМ!$G$34:$G$777,СВЦЭМ!$A$34:$A$777,$A228,СВЦЭМ!$B$34:$B$777,Q$225)+'СЕТ СН'!$F$12</f>
        <v>149.74788495999999</v>
      </c>
      <c r="R228" s="36">
        <f>SUMIFS(СВЦЭМ!$G$34:$G$777,СВЦЭМ!$A$34:$A$777,$A228,СВЦЭМ!$B$34:$B$777,R$225)+'СЕТ СН'!$F$12</f>
        <v>148.27218228999999</v>
      </c>
      <c r="S228" s="36">
        <f>SUMIFS(СВЦЭМ!$G$34:$G$777,СВЦЭМ!$A$34:$A$777,$A228,СВЦЭМ!$B$34:$B$777,S$225)+'СЕТ СН'!$F$12</f>
        <v>135.25129726</v>
      </c>
      <c r="T228" s="36">
        <f>SUMIFS(СВЦЭМ!$G$34:$G$777,СВЦЭМ!$A$34:$A$777,$A228,СВЦЭМ!$B$34:$B$777,T$225)+'СЕТ СН'!$F$12</f>
        <v>134.46162561</v>
      </c>
      <c r="U228" s="36">
        <f>SUMIFS(СВЦЭМ!$G$34:$G$777,СВЦЭМ!$A$34:$A$777,$A228,СВЦЭМ!$B$34:$B$777,U$225)+'СЕТ СН'!$F$12</f>
        <v>144.20562332</v>
      </c>
      <c r="V228" s="36">
        <f>SUMIFS(СВЦЭМ!$G$34:$G$777,СВЦЭМ!$A$34:$A$777,$A228,СВЦЭМ!$B$34:$B$777,V$225)+'СЕТ СН'!$F$12</f>
        <v>155.71854275999999</v>
      </c>
      <c r="W228" s="36">
        <f>SUMIFS(СВЦЭМ!$G$34:$G$777,СВЦЭМ!$A$34:$A$777,$A228,СВЦЭМ!$B$34:$B$777,W$225)+'СЕТ СН'!$F$12</f>
        <v>156.53192507</v>
      </c>
      <c r="X228" s="36">
        <f>SUMIFS(СВЦЭМ!$G$34:$G$777,СВЦЭМ!$A$34:$A$777,$A228,СВЦЭМ!$B$34:$B$777,X$225)+'СЕТ СН'!$F$12</f>
        <v>144.714609</v>
      </c>
      <c r="Y228" s="36">
        <f>SUMIFS(СВЦЭМ!$G$34:$G$777,СВЦЭМ!$A$34:$A$777,$A228,СВЦЭМ!$B$34:$B$777,Y$225)+'СЕТ СН'!$F$12</f>
        <v>169.08547188</v>
      </c>
    </row>
    <row r="229" spans="1:27" ht="15.75" x14ac:dyDescent="0.2">
      <c r="A229" s="35">
        <f t="shared" si="6"/>
        <v>43347</v>
      </c>
      <c r="B229" s="36">
        <f>SUMIFS(СВЦЭМ!$G$34:$G$777,СВЦЭМ!$A$34:$A$777,$A229,СВЦЭМ!$B$34:$B$777,B$225)+'СЕТ СН'!$F$12</f>
        <v>199.1533043</v>
      </c>
      <c r="C229" s="36">
        <f>SUMIFS(СВЦЭМ!$G$34:$G$777,СВЦЭМ!$A$34:$A$777,$A229,СВЦЭМ!$B$34:$B$777,C$225)+'СЕТ СН'!$F$12</f>
        <v>243.94754007</v>
      </c>
      <c r="D229" s="36">
        <f>SUMIFS(СВЦЭМ!$G$34:$G$777,СВЦЭМ!$A$34:$A$777,$A229,СВЦЭМ!$B$34:$B$777,D$225)+'СЕТ СН'!$F$12</f>
        <v>275.47418411000001</v>
      </c>
      <c r="E229" s="36">
        <f>SUMIFS(СВЦЭМ!$G$34:$G$777,СВЦЭМ!$A$34:$A$777,$A229,СВЦЭМ!$B$34:$B$777,E$225)+'СЕТ СН'!$F$12</f>
        <v>283.00934007000001</v>
      </c>
      <c r="F229" s="36">
        <f>SUMIFS(СВЦЭМ!$G$34:$G$777,СВЦЭМ!$A$34:$A$777,$A229,СВЦЭМ!$B$34:$B$777,F$225)+'СЕТ СН'!$F$12</f>
        <v>282.26261391000003</v>
      </c>
      <c r="G229" s="36">
        <f>SUMIFS(СВЦЭМ!$G$34:$G$777,СВЦЭМ!$A$34:$A$777,$A229,СВЦЭМ!$B$34:$B$777,G$225)+'СЕТ СН'!$F$12</f>
        <v>284.00876040000003</v>
      </c>
      <c r="H229" s="36">
        <f>SUMIFS(СВЦЭМ!$G$34:$G$777,СВЦЭМ!$A$34:$A$777,$A229,СВЦЭМ!$B$34:$B$777,H$225)+'СЕТ СН'!$F$12</f>
        <v>278.90689909000002</v>
      </c>
      <c r="I229" s="36">
        <f>SUMIFS(СВЦЭМ!$G$34:$G$777,СВЦЭМ!$A$34:$A$777,$A229,СВЦЭМ!$B$34:$B$777,I$225)+'СЕТ СН'!$F$12</f>
        <v>266.18231223999999</v>
      </c>
      <c r="J229" s="36">
        <f>SUMIFS(СВЦЭМ!$G$34:$G$777,СВЦЭМ!$A$34:$A$777,$A229,СВЦЭМ!$B$34:$B$777,J$225)+'СЕТ СН'!$F$12</f>
        <v>247.21395308000001</v>
      </c>
      <c r="K229" s="36">
        <f>SUMIFS(СВЦЭМ!$G$34:$G$777,СВЦЭМ!$A$34:$A$777,$A229,СВЦЭМ!$B$34:$B$777,K$225)+'СЕТ СН'!$F$12</f>
        <v>233.32339475000001</v>
      </c>
      <c r="L229" s="36">
        <f>SUMIFS(СВЦЭМ!$G$34:$G$777,СВЦЭМ!$A$34:$A$777,$A229,СВЦЭМ!$B$34:$B$777,L$225)+'СЕТ СН'!$F$12</f>
        <v>208.51605667000001</v>
      </c>
      <c r="M229" s="36">
        <f>SUMIFS(СВЦЭМ!$G$34:$G$777,СВЦЭМ!$A$34:$A$777,$A229,СВЦЭМ!$B$34:$B$777,M$225)+'СЕТ СН'!$F$12</f>
        <v>187.37874486999999</v>
      </c>
      <c r="N229" s="36">
        <f>SUMIFS(СВЦЭМ!$G$34:$G$777,СВЦЭМ!$A$34:$A$777,$A229,СВЦЭМ!$B$34:$B$777,N$225)+'СЕТ СН'!$F$12</f>
        <v>164.42583514</v>
      </c>
      <c r="O229" s="36">
        <f>SUMIFS(СВЦЭМ!$G$34:$G$777,СВЦЭМ!$A$34:$A$777,$A229,СВЦЭМ!$B$34:$B$777,O$225)+'СЕТ СН'!$F$12</f>
        <v>140.25345881999999</v>
      </c>
      <c r="P229" s="36">
        <f>SUMIFS(СВЦЭМ!$G$34:$G$777,СВЦЭМ!$A$34:$A$777,$A229,СВЦЭМ!$B$34:$B$777,P$225)+'СЕТ СН'!$F$12</f>
        <v>138.38014175000001</v>
      </c>
      <c r="Q229" s="36">
        <f>SUMIFS(СВЦЭМ!$G$34:$G$777,СВЦЭМ!$A$34:$A$777,$A229,СВЦЭМ!$B$34:$B$777,Q$225)+'СЕТ СН'!$F$12</f>
        <v>142.31071914</v>
      </c>
      <c r="R229" s="36">
        <f>SUMIFS(СВЦЭМ!$G$34:$G$777,СВЦЭМ!$A$34:$A$777,$A229,СВЦЭМ!$B$34:$B$777,R$225)+'СЕТ СН'!$F$12</f>
        <v>141.35881194000001</v>
      </c>
      <c r="S229" s="36">
        <f>SUMIFS(СВЦЭМ!$G$34:$G$777,СВЦЭМ!$A$34:$A$777,$A229,СВЦЭМ!$B$34:$B$777,S$225)+'СЕТ СН'!$F$12</f>
        <v>139.19896840999999</v>
      </c>
      <c r="T229" s="36">
        <f>SUMIFS(СВЦЭМ!$G$34:$G$777,СВЦЭМ!$A$34:$A$777,$A229,СВЦЭМ!$B$34:$B$777,T$225)+'СЕТ СН'!$F$12</f>
        <v>137.44356044</v>
      </c>
      <c r="U229" s="36">
        <f>SUMIFS(СВЦЭМ!$G$34:$G$777,СВЦЭМ!$A$34:$A$777,$A229,СВЦЭМ!$B$34:$B$777,U$225)+'СЕТ СН'!$F$12</f>
        <v>136.64482264</v>
      </c>
      <c r="V229" s="36">
        <f>SUMIFS(СВЦЭМ!$G$34:$G$777,СВЦЭМ!$A$34:$A$777,$A229,СВЦЭМ!$B$34:$B$777,V$225)+'СЕТ СН'!$F$12</f>
        <v>139.85354629</v>
      </c>
      <c r="W229" s="36">
        <f>SUMIFS(СВЦЭМ!$G$34:$G$777,СВЦЭМ!$A$34:$A$777,$A229,СВЦЭМ!$B$34:$B$777,W$225)+'СЕТ СН'!$F$12</f>
        <v>133.5616393</v>
      </c>
      <c r="X229" s="36">
        <f>SUMIFS(СВЦЭМ!$G$34:$G$777,СВЦЭМ!$A$34:$A$777,$A229,СВЦЭМ!$B$34:$B$777,X$225)+'СЕТ СН'!$F$12</f>
        <v>132.92133294999999</v>
      </c>
      <c r="Y229" s="36">
        <f>SUMIFS(СВЦЭМ!$G$34:$G$777,СВЦЭМ!$A$34:$A$777,$A229,СВЦЭМ!$B$34:$B$777,Y$225)+'СЕТ СН'!$F$12</f>
        <v>158.0877984</v>
      </c>
    </row>
    <row r="230" spans="1:27" ht="15.75" x14ac:dyDescent="0.2">
      <c r="A230" s="35">
        <f t="shared" si="6"/>
        <v>43348</v>
      </c>
      <c r="B230" s="36">
        <f>SUMIFS(СВЦЭМ!$G$34:$G$777,СВЦЭМ!$A$34:$A$777,$A230,СВЦЭМ!$B$34:$B$777,B$225)+'СЕТ СН'!$F$12</f>
        <v>198.31711483999999</v>
      </c>
      <c r="C230" s="36">
        <f>SUMIFS(СВЦЭМ!$G$34:$G$777,СВЦЭМ!$A$34:$A$777,$A230,СВЦЭМ!$B$34:$B$777,C$225)+'СЕТ СН'!$F$12</f>
        <v>248.39804444999999</v>
      </c>
      <c r="D230" s="36">
        <f>SUMIFS(СВЦЭМ!$G$34:$G$777,СВЦЭМ!$A$34:$A$777,$A230,СВЦЭМ!$B$34:$B$777,D$225)+'СЕТ СН'!$F$12</f>
        <v>272.15531398000002</v>
      </c>
      <c r="E230" s="36">
        <f>SUMIFS(СВЦЭМ!$G$34:$G$777,СВЦЭМ!$A$34:$A$777,$A230,СВЦЭМ!$B$34:$B$777,E$225)+'СЕТ СН'!$F$12</f>
        <v>281.89139809</v>
      </c>
      <c r="F230" s="36">
        <f>SUMIFS(СВЦЭМ!$G$34:$G$777,СВЦЭМ!$A$34:$A$777,$A230,СВЦЭМ!$B$34:$B$777,F$225)+'СЕТ СН'!$F$12</f>
        <v>280.2254944</v>
      </c>
      <c r="G230" s="36">
        <f>SUMIFS(СВЦЭМ!$G$34:$G$777,СВЦЭМ!$A$34:$A$777,$A230,СВЦЭМ!$B$34:$B$777,G$225)+'СЕТ СН'!$F$12</f>
        <v>282.54798849000002</v>
      </c>
      <c r="H230" s="36">
        <f>SUMIFS(СВЦЭМ!$G$34:$G$777,СВЦЭМ!$A$34:$A$777,$A230,СВЦЭМ!$B$34:$B$777,H$225)+'СЕТ СН'!$F$12</f>
        <v>276.89025305000001</v>
      </c>
      <c r="I230" s="36">
        <f>SUMIFS(СВЦЭМ!$G$34:$G$777,СВЦЭМ!$A$34:$A$777,$A230,СВЦЭМ!$B$34:$B$777,I$225)+'СЕТ СН'!$F$12</f>
        <v>270.4356042</v>
      </c>
      <c r="J230" s="36">
        <f>SUMIFS(СВЦЭМ!$G$34:$G$777,СВЦЭМ!$A$34:$A$777,$A230,СВЦЭМ!$B$34:$B$777,J$225)+'СЕТ СН'!$F$12</f>
        <v>254.80952421000001</v>
      </c>
      <c r="K230" s="36">
        <f>SUMIFS(СВЦЭМ!$G$34:$G$777,СВЦЭМ!$A$34:$A$777,$A230,СВЦЭМ!$B$34:$B$777,K$225)+'СЕТ СН'!$F$12</f>
        <v>245.80977672</v>
      </c>
      <c r="L230" s="36">
        <f>SUMIFS(СВЦЭМ!$G$34:$G$777,СВЦЭМ!$A$34:$A$777,$A230,СВЦЭМ!$B$34:$B$777,L$225)+'СЕТ СН'!$F$12</f>
        <v>220.38584877</v>
      </c>
      <c r="M230" s="36">
        <f>SUMIFS(СВЦЭМ!$G$34:$G$777,СВЦЭМ!$A$34:$A$777,$A230,СВЦЭМ!$B$34:$B$777,M$225)+'СЕТ СН'!$F$12</f>
        <v>200.41630042</v>
      </c>
      <c r="N230" s="36">
        <f>SUMIFS(СВЦЭМ!$G$34:$G$777,СВЦЭМ!$A$34:$A$777,$A230,СВЦЭМ!$B$34:$B$777,N$225)+'СЕТ СН'!$F$12</f>
        <v>167.88362153</v>
      </c>
      <c r="O230" s="36">
        <f>SUMIFS(СВЦЭМ!$G$34:$G$777,СВЦЭМ!$A$34:$A$777,$A230,СВЦЭМ!$B$34:$B$777,O$225)+'СЕТ СН'!$F$12</f>
        <v>143.58231462000001</v>
      </c>
      <c r="P230" s="36">
        <f>SUMIFS(СВЦЭМ!$G$34:$G$777,СВЦЭМ!$A$34:$A$777,$A230,СВЦЭМ!$B$34:$B$777,P$225)+'СЕТ СН'!$F$12</f>
        <v>140.19240776999999</v>
      </c>
      <c r="Q230" s="36">
        <f>SUMIFS(СВЦЭМ!$G$34:$G$777,СВЦЭМ!$A$34:$A$777,$A230,СВЦЭМ!$B$34:$B$777,Q$225)+'СЕТ СН'!$F$12</f>
        <v>140.55024048999999</v>
      </c>
      <c r="R230" s="36">
        <f>SUMIFS(СВЦЭМ!$G$34:$G$777,СВЦЭМ!$A$34:$A$777,$A230,СВЦЭМ!$B$34:$B$777,R$225)+'СЕТ СН'!$F$12</f>
        <v>140.89960854</v>
      </c>
      <c r="S230" s="36">
        <f>SUMIFS(СВЦЭМ!$G$34:$G$777,СВЦЭМ!$A$34:$A$777,$A230,СВЦЭМ!$B$34:$B$777,S$225)+'СЕТ СН'!$F$12</f>
        <v>140.6112287</v>
      </c>
      <c r="T230" s="36">
        <f>SUMIFS(СВЦЭМ!$G$34:$G$777,СВЦЭМ!$A$34:$A$777,$A230,СВЦЭМ!$B$34:$B$777,T$225)+'СЕТ СН'!$F$12</f>
        <v>139.93200281</v>
      </c>
      <c r="U230" s="36">
        <f>SUMIFS(СВЦЭМ!$G$34:$G$777,СВЦЭМ!$A$34:$A$777,$A230,СВЦЭМ!$B$34:$B$777,U$225)+'СЕТ СН'!$F$12</f>
        <v>138.74236141</v>
      </c>
      <c r="V230" s="36">
        <f>SUMIFS(СВЦЭМ!$G$34:$G$777,СВЦЭМ!$A$34:$A$777,$A230,СВЦЭМ!$B$34:$B$777,V$225)+'СЕТ СН'!$F$12</f>
        <v>140.46503623000001</v>
      </c>
      <c r="W230" s="36">
        <f>SUMIFS(СВЦЭМ!$G$34:$G$777,СВЦЭМ!$A$34:$A$777,$A230,СВЦЭМ!$B$34:$B$777,W$225)+'СЕТ СН'!$F$12</f>
        <v>137.60239249</v>
      </c>
      <c r="X230" s="36">
        <f>SUMIFS(СВЦЭМ!$G$34:$G$777,СВЦЭМ!$A$34:$A$777,$A230,СВЦЭМ!$B$34:$B$777,X$225)+'СЕТ СН'!$F$12</f>
        <v>133.83422970000001</v>
      </c>
      <c r="Y230" s="36">
        <f>SUMIFS(СВЦЭМ!$G$34:$G$777,СВЦЭМ!$A$34:$A$777,$A230,СВЦЭМ!$B$34:$B$777,Y$225)+'СЕТ СН'!$F$12</f>
        <v>156.3721741</v>
      </c>
    </row>
    <row r="231" spans="1:27" ht="15.75" x14ac:dyDescent="0.2">
      <c r="A231" s="35">
        <f t="shared" si="6"/>
        <v>43349</v>
      </c>
      <c r="B231" s="36">
        <f>SUMIFS(СВЦЭМ!$G$34:$G$777,СВЦЭМ!$A$34:$A$777,$A231,СВЦЭМ!$B$34:$B$777,B$225)+'СЕТ СН'!$F$12</f>
        <v>204.89163005</v>
      </c>
      <c r="C231" s="36">
        <f>SUMIFS(СВЦЭМ!$G$34:$G$777,СВЦЭМ!$A$34:$A$777,$A231,СВЦЭМ!$B$34:$B$777,C$225)+'СЕТ СН'!$F$12</f>
        <v>260.79012755000002</v>
      </c>
      <c r="D231" s="36">
        <f>SUMIFS(СВЦЭМ!$G$34:$G$777,СВЦЭМ!$A$34:$A$777,$A231,СВЦЭМ!$B$34:$B$777,D$225)+'СЕТ СН'!$F$12</f>
        <v>289.57557177000001</v>
      </c>
      <c r="E231" s="36">
        <f>SUMIFS(СВЦЭМ!$G$34:$G$777,СВЦЭМ!$A$34:$A$777,$A231,СВЦЭМ!$B$34:$B$777,E$225)+'СЕТ СН'!$F$12</f>
        <v>294.07164709</v>
      </c>
      <c r="F231" s="36">
        <f>SUMIFS(СВЦЭМ!$G$34:$G$777,СВЦЭМ!$A$34:$A$777,$A231,СВЦЭМ!$B$34:$B$777,F$225)+'СЕТ СН'!$F$12</f>
        <v>293.36681701999998</v>
      </c>
      <c r="G231" s="36">
        <f>SUMIFS(СВЦЭМ!$G$34:$G$777,СВЦЭМ!$A$34:$A$777,$A231,СВЦЭМ!$B$34:$B$777,G$225)+'СЕТ СН'!$F$12</f>
        <v>295.11968166999998</v>
      </c>
      <c r="H231" s="36">
        <f>SUMIFS(СВЦЭМ!$G$34:$G$777,СВЦЭМ!$A$34:$A$777,$A231,СВЦЭМ!$B$34:$B$777,H$225)+'СЕТ СН'!$F$12</f>
        <v>291.28196209999999</v>
      </c>
      <c r="I231" s="36">
        <f>SUMIFS(СВЦЭМ!$G$34:$G$777,СВЦЭМ!$A$34:$A$777,$A231,СВЦЭМ!$B$34:$B$777,I$225)+'СЕТ СН'!$F$12</f>
        <v>273.47264403000003</v>
      </c>
      <c r="J231" s="36">
        <f>SUMIFS(СВЦЭМ!$G$34:$G$777,СВЦЭМ!$A$34:$A$777,$A231,СВЦЭМ!$B$34:$B$777,J$225)+'СЕТ СН'!$F$12</f>
        <v>252.59010251000001</v>
      </c>
      <c r="K231" s="36">
        <f>SUMIFS(СВЦЭМ!$G$34:$G$777,СВЦЭМ!$A$34:$A$777,$A231,СВЦЭМ!$B$34:$B$777,K$225)+'СЕТ СН'!$F$12</f>
        <v>235.27487285999999</v>
      </c>
      <c r="L231" s="36">
        <f>SUMIFS(СВЦЭМ!$G$34:$G$777,СВЦЭМ!$A$34:$A$777,$A231,СВЦЭМ!$B$34:$B$777,L$225)+'СЕТ СН'!$F$12</f>
        <v>214.09835727999999</v>
      </c>
      <c r="M231" s="36">
        <f>SUMIFS(СВЦЭМ!$G$34:$G$777,СВЦЭМ!$A$34:$A$777,$A231,СВЦЭМ!$B$34:$B$777,M$225)+'СЕТ СН'!$F$12</f>
        <v>179.73572093000001</v>
      </c>
      <c r="N231" s="36">
        <f>SUMIFS(СВЦЭМ!$G$34:$G$777,СВЦЭМ!$A$34:$A$777,$A231,СВЦЭМ!$B$34:$B$777,N$225)+'СЕТ СН'!$F$12</f>
        <v>154.56406457</v>
      </c>
      <c r="O231" s="36">
        <f>SUMIFS(СВЦЭМ!$G$34:$G$777,СВЦЭМ!$A$34:$A$777,$A231,СВЦЭМ!$B$34:$B$777,O$225)+'СЕТ СН'!$F$12</f>
        <v>129.90963256000001</v>
      </c>
      <c r="P231" s="36">
        <f>SUMIFS(СВЦЭМ!$G$34:$G$777,СВЦЭМ!$A$34:$A$777,$A231,СВЦЭМ!$B$34:$B$777,P$225)+'СЕТ СН'!$F$12</f>
        <v>125.98938059</v>
      </c>
      <c r="Q231" s="36">
        <f>SUMIFS(СВЦЭМ!$G$34:$G$777,СВЦЭМ!$A$34:$A$777,$A231,СВЦЭМ!$B$34:$B$777,Q$225)+'СЕТ СН'!$F$12</f>
        <v>127.31807745</v>
      </c>
      <c r="R231" s="36">
        <f>SUMIFS(СВЦЭМ!$G$34:$G$777,СВЦЭМ!$A$34:$A$777,$A231,СВЦЭМ!$B$34:$B$777,R$225)+'СЕТ СН'!$F$12</f>
        <v>132.56082092</v>
      </c>
      <c r="S231" s="36">
        <f>SUMIFS(СВЦЭМ!$G$34:$G$777,СВЦЭМ!$A$34:$A$777,$A231,СВЦЭМ!$B$34:$B$777,S$225)+'СЕТ СН'!$F$12</f>
        <v>131.96205673</v>
      </c>
      <c r="T231" s="36">
        <f>SUMIFS(СВЦЭМ!$G$34:$G$777,СВЦЭМ!$A$34:$A$777,$A231,СВЦЭМ!$B$34:$B$777,T$225)+'СЕТ СН'!$F$12</f>
        <v>132.92883723</v>
      </c>
      <c r="U231" s="36">
        <f>SUMIFS(СВЦЭМ!$G$34:$G$777,СВЦЭМ!$A$34:$A$777,$A231,СВЦЭМ!$B$34:$B$777,U$225)+'СЕТ СН'!$F$12</f>
        <v>132.38164479</v>
      </c>
      <c r="V231" s="36">
        <f>SUMIFS(СВЦЭМ!$G$34:$G$777,СВЦЭМ!$A$34:$A$777,$A231,СВЦЭМ!$B$34:$B$777,V$225)+'СЕТ СН'!$F$12</f>
        <v>134.16418655000001</v>
      </c>
      <c r="W231" s="36">
        <f>SUMIFS(СВЦЭМ!$G$34:$G$777,СВЦЭМ!$A$34:$A$777,$A231,СВЦЭМ!$B$34:$B$777,W$225)+'СЕТ СН'!$F$12</f>
        <v>133.95989743000001</v>
      </c>
      <c r="X231" s="36">
        <f>SUMIFS(СВЦЭМ!$G$34:$G$777,СВЦЭМ!$A$34:$A$777,$A231,СВЦЭМ!$B$34:$B$777,X$225)+'СЕТ СН'!$F$12</f>
        <v>132.39569729999999</v>
      </c>
      <c r="Y231" s="36">
        <f>SUMIFS(СВЦЭМ!$G$34:$G$777,СВЦЭМ!$A$34:$A$777,$A231,СВЦЭМ!$B$34:$B$777,Y$225)+'СЕТ СН'!$F$12</f>
        <v>162.41666355000001</v>
      </c>
    </row>
    <row r="232" spans="1:27" ht="15.75" x14ac:dyDescent="0.2">
      <c r="A232" s="35">
        <f t="shared" si="6"/>
        <v>43350</v>
      </c>
      <c r="B232" s="36">
        <f>SUMIFS(СВЦЭМ!$G$34:$G$777,СВЦЭМ!$A$34:$A$777,$A232,СВЦЭМ!$B$34:$B$777,B$225)+'СЕТ СН'!$F$12</f>
        <v>209.61131834</v>
      </c>
      <c r="C232" s="36">
        <f>SUMIFS(СВЦЭМ!$G$34:$G$777,СВЦЭМ!$A$34:$A$777,$A232,СВЦЭМ!$B$34:$B$777,C$225)+'СЕТ СН'!$F$12</f>
        <v>249.62267012000001</v>
      </c>
      <c r="D232" s="36">
        <f>SUMIFS(СВЦЭМ!$G$34:$G$777,СВЦЭМ!$A$34:$A$777,$A232,СВЦЭМ!$B$34:$B$777,D$225)+'СЕТ СН'!$F$12</f>
        <v>278.77535949000003</v>
      </c>
      <c r="E232" s="36">
        <f>SUMIFS(СВЦЭМ!$G$34:$G$777,СВЦЭМ!$A$34:$A$777,$A232,СВЦЭМ!$B$34:$B$777,E$225)+'СЕТ СН'!$F$12</f>
        <v>291.93296888999998</v>
      </c>
      <c r="F232" s="36">
        <f>SUMIFS(СВЦЭМ!$G$34:$G$777,СВЦЭМ!$A$34:$A$777,$A232,СВЦЭМ!$B$34:$B$777,F$225)+'СЕТ СН'!$F$12</f>
        <v>291.44108302000001</v>
      </c>
      <c r="G232" s="36">
        <f>SUMIFS(СВЦЭМ!$G$34:$G$777,СВЦЭМ!$A$34:$A$777,$A232,СВЦЭМ!$B$34:$B$777,G$225)+'СЕТ СН'!$F$12</f>
        <v>292.12944807000002</v>
      </c>
      <c r="H232" s="36">
        <f>SUMIFS(СВЦЭМ!$G$34:$G$777,СВЦЭМ!$A$34:$A$777,$A232,СВЦЭМ!$B$34:$B$777,H$225)+'СЕТ СН'!$F$12</f>
        <v>292.53858982000003</v>
      </c>
      <c r="I232" s="36">
        <f>SUMIFS(СВЦЭМ!$G$34:$G$777,СВЦЭМ!$A$34:$A$777,$A232,СВЦЭМ!$B$34:$B$777,I$225)+'СЕТ СН'!$F$12</f>
        <v>276.95105338000002</v>
      </c>
      <c r="J232" s="36">
        <f>SUMIFS(СВЦЭМ!$G$34:$G$777,СВЦЭМ!$A$34:$A$777,$A232,СВЦЭМ!$B$34:$B$777,J$225)+'СЕТ СН'!$F$12</f>
        <v>253.79521923999999</v>
      </c>
      <c r="K232" s="36">
        <f>SUMIFS(СВЦЭМ!$G$34:$G$777,СВЦЭМ!$A$34:$A$777,$A232,СВЦЭМ!$B$34:$B$777,K$225)+'СЕТ СН'!$F$12</f>
        <v>242.27877004999999</v>
      </c>
      <c r="L232" s="36">
        <f>SUMIFS(СВЦЭМ!$G$34:$G$777,СВЦЭМ!$A$34:$A$777,$A232,СВЦЭМ!$B$34:$B$777,L$225)+'СЕТ СН'!$F$12</f>
        <v>209.97057999</v>
      </c>
      <c r="M232" s="36">
        <f>SUMIFS(СВЦЭМ!$G$34:$G$777,СВЦЭМ!$A$34:$A$777,$A232,СВЦЭМ!$B$34:$B$777,M$225)+'СЕТ СН'!$F$12</f>
        <v>185.98713445000001</v>
      </c>
      <c r="N232" s="36">
        <f>SUMIFS(СВЦЭМ!$G$34:$G$777,СВЦЭМ!$A$34:$A$777,$A232,СВЦЭМ!$B$34:$B$777,N$225)+'СЕТ СН'!$F$12</f>
        <v>153.12657217</v>
      </c>
      <c r="O232" s="36">
        <f>SUMIFS(СВЦЭМ!$G$34:$G$777,СВЦЭМ!$A$34:$A$777,$A232,СВЦЭМ!$B$34:$B$777,O$225)+'СЕТ СН'!$F$12</f>
        <v>134.62290256</v>
      </c>
      <c r="P232" s="36">
        <f>SUMIFS(СВЦЭМ!$G$34:$G$777,СВЦЭМ!$A$34:$A$777,$A232,СВЦЭМ!$B$34:$B$777,P$225)+'СЕТ СН'!$F$12</f>
        <v>132.41703895000001</v>
      </c>
      <c r="Q232" s="36">
        <f>SUMIFS(СВЦЭМ!$G$34:$G$777,СВЦЭМ!$A$34:$A$777,$A232,СВЦЭМ!$B$34:$B$777,Q$225)+'СЕТ СН'!$F$12</f>
        <v>123.33346197</v>
      </c>
      <c r="R232" s="36">
        <f>SUMIFS(СВЦЭМ!$G$34:$G$777,СВЦЭМ!$A$34:$A$777,$A232,СВЦЭМ!$B$34:$B$777,R$225)+'СЕТ СН'!$F$12</f>
        <v>130.23730856</v>
      </c>
      <c r="S232" s="36">
        <f>SUMIFS(СВЦЭМ!$G$34:$G$777,СВЦЭМ!$A$34:$A$777,$A232,СВЦЭМ!$B$34:$B$777,S$225)+'СЕТ СН'!$F$12</f>
        <v>133.48201566</v>
      </c>
      <c r="T232" s="36">
        <f>SUMIFS(СВЦЭМ!$G$34:$G$777,СВЦЭМ!$A$34:$A$777,$A232,СВЦЭМ!$B$34:$B$777,T$225)+'СЕТ СН'!$F$12</f>
        <v>131.22165343</v>
      </c>
      <c r="U232" s="36">
        <f>SUMIFS(СВЦЭМ!$G$34:$G$777,СВЦЭМ!$A$34:$A$777,$A232,СВЦЭМ!$B$34:$B$777,U$225)+'СЕТ СН'!$F$12</f>
        <v>133.8005905</v>
      </c>
      <c r="V232" s="36">
        <f>SUMIFS(СВЦЭМ!$G$34:$G$777,СВЦЭМ!$A$34:$A$777,$A232,СВЦЭМ!$B$34:$B$777,V$225)+'СЕТ СН'!$F$12</f>
        <v>131.47015082999999</v>
      </c>
      <c r="W232" s="36">
        <f>SUMIFS(СВЦЭМ!$G$34:$G$777,СВЦЭМ!$A$34:$A$777,$A232,СВЦЭМ!$B$34:$B$777,W$225)+'СЕТ СН'!$F$12</f>
        <v>139.71731428000001</v>
      </c>
      <c r="X232" s="36">
        <f>SUMIFS(СВЦЭМ!$G$34:$G$777,СВЦЭМ!$A$34:$A$777,$A232,СВЦЭМ!$B$34:$B$777,X$225)+'СЕТ СН'!$F$12</f>
        <v>136.80611599</v>
      </c>
      <c r="Y232" s="36">
        <f>SUMIFS(СВЦЭМ!$G$34:$G$777,СВЦЭМ!$A$34:$A$777,$A232,СВЦЭМ!$B$34:$B$777,Y$225)+'СЕТ СН'!$F$12</f>
        <v>150.35336666000001</v>
      </c>
    </row>
    <row r="233" spans="1:27" ht="15.75" x14ac:dyDescent="0.2">
      <c r="A233" s="35">
        <f t="shared" si="6"/>
        <v>43351</v>
      </c>
      <c r="B233" s="36">
        <f>SUMIFS(СВЦЭМ!$G$34:$G$777,СВЦЭМ!$A$34:$A$777,$A233,СВЦЭМ!$B$34:$B$777,B$225)+'СЕТ СН'!$F$12</f>
        <v>200.85381024</v>
      </c>
      <c r="C233" s="36">
        <f>SUMIFS(СВЦЭМ!$G$34:$G$777,СВЦЭМ!$A$34:$A$777,$A233,СВЦЭМ!$B$34:$B$777,C$225)+'СЕТ СН'!$F$12</f>
        <v>244.72805872999999</v>
      </c>
      <c r="D233" s="36">
        <f>SUMIFS(СВЦЭМ!$G$34:$G$777,СВЦЭМ!$A$34:$A$777,$A233,СВЦЭМ!$B$34:$B$777,D$225)+'СЕТ СН'!$F$12</f>
        <v>273.04254840999999</v>
      </c>
      <c r="E233" s="36">
        <f>SUMIFS(СВЦЭМ!$G$34:$G$777,СВЦЭМ!$A$34:$A$777,$A233,СВЦЭМ!$B$34:$B$777,E$225)+'СЕТ СН'!$F$12</f>
        <v>285.30385616000001</v>
      </c>
      <c r="F233" s="36">
        <f>SUMIFS(СВЦЭМ!$G$34:$G$777,СВЦЭМ!$A$34:$A$777,$A233,СВЦЭМ!$B$34:$B$777,F$225)+'СЕТ СН'!$F$12</f>
        <v>274.69015578</v>
      </c>
      <c r="G233" s="36">
        <f>SUMIFS(СВЦЭМ!$G$34:$G$777,СВЦЭМ!$A$34:$A$777,$A233,СВЦЭМ!$B$34:$B$777,G$225)+'СЕТ СН'!$F$12</f>
        <v>275.81623560000003</v>
      </c>
      <c r="H233" s="36">
        <f>SUMIFS(СВЦЭМ!$G$34:$G$777,СВЦЭМ!$A$34:$A$777,$A233,СВЦЭМ!$B$34:$B$777,H$225)+'СЕТ СН'!$F$12</f>
        <v>275.68803989000003</v>
      </c>
      <c r="I233" s="36">
        <f>SUMIFS(СВЦЭМ!$G$34:$G$777,СВЦЭМ!$A$34:$A$777,$A233,СВЦЭМ!$B$34:$B$777,I$225)+'СЕТ СН'!$F$12</f>
        <v>277.90049191000003</v>
      </c>
      <c r="J233" s="36">
        <f>SUMIFS(СВЦЭМ!$G$34:$G$777,СВЦЭМ!$A$34:$A$777,$A233,СВЦЭМ!$B$34:$B$777,J$225)+'СЕТ СН'!$F$12</f>
        <v>260.93689518000002</v>
      </c>
      <c r="K233" s="36">
        <f>SUMIFS(СВЦЭМ!$G$34:$G$777,СВЦЭМ!$A$34:$A$777,$A233,СВЦЭМ!$B$34:$B$777,K$225)+'СЕТ СН'!$F$12</f>
        <v>241.95200733999999</v>
      </c>
      <c r="L233" s="36">
        <f>SUMIFS(СВЦЭМ!$G$34:$G$777,СВЦЭМ!$A$34:$A$777,$A233,СВЦЭМ!$B$34:$B$777,L$225)+'СЕТ СН'!$F$12</f>
        <v>215.87162943000001</v>
      </c>
      <c r="M233" s="36">
        <f>SUMIFS(СВЦЭМ!$G$34:$G$777,СВЦЭМ!$A$34:$A$777,$A233,СВЦЭМ!$B$34:$B$777,M$225)+'СЕТ СН'!$F$12</f>
        <v>195.34820959999999</v>
      </c>
      <c r="N233" s="36">
        <f>SUMIFS(СВЦЭМ!$G$34:$G$777,СВЦЭМ!$A$34:$A$777,$A233,СВЦЭМ!$B$34:$B$777,N$225)+'СЕТ СН'!$F$12</f>
        <v>164.53941548</v>
      </c>
      <c r="O233" s="36">
        <f>SUMIFS(СВЦЭМ!$G$34:$G$777,СВЦЭМ!$A$34:$A$777,$A233,СВЦЭМ!$B$34:$B$777,O$225)+'СЕТ СН'!$F$12</f>
        <v>144.07234593999999</v>
      </c>
      <c r="P233" s="36">
        <f>SUMIFS(СВЦЭМ!$G$34:$G$777,СВЦЭМ!$A$34:$A$777,$A233,СВЦЭМ!$B$34:$B$777,P$225)+'СЕТ СН'!$F$12</f>
        <v>139.77878916</v>
      </c>
      <c r="Q233" s="36">
        <f>SUMIFS(СВЦЭМ!$G$34:$G$777,СВЦЭМ!$A$34:$A$777,$A233,СВЦЭМ!$B$34:$B$777,Q$225)+'СЕТ СН'!$F$12</f>
        <v>142.34444209</v>
      </c>
      <c r="R233" s="36">
        <f>SUMIFS(СВЦЭМ!$G$34:$G$777,СВЦЭМ!$A$34:$A$777,$A233,СВЦЭМ!$B$34:$B$777,R$225)+'СЕТ СН'!$F$12</f>
        <v>140.32034480999999</v>
      </c>
      <c r="S233" s="36">
        <f>SUMIFS(СВЦЭМ!$G$34:$G$777,СВЦЭМ!$A$34:$A$777,$A233,СВЦЭМ!$B$34:$B$777,S$225)+'СЕТ СН'!$F$12</f>
        <v>138.32686860999999</v>
      </c>
      <c r="T233" s="36">
        <f>SUMIFS(СВЦЭМ!$G$34:$G$777,СВЦЭМ!$A$34:$A$777,$A233,СВЦЭМ!$B$34:$B$777,T$225)+'СЕТ СН'!$F$12</f>
        <v>136.75194625</v>
      </c>
      <c r="U233" s="36">
        <f>SUMIFS(СВЦЭМ!$G$34:$G$777,СВЦЭМ!$A$34:$A$777,$A233,СВЦЭМ!$B$34:$B$777,U$225)+'СЕТ СН'!$F$12</f>
        <v>141.48740599999999</v>
      </c>
      <c r="V233" s="36">
        <f>SUMIFS(СВЦЭМ!$G$34:$G$777,СВЦЭМ!$A$34:$A$777,$A233,СВЦЭМ!$B$34:$B$777,V$225)+'СЕТ СН'!$F$12</f>
        <v>142.54943492999999</v>
      </c>
      <c r="W233" s="36">
        <f>SUMIFS(СВЦЭМ!$G$34:$G$777,СВЦЭМ!$A$34:$A$777,$A233,СВЦЭМ!$B$34:$B$777,W$225)+'СЕТ СН'!$F$12</f>
        <v>141.62108678999999</v>
      </c>
      <c r="X233" s="36">
        <f>SUMIFS(СВЦЭМ!$G$34:$G$777,СВЦЭМ!$A$34:$A$777,$A233,СВЦЭМ!$B$34:$B$777,X$225)+'СЕТ СН'!$F$12</f>
        <v>144.71643082</v>
      </c>
      <c r="Y233" s="36">
        <f>SUMIFS(СВЦЭМ!$G$34:$G$777,СВЦЭМ!$A$34:$A$777,$A233,СВЦЭМ!$B$34:$B$777,Y$225)+'СЕТ СН'!$F$12</f>
        <v>165.28584477000001</v>
      </c>
    </row>
    <row r="234" spans="1:27" ht="15.75" x14ac:dyDescent="0.2">
      <c r="A234" s="35">
        <f t="shared" si="6"/>
        <v>43352</v>
      </c>
      <c r="B234" s="36">
        <f>SUMIFS(СВЦЭМ!$G$34:$G$777,СВЦЭМ!$A$34:$A$777,$A234,СВЦЭМ!$B$34:$B$777,B$225)+'СЕТ СН'!$F$12</f>
        <v>189.77507831</v>
      </c>
      <c r="C234" s="36">
        <f>SUMIFS(СВЦЭМ!$G$34:$G$777,СВЦЭМ!$A$34:$A$777,$A234,СВЦЭМ!$B$34:$B$777,C$225)+'СЕТ СН'!$F$12</f>
        <v>227.87037899000001</v>
      </c>
      <c r="D234" s="36">
        <f>SUMIFS(СВЦЭМ!$G$34:$G$777,СВЦЭМ!$A$34:$A$777,$A234,СВЦЭМ!$B$34:$B$777,D$225)+'СЕТ СН'!$F$12</f>
        <v>273.18244393999998</v>
      </c>
      <c r="E234" s="36">
        <f>SUMIFS(СВЦЭМ!$G$34:$G$777,СВЦЭМ!$A$34:$A$777,$A234,СВЦЭМ!$B$34:$B$777,E$225)+'СЕТ СН'!$F$12</f>
        <v>281.57369928999998</v>
      </c>
      <c r="F234" s="36">
        <f>SUMIFS(СВЦЭМ!$G$34:$G$777,СВЦЭМ!$A$34:$A$777,$A234,СВЦЭМ!$B$34:$B$777,F$225)+'СЕТ СН'!$F$12</f>
        <v>280.74297102000003</v>
      </c>
      <c r="G234" s="36">
        <f>SUMIFS(СВЦЭМ!$G$34:$G$777,СВЦЭМ!$A$34:$A$777,$A234,СВЦЭМ!$B$34:$B$777,G$225)+'СЕТ СН'!$F$12</f>
        <v>279.25885886999998</v>
      </c>
      <c r="H234" s="36">
        <f>SUMIFS(СВЦЭМ!$G$34:$G$777,СВЦЭМ!$A$34:$A$777,$A234,СВЦЭМ!$B$34:$B$777,H$225)+'СЕТ СН'!$F$12</f>
        <v>281.49642775000001</v>
      </c>
      <c r="I234" s="36">
        <f>SUMIFS(СВЦЭМ!$G$34:$G$777,СВЦЭМ!$A$34:$A$777,$A234,СВЦЭМ!$B$34:$B$777,I$225)+'СЕТ СН'!$F$12</f>
        <v>277.05354978000003</v>
      </c>
      <c r="J234" s="36">
        <f>SUMIFS(СВЦЭМ!$G$34:$G$777,СВЦЭМ!$A$34:$A$777,$A234,СВЦЭМ!$B$34:$B$777,J$225)+'СЕТ СН'!$F$12</f>
        <v>262.31346991999999</v>
      </c>
      <c r="K234" s="36">
        <f>SUMIFS(СВЦЭМ!$G$34:$G$777,СВЦЭМ!$A$34:$A$777,$A234,СВЦЭМ!$B$34:$B$777,K$225)+'СЕТ СН'!$F$12</f>
        <v>246.13873516999999</v>
      </c>
      <c r="L234" s="36">
        <f>SUMIFS(СВЦЭМ!$G$34:$G$777,СВЦЭМ!$A$34:$A$777,$A234,СВЦЭМ!$B$34:$B$777,L$225)+'СЕТ СН'!$F$12</f>
        <v>216.38861123000001</v>
      </c>
      <c r="M234" s="36">
        <f>SUMIFS(СВЦЭМ!$G$34:$G$777,СВЦЭМ!$A$34:$A$777,$A234,СВЦЭМ!$B$34:$B$777,M$225)+'СЕТ СН'!$F$12</f>
        <v>182.54686738000001</v>
      </c>
      <c r="N234" s="36">
        <f>SUMIFS(СВЦЭМ!$G$34:$G$777,СВЦЭМ!$A$34:$A$777,$A234,СВЦЭМ!$B$34:$B$777,N$225)+'СЕТ СН'!$F$12</f>
        <v>165.60407911999999</v>
      </c>
      <c r="O234" s="36">
        <f>SUMIFS(СВЦЭМ!$G$34:$G$777,СВЦЭМ!$A$34:$A$777,$A234,СВЦЭМ!$B$34:$B$777,O$225)+'СЕТ СН'!$F$12</f>
        <v>144.39259430000001</v>
      </c>
      <c r="P234" s="36">
        <f>SUMIFS(СВЦЭМ!$G$34:$G$777,СВЦЭМ!$A$34:$A$777,$A234,СВЦЭМ!$B$34:$B$777,P$225)+'СЕТ СН'!$F$12</f>
        <v>144.42543692999999</v>
      </c>
      <c r="Q234" s="36">
        <f>SUMIFS(СВЦЭМ!$G$34:$G$777,СВЦЭМ!$A$34:$A$777,$A234,СВЦЭМ!$B$34:$B$777,Q$225)+'СЕТ СН'!$F$12</f>
        <v>145.06491450999999</v>
      </c>
      <c r="R234" s="36">
        <f>SUMIFS(СВЦЭМ!$G$34:$G$777,СВЦЭМ!$A$34:$A$777,$A234,СВЦЭМ!$B$34:$B$777,R$225)+'СЕТ СН'!$F$12</f>
        <v>144.99667647999999</v>
      </c>
      <c r="S234" s="36">
        <f>SUMIFS(СВЦЭМ!$G$34:$G$777,СВЦЭМ!$A$34:$A$777,$A234,СВЦЭМ!$B$34:$B$777,S$225)+'СЕТ СН'!$F$12</f>
        <v>143.84489626999999</v>
      </c>
      <c r="T234" s="36">
        <f>SUMIFS(СВЦЭМ!$G$34:$G$777,СВЦЭМ!$A$34:$A$777,$A234,СВЦЭМ!$B$34:$B$777,T$225)+'СЕТ СН'!$F$12</f>
        <v>142.07867295</v>
      </c>
      <c r="U234" s="36">
        <f>SUMIFS(СВЦЭМ!$G$34:$G$777,СВЦЭМ!$A$34:$A$777,$A234,СВЦЭМ!$B$34:$B$777,U$225)+'СЕТ СН'!$F$12</f>
        <v>138.15713081999999</v>
      </c>
      <c r="V234" s="36">
        <f>SUMIFS(СВЦЭМ!$G$34:$G$777,СВЦЭМ!$A$34:$A$777,$A234,СВЦЭМ!$B$34:$B$777,V$225)+'СЕТ СН'!$F$12</f>
        <v>136.02603202</v>
      </c>
      <c r="W234" s="36">
        <f>SUMIFS(СВЦЭМ!$G$34:$G$777,СВЦЭМ!$A$34:$A$777,$A234,СВЦЭМ!$B$34:$B$777,W$225)+'СЕТ СН'!$F$12</f>
        <v>134.63454843</v>
      </c>
      <c r="X234" s="36">
        <f>SUMIFS(СВЦЭМ!$G$34:$G$777,СВЦЭМ!$A$34:$A$777,$A234,СВЦЭМ!$B$34:$B$777,X$225)+'СЕТ СН'!$F$12</f>
        <v>142.13360567999999</v>
      </c>
      <c r="Y234" s="36">
        <f>SUMIFS(СВЦЭМ!$G$34:$G$777,СВЦЭМ!$A$34:$A$777,$A234,СВЦЭМ!$B$34:$B$777,Y$225)+'СЕТ СН'!$F$12</f>
        <v>167.23032205000001</v>
      </c>
    </row>
    <row r="235" spans="1:27" ht="15.75" x14ac:dyDescent="0.2">
      <c r="A235" s="35">
        <f t="shared" si="6"/>
        <v>43353</v>
      </c>
      <c r="B235" s="36">
        <f>SUMIFS(СВЦЭМ!$G$34:$G$777,СВЦЭМ!$A$34:$A$777,$A235,СВЦЭМ!$B$34:$B$777,B$225)+'СЕТ СН'!$F$12</f>
        <v>171.64218948999999</v>
      </c>
      <c r="C235" s="36">
        <f>SUMIFS(СВЦЭМ!$G$34:$G$777,СВЦЭМ!$A$34:$A$777,$A235,СВЦЭМ!$B$34:$B$777,C$225)+'СЕТ СН'!$F$12</f>
        <v>212.75020677000001</v>
      </c>
      <c r="D235" s="36">
        <f>SUMIFS(СВЦЭМ!$G$34:$G$777,СВЦЭМ!$A$34:$A$777,$A235,СВЦЭМ!$B$34:$B$777,D$225)+'СЕТ СН'!$F$12</f>
        <v>240.09507441</v>
      </c>
      <c r="E235" s="36">
        <f>SUMIFS(СВЦЭМ!$G$34:$G$777,СВЦЭМ!$A$34:$A$777,$A235,СВЦЭМ!$B$34:$B$777,E$225)+'СЕТ СН'!$F$12</f>
        <v>265.90725658000002</v>
      </c>
      <c r="F235" s="36">
        <f>SUMIFS(СВЦЭМ!$G$34:$G$777,СВЦЭМ!$A$34:$A$777,$A235,СВЦЭМ!$B$34:$B$777,F$225)+'СЕТ СН'!$F$12</f>
        <v>266.38951003</v>
      </c>
      <c r="G235" s="36">
        <f>SUMIFS(СВЦЭМ!$G$34:$G$777,СВЦЭМ!$A$34:$A$777,$A235,СВЦЭМ!$B$34:$B$777,G$225)+'СЕТ СН'!$F$12</f>
        <v>260.38252210000002</v>
      </c>
      <c r="H235" s="36">
        <f>SUMIFS(СВЦЭМ!$G$34:$G$777,СВЦЭМ!$A$34:$A$777,$A235,СВЦЭМ!$B$34:$B$777,H$225)+'СЕТ СН'!$F$12</f>
        <v>246.58040593000001</v>
      </c>
      <c r="I235" s="36">
        <f>SUMIFS(СВЦЭМ!$G$34:$G$777,СВЦЭМ!$A$34:$A$777,$A235,СВЦЭМ!$B$34:$B$777,I$225)+'СЕТ СН'!$F$12</f>
        <v>229.02420810000001</v>
      </c>
      <c r="J235" s="36">
        <f>SUMIFS(СВЦЭМ!$G$34:$G$777,СВЦЭМ!$A$34:$A$777,$A235,СВЦЭМ!$B$34:$B$777,J$225)+'СЕТ СН'!$F$12</f>
        <v>216.08511329000001</v>
      </c>
      <c r="K235" s="36">
        <f>SUMIFS(СВЦЭМ!$G$34:$G$777,СВЦЭМ!$A$34:$A$777,$A235,СВЦЭМ!$B$34:$B$777,K$225)+'СЕТ СН'!$F$12</f>
        <v>203.45366791999999</v>
      </c>
      <c r="L235" s="36">
        <f>SUMIFS(СВЦЭМ!$G$34:$G$777,СВЦЭМ!$A$34:$A$777,$A235,СВЦЭМ!$B$34:$B$777,L$225)+'СЕТ СН'!$F$12</f>
        <v>180.07702903000001</v>
      </c>
      <c r="M235" s="36">
        <f>SUMIFS(СВЦЭМ!$G$34:$G$777,СВЦЭМ!$A$34:$A$777,$A235,СВЦЭМ!$B$34:$B$777,M$225)+'СЕТ СН'!$F$12</f>
        <v>162.63060118999999</v>
      </c>
      <c r="N235" s="36">
        <f>SUMIFS(СВЦЭМ!$G$34:$G$777,СВЦЭМ!$A$34:$A$777,$A235,СВЦЭМ!$B$34:$B$777,N$225)+'СЕТ СН'!$F$12</f>
        <v>149.20651973</v>
      </c>
      <c r="O235" s="36">
        <f>SUMIFS(СВЦЭМ!$G$34:$G$777,СВЦЭМ!$A$34:$A$777,$A235,СВЦЭМ!$B$34:$B$777,O$225)+'СЕТ СН'!$F$12</f>
        <v>124.77577109000001</v>
      </c>
      <c r="P235" s="36">
        <f>SUMIFS(СВЦЭМ!$G$34:$G$777,СВЦЭМ!$A$34:$A$777,$A235,СВЦЭМ!$B$34:$B$777,P$225)+'СЕТ СН'!$F$12</f>
        <v>116.76091555000001</v>
      </c>
      <c r="Q235" s="36">
        <f>SUMIFS(СВЦЭМ!$G$34:$G$777,СВЦЭМ!$A$34:$A$777,$A235,СВЦЭМ!$B$34:$B$777,Q$225)+'СЕТ СН'!$F$12</f>
        <v>117.21174788</v>
      </c>
      <c r="R235" s="36">
        <f>SUMIFS(СВЦЭМ!$G$34:$G$777,СВЦЭМ!$A$34:$A$777,$A235,СВЦЭМ!$B$34:$B$777,R$225)+'СЕТ СН'!$F$12</f>
        <v>114.89998596</v>
      </c>
      <c r="S235" s="36">
        <f>SUMIFS(СВЦЭМ!$G$34:$G$777,СВЦЭМ!$A$34:$A$777,$A235,СВЦЭМ!$B$34:$B$777,S$225)+'СЕТ СН'!$F$12</f>
        <v>116.95910859999999</v>
      </c>
      <c r="T235" s="36">
        <f>SUMIFS(СВЦЭМ!$G$34:$G$777,СВЦЭМ!$A$34:$A$777,$A235,СВЦЭМ!$B$34:$B$777,T$225)+'СЕТ СН'!$F$12</f>
        <v>117.74522566</v>
      </c>
      <c r="U235" s="36">
        <f>SUMIFS(СВЦЭМ!$G$34:$G$777,СВЦЭМ!$A$34:$A$777,$A235,СВЦЭМ!$B$34:$B$777,U$225)+'СЕТ СН'!$F$12</f>
        <v>110.98394076</v>
      </c>
      <c r="V235" s="36">
        <f>SUMIFS(СВЦЭМ!$G$34:$G$777,СВЦЭМ!$A$34:$A$777,$A235,СВЦЭМ!$B$34:$B$777,V$225)+'СЕТ СН'!$F$12</f>
        <v>118.13730294</v>
      </c>
      <c r="W235" s="36">
        <f>SUMIFS(СВЦЭМ!$G$34:$G$777,СВЦЭМ!$A$34:$A$777,$A235,СВЦЭМ!$B$34:$B$777,W$225)+'СЕТ СН'!$F$12</f>
        <v>115.16860378</v>
      </c>
      <c r="X235" s="36">
        <f>SUMIFS(СВЦЭМ!$G$34:$G$777,СВЦЭМ!$A$34:$A$777,$A235,СВЦЭМ!$B$34:$B$777,X$225)+'СЕТ СН'!$F$12</f>
        <v>107.91283567000001</v>
      </c>
      <c r="Y235" s="36">
        <f>SUMIFS(СВЦЭМ!$G$34:$G$777,СВЦЭМ!$A$34:$A$777,$A235,СВЦЭМ!$B$34:$B$777,Y$225)+'СЕТ СН'!$F$12</f>
        <v>132.31061346999999</v>
      </c>
    </row>
    <row r="236" spans="1:27" ht="15.75" x14ac:dyDescent="0.2">
      <c r="A236" s="35">
        <f t="shared" si="6"/>
        <v>43354</v>
      </c>
      <c r="B236" s="36">
        <f>SUMIFS(СВЦЭМ!$G$34:$G$777,СВЦЭМ!$A$34:$A$777,$A236,СВЦЭМ!$B$34:$B$777,B$225)+'СЕТ СН'!$F$12</f>
        <v>177.97997996999999</v>
      </c>
      <c r="C236" s="36">
        <f>SUMIFS(СВЦЭМ!$G$34:$G$777,СВЦЭМ!$A$34:$A$777,$A236,СВЦЭМ!$B$34:$B$777,C$225)+'СЕТ СН'!$F$12</f>
        <v>219.78972528</v>
      </c>
      <c r="D236" s="36">
        <f>SUMIFS(СВЦЭМ!$G$34:$G$777,СВЦЭМ!$A$34:$A$777,$A236,СВЦЭМ!$B$34:$B$777,D$225)+'СЕТ СН'!$F$12</f>
        <v>250.75431542000001</v>
      </c>
      <c r="E236" s="36">
        <f>SUMIFS(СВЦЭМ!$G$34:$G$777,СВЦЭМ!$A$34:$A$777,$A236,СВЦЭМ!$B$34:$B$777,E$225)+'СЕТ СН'!$F$12</f>
        <v>270.08375511000003</v>
      </c>
      <c r="F236" s="36">
        <f>SUMIFS(СВЦЭМ!$G$34:$G$777,СВЦЭМ!$A$34:$A$777,$A236,СВЦЭМ!$B$34:$B$777,F$225)+'СЕТ СН'!$F$12</f>
        <v>270.05678591999998</v>
      </c>
      <c r="G236" s="36">
        <f>SUMIFS(СВЦЭМ!$G$34:$G$777,СВЦЭМ!$A$34:$A$777,$A236,СВЦЭМ!$B$34:$B$777,G$225)+'СЕТ СН'!$F$12</f>
        <v>267.74945330999998</v>
      </c>
      <c r="H236" s="36">
        <f>SUMIFS(СВЦЭМ!$G$34:$G$777,СВЦЭМ!$A$34:$A$777,$A236,СВЦЭМ!$B$34:$B$777,H$225)+'СЕТ СН'!$F$12</f>
        <v>249.49376720999999</v>
      </c>
      <c r="I236" s="36">
        <f>SUMIFS(СВЦЭМ!$G$34:$G$777,СВЦЭМ!$A$34:$A$777,$A236,СВЦЭМ!$B$34:$B$777,I$225)+'СЕТ СН'!$F$12</f>
        <v>233.33933741000001</v>
      </c>
      <c r="J236" s="36">
        <f>SUMIFS(СВЦЭМ!$G$34:$G$777,СВЦЭМ!$A$34:$A$777,$A236,СВЦЭМ!$B$34:$B$777,J$225)+'СЕТ СН'!$F$12</f>
        <v>227.00006905999999</v>
      </c>
      <c r="K236" s="36">
        <f>SUMIFS(СВЦЭМ!$G$34:$G$777,СВЦЭМ!$A$34:$A$777,$A236,СВЦЭМ!$B$34:$B$777,K$225)+'СЕТ СН'!$F$12</f>
        <v>222.42260114000001</v>
      </c>
      <c r="L236" s="36">
        <f>SUMIFS(СВЦЭМ!$G$34:$G$777,СВЦЭМ!$A$34:$A$777,$A236,СВЦЭМ!$B$34:$B$777,L$225)+'СЕТ СН'!$F$12</f>
        <v>193.01013381000001</v>
      </c>
      <c r="M236" s="36">
        <f>SUMIFS(СВЦЭМ!$G$34:$G$777,СВЦЭМ!$A$34:$A$777,$A236,СВЦЭМ!$B$34:$B$777,M$225)+'СЕТ СН'!$F$12</f>
        <v>170.60716077000001</v>
      </c>
      <c r="N236" s="36">
        <f>SUMIFS(СВЦЭМ!$G$34:$G$777,СВЦЭМ!$A$34:$A$777,$A236,СВЦЭМ!$B$34:$B$777,N$225)+'СЕТ СН'!$F$12</f>
        <v>147.3026054</v>
      </c>
      <c r="O236" s="36">
        <f>SUMIFS(СВЦЭМ!$G$34:$G$777,СВЦЭМ!$A$34:$A$777,$A236,СВЦЭМ!$B$34:$B$777,O$225)+'СЕТ СН'!$F$12</f>
        <v>123.72386304</v>
      </c>
      <c r="P236" s="36">
        <f>SUMIFS(СВЦЭМ!$G$34:$G$777,СВЦЭМ!$A$34:$A$777,$A236,СВЦЭМ!$B$34:$B$777,P$225)+'СЕТ СН'!$F$12</f>
        <v>124.86174348</v>
      </c>
      <c r="Q236" s="36">
        <f>SUMIFS(СВЦЭМ!$G$34:$G$777,СВЦЭМ!$A$34:$A$777,$A236,СВЦЭМ!$B$34:$B$777,Q$225)+'СЕТ СН'!$F$12</f>
        <v>125.21004442</v>
      </c>
      <c r="R236" s="36">
        <f>SUMIFS(СВЦЭМ!$G$34:$G$777,СВЦЭМ!$A$34:$A$777,$A236,СВЦЭМ!$B$34:$B$777,R$225)+'СЕТ СН'!$F$12</f>
        <v>126.20250941</v>
      </c>
      <c r="S236" s="36">
        <f>SUMIFS(СВЦЭМ!$G$34:$G$777,СВЦЭМ!$A$34:$A$777,$A236,СВЦЭМ!$B$34:$B$777,S$225)+'СЕТ СН'!$F$12</f>
        <v>131.11305555000001</v>
      </c>
      <c r="T236" s="36">
        <f>SUMIFS(СВЦЭМ!$G$34:$G$777,СВЦЭМ!$A$34:$A$777,$A236,СВЦЭМ!$B$34:$B$777,T$225)+'СЕТ СН'!$F$12</f>
        <v>132.12890866000001</v>
      </c>
      <c r="U236" s="36">
        <f>SUMIFS(СВЦЭМ!$G$34:$G$777,СВЦЭМ!$A$34:$A$777,$A236,СВЦЭМ!$B$34:$B$777,U$225)+'СЕТ СН'!$F$12</f>
        <v>138.08256924</v>
      </c>
      <c r="V236" s="36">
        <f>SUMIFS(СВЦЭМ!$G$34:$G$777,СВЦЭМ!$A$34:$A$777,$A236,СВЦЭМ!$B$34:$B$777,V$225)+'СЕТ СН'!$F$12</f>
        <v>142.54939217</v>
      </c>
      <c r="W236" s="36">
        <f>SUMIFS(СВЦЭМ!$G$34:$G$777,СВЦЭМ!$A$34:$A$777,$A236,СВЦЭМ!$B$34:$B$777,W$225)+'СЕТ СН'!$F$12</f>
        <v>143.67678946999999</v>
      </c>
      <c r="X236" s="36">
        <f>SUMIFS(СВЦЭМ!$G$34:$G$777,СВЦЭМ!$A$34:$A$777,$A236,СВЦЭМ!$B$34:$B$777,X$225)+'СЕТ СН'!$F$12</f>
        <v>126.23878594999999</v>
      </c>
      <c r="Y236" s="36">
        <f>SUMIFS(СВЦЭМ!$G$34:$G$777,СВЦЭМ!$A$34:$A$777,$A236,СВЦЭМ!$B$34:$B$777,Y$225)+'СЕТ СН'!$F$12</f>
        <v>142.96729794000001</v>
      </c>
    </row>
    <row r="237" spans="1:27" ht="15.75" x14ac:dyDescent="0.2">
      <c r="A237" s="35">
        <f t="shared" si="6"/>
        <v>43355</v>
      </c>
      <c r="B237" s="36">
        <f>SUMIFS(СВЦЭМ!$G$34:$G$777,СВЦЭМ!$A$34:$A$777,$A237,СВЦЭМ!$B$34:$B$777,B$225)+'СЕТ СН'!$F$12</f>
        <v>187.18200970000001</v>
      </c>
      <c r="C237" s="36">
        <f>SUMIFS(СВЦЭМ!$G$34:$G$777,СВЦЭМ!$A$34:$A$777,$A237,СВЦЭМ!$B$34:$B$777,C$225)+'СЕТ СН'!$F$12</f>
        <v>229.81250999</v>
      </c>
      <c r="D237" s="36">
        <f>SUMIFS(СВЦЭМ!$G$34:$G$777,СВЦЭМ!$A$34:$A$777,$A237,СВЦЭМ!$B$34:$B$777,D$225)+'СЕТ СН'!$F$12</f>
        <v>255.48594768000001</v>
      </c>
      <c r="E237" s="36">
        <f>SUMIFS(СВЦЭМ!$G$34:$G$777,СВЦЭМ!$A$34:$A$777,$A237,СВЦЭМ!$B$34:$B$777,E$225)+'СЕТ СН'!$F$12</f>
        <v>276.12494396</v>
      </c>
      <c r="F237" s="36">
        <f>SUMIFS(СВЦЭМ!$G$34:$G$777,СВЦЭМ!$A$34:$A$777,$A237,СВЦЭМ!$B$34:$B$777,F$225)+'СЕТ СН'!$F$12</f>
        <v>274.87287751999997</v>
      </c>
      <c r="G237" s="36">
        <f>SUMIFS(СВЦЭМ!$G$34:$G$777,СВЦЭМ!$A$34:$A$777,$A237,СВЦЭМ!$B$34:$B$777,G$225)+'СЕТ СН'!$F$12</f>
        <v>268.18878011999999</v>
      </c>
      <c r="H237" s="36">
        <f>SUMIFS(СВЦЭМ!$G$34:$G$777,СВЦЭМ!$A$34:$A$777,$A237,СВЦЭМ!$B$34:$B$777,H$225)+'СЕТ СН'!$F$12</f>
        <v>250.00962344999999</v>
      </c>
      <c r="I237" s="36">
        <f>SUMIFS(СВЦЭМ!$G$34:$G$777,СВЦЭМ!$A$34:$A$777,$A237,СВЦЭМ!$B$34:$B$777,I$225)+'СЕТ СН'!$F$12</f>
        <v>238.21325318999999</v>
      </c>
      <c r="J237" s="36">
        <f>SUMIFS(СВЦЭМ!$G$34:$G$777,СВЦЭМ!$A$34:$A$777,$A237,СВЦЭМ!$B$34:$B$777,J$225)+'СЕТ СН'!$F$12</f>
        <v>228.65550540000001</v>
      </c>
      <c r="K237" s="36">
        <f>SUMIFS(СВЦЭМ!$G$34:$G$777,СВЦЭМ!$A$34:$A$777,$A237,СВЦЭМ!$B$34:$B$777,K$225)+'СЕТ СН'!$F$12</f>
        <v>221.04749773</v>
      </c>
      <c r="L237" s="36">
        <f>SUMIFS(СВЦЭМ!$G$34:$G$777,СВЦЭМ!$A$34:$A$777,$A237,СВЦЭМ!$B$34:$B$777,L$225)+'СЕТ СН'!$F$12</f>
        <v>200.47572998000001</v>
      </c>
      <c r="M237" s="36">
        <f>SUMIFS(СВЦЭМ!$G$34:$G$777,СВЦЭМ!$A$34:$A$777,$A237,СВЦЭМ!$B$34:$B$777,M$225)+'СЕТ СН'!$F$12</f>
        <v>181.50711537999999</v>
      </c>
      <c r="N237" s="36">
        <f>SUMIFS(СВЦЭМ!$G$34:$G$777,СВЦЭМ!$A$34:$A$777,$A237,СВЦЭМ!$B$34:$B$777,N$225)+'СЕТ СН'!$F$12</f>
        <v>160.08040745</v>
      </c>
      <c r="O237" s="36">
        <f>SUMIFS(СВЦЭМ!$G$34:$G$777,СВЦЭМ!$A$34:$A$777,$A237,СВЦЭМ!$B$34:$B$777,O$225)+'СЕТ СН'!$F$12</f>
        <v>139.26489601</v>
      </c>
      <c r="P237" s="36">
        <f>SUMIFS(СВЦЭМ!$G$34:$G$777,СВЦЭМ!$A$34:$A$777,$A237,СВЦЭМ!$B$34:$B$777,P$225)+'СЕТ СН'!$F$12</f>
        <v>135.63153553999999</v>
      </c>
      <c r="Q237" s="36">
        <f>SUMIFS(СВЦЭМ!$G$34:$G$777,СВЦЭМ!$A$34:$A$777,$A237,СВЦЭМ!$B$34:$B$777,Q$225)+'СЕТ СН'!$F$12</f>
        <v>139.87066024999999</v>
      </c>
      <c r="R237" s="36">
        <f>SUMIFS(СВЦЭМ!$G$34:$G$777,СВЦЭМ!$A$34:$A$777,$A237,СВЦЭМ!$B$34:$B$777,R$225)+'СЕТ СН'!$F$12</f>
        <v>138.12109032999999</v>
      </c>
      <c r="S237" s="36">
        <f>SUMIFS(СВЦЭМ!$G$34:$G$777,СВЦЭМ!$A$34:$A$777,$A237,СВЦЭМ!$B$34:$B$777,S$225)+'СЕТ СН'!$F$12</f>
        <v>136.52260709999999</v>
      </c>
      <c r="T237" s="36">
        <f>SUMIFS(СВЦЭМ!$G$34:$G$777,СВЦЭМ!$A$34:$A$777,$A237,СВЦЭМ!$B$34:$B$777,T$225)+'СЕТ СН'!$F$12</f>
        <v>135.45866703999999</v>
      </c>
      <c r="U237" s="36">
        <f>SUMIFS(СВЦЭМ!$G$34:$G$777,СВЦЭМ!$A$34:$A$777,$A237,СВЦЭМ!$B$34:$B$777,U$225)+'СЕТ СН'!$F$12</f>
        <v>138.19049118999999</v>
      </c>
      <c r="V237" s="36">
        <f>SUMIFS(СВЦЭМ!$G$34:$G$777,СВЦЭМ!$A$34:$A$777,$A237,СВЦЭМ!$B$34:$B$777,V$225)+'СЕТ СН'!$F$12</f>
        <v>139.21980295</v>
      </c>
      <c r="W237" s="36">
        <f>SUMIFS(СВЦЭМ!$G$34:$G$777,СВЦЭМ!$A$34:$A$777,$A237,СВЦЭМ!$B$34:$B$777,W$225)+'СЕТ СН'!$F$12</f>
        <v>142.33969719999999</v>
      </c>
      <c r="X237" s="36">
        <f>SUMIFS(СВЦЭМ!$G$34:$G$777,СВЦЭМ!$A$34:$A$777,$A237,СВЦЭМ!$B$34:$B$777,X$225)+'СЕТ СН'!$F$12</f>
        <v>136.58186343</v>
      </c>
      <c r="Y237" s="36">
        <f>SUMIFS(СВЦЭМ!$G$34:$G$777,СВЦЭМ!$A$34:$A$777,$A237,СВЦЭМ!$B$34:$B$777,Y$225)+'СЕТ СН'!$F$12</f>
        <v>150.44594943000001</v>
      </c>
    </row>
    <row r="238" spans="1:27" ht="15.75" x14ac:dyDescent="0.2">
      <c r="A238" s="35">
        <f t="shared" si="6"/>
        <v>43356</v>
      </c>
      <c r="B238" s="36">
        <f>SUMIFS(СВЦЭМ!$G$34:$G$777,СВЦЭМ!$A$34:$A$777,$A238,СВЦЭМ!$B$34:$B$777,B$225)+'СЕТ СН'!$F$12</f>
        <v>215.09198309999999</v>
      </c>
      <c r="C238" s="36">
        <f>SUMIFS(СВЦЭМ!$G$34:$G$777,СВЦЭМ!$A$34:$A$777,$A238,СВЦЭМ!$B$34:$B$777,C$225)+'СЕТ СН'!$F$12</f>
        <v>255.90522404000001</v>
      </c>
      <c r="D238" s="36">
        <f>SUMIFS(СВЦЭМ!$G$34:$G$777,СВЦЭМ!$A$34:$A$777,$A238,СВЦЭМ!$B$34:$B$777,D$225)+'СЕТ СН'!$F$12</f>
        <v>279.63428694999999</v>
      </c>
      <c r="E238" s="36">
        <f>SUMIFS(СВЦЭМ!$G$34:$G$777,СВЦЭМ!$A$34:$A$777,$A238,СВЦЭМ!$B$34:$B$777,E$225)+'СЕТ СН'!$F$12</f>
        <v>288.42097283999999</v>
      </c>
      <c r="F238" s="36">
        <f>SUMIFS(СВЦЭМ!$G$34:$G$777,СВЦЭМ!$A$34:$A$777,$A238,СВЦЭМ!$B$34:$B$777,F$225)+'СЕТ СН'!$F$12</f>
        <v>287.48343796</v>
      </c>
      <c r="G238" s="36">
        <f>SUMIFS(СВЦЭМ!$G$34:$G$777,СВЦЭМ!$A$34:$A$777,$A238,СВЦЭМ!$B$34:$B$777,G$225)+'СЕТ СН'!$F$12</f>
        <v>281.87228934000001</v>
      </c>
      <c r="H238" s="36">
        <f>SUMIFS(СВЦЭМ!$G$34:$G$777,СВЦЭМ!$A$34:$A$777,$A238,СВЦЭМ!$B$34:$B$777,H$225)+'СЕТ СН'!$F$12</f>
        <v>272.90335657999998</v>
      </c>
      <c r="I238" s="36">
        <f>SUMIFS(СВЦЭМ!$G$34:$G$777,СВЦЭМ!$A$34:$A$777,$A238,СВЦЭМ!$B$34:$B$777,I$225)+'СЕТ СН'!$F$12</f>
        <v>254.27102515999999</v>
      </c>
      <c r="J238" s="36">
        <f>SUMIFS(СВЦЭМ!$G$34:$G$777,СВЦЭМ!$A$34:$A$777,$A238,СВЦЭМ!$B$34:$B$777,J$225)+'СЕТ СН'!$F$12</f>
        <v>246.15739482000001</v>
      </c>
      <c r="K238" s="36">
        <f>SUMIFS(СВЦЭМ!$G$34:$G$777,СВЦЭМ!$A$34:$A$777,$A238,СВЦЭМ!$B$34:$B$777,K$225)+'СЕТ СН'!$F$12</f>
        <v>241.30508967</v>
      </c>
      <c r="L238" s="36">
        <f>SUMIFS(СВЦЭМ!$G$34:$G$777,СВЦЭМ!$A$34:$A$777,$A238,СВЦЭМ!$B$34:$B$777,L$225)+'СЕТ СН'!$F$12</f>
        <v>222.39434517000001</v>
      </c>
      <c r="M238" s="36">
        <f>SUMIFS(СВЦЭМ!$G$34:$G$777,СВЦЭМ!$A$34:$A$777,$A238,СВЦЭМ!$B$34:$B$777,M$225)+'СЕТ СН'!$F$12</f>
        <v>202.12187097</v>
      </c>
      <c r="N238" s="36">
        <f>SUMIFS(СВЦЭМ!$G$34:$G$777,СВЦЭМ!$A$34:$A$777,$A238,СВЦЭМ!$B$34:$B$777,N$225)+'СЕТ СН'!$F$12</f>
        <v>173.42947135</v>
      </c>
      <c r="O238" s="36">
        <f>SUMIFS(СВЦЭМ!$G$34:$G$777,СВЦЭМ!$A$34:$A$777,$A238,СВЦЭМ!$B$34:$B$777,O$225)+'СЕТ СН'!$F$12</f>
        <v>149.68600298000001</v>
      </c>
      <c r="P238" s="36">
        <f>SUMIFS(СВЦЭМ!$G$34:$G$777,СВЦЭМ!$A$34:$A$777,$A238,СВЦЭМ!$B$34:$B$777,P$225)+'СЕТ СН'!$F$12</f>
        <v>149.33829191999999</v>
      </c>
      <c r="Q238" s="36">
        <f>SUMIFS(СВЦЭМ!$G$34:$G$777,СВЦЭМ!$A$34:$A$777,$A238,СВЦЭМ!$B$34:$B$777,Q$225)+'СЕТ СН'!$F$12</f>
        <v>149.78572541</v>
      </c>
      <c r="R238" s="36">
        <f>SUMIFS(СВЦЭМ!$G$34:$G$777,СВЦЭМ!$A$34:$A$777,$A238,СВЦЭМ!$B$34:$B$777,R$225)+'СЕТ СН'!$F$12</f>
        <v>152.73170748000001</v>
      </c>
      <c r="S238" s="36">
        <f>SUMIFS(СВЦЭМ!$G$34:$G$777,СВЦЭМ!$A$34:$A$777,$A238,СВЦЭМ!$B$34:$B$777,S$225)+'СЕТ СН'!$F$12</f>
        <v>155.26211466000001</v>
      </c>
      <c r="T238" s="36">
        <f>SUMIFS(СВЦЭМ!$G$34:$G$777,СВЦЭМ!$A$34:$A$777,$A238,СВЦЭМ!$B$34:$B$777,T$225)+'СЕТ СН'!$F$12</f>
        <v>151.54850994</v>
      </c>
      <c r="U238" s="36">
        <f>SUMIFS(СВЦЭМ!$G$34:$G$777,СВЦЭМ!$A$34:$A$777,$A238,СВЦЭМ!$B$34:$B$777,U$225)+'СЕТ СН'!$F$12</f>
        <v>148.51039441</v>
      </c>
      <c r="V238" s="36">
        <f>SUMIFS(СВЦЭМ!$G$34:$G$777,СВЦЭМ!$A$34:$A$777,$A238,СВЦЭМ!$B$34:$B$777,V$225)+'СЕТ СН'!$F$12</f>
        <v>143.36955305000001</v>
      </c>
      <c r="W238" s="36">
        <f>SUMIFS(СВЦЭМ!$G$34:$G$777,СВЦЭМ!$A$34:$A$777,$A238,СВЦЭМ!$B$34:$B$777,W$225)+'СЕТ СН'!$F$12</f>
        <v>145.83218407000001</v>
      </c>
      <c r="X238" s="36">
        <f>SUMIFS(СВЦЭМ!$G$34:$G$777,СВЦЭМ!$A$34:$A$777,$A238,СВЦЭМ!$B$34:$B$777,X$225)+'СЕТ СН'!$F$12</f>
        <v>155.03147365999999</v>
      </c>
      <c r="Y238" s="36">
        <f>SUMIFS(СВЦЭМ!$G$34:$G$777,СВЦЭМ!$A$34:$A$777,$A238,СВЦЭМ!$B$34:$B$777,Y$225)+'СЕТ СН'!$F$12</f>
        <v>176.71646068000001</v>
      </c>
    </row>
    <row r="239" spans="1:27" ht="15.75" x14ac:dyDescent="0.2">
      <c r="A239" s="35">
        <f t="shared" si="6"/>
        <v>43357</v>
      </c>
      <c r="B239" s="36">
        <f>SUMIFS(СВЦЭМ!$G$34:$G$777,СВЦЭМ!$A$34:$A$777,$A239,СВЦЭМ!$B$34:$B$777,B$225)+'СЕТ СН'!$F$12</f>
        <v>215.7998982</v>
      </c>
      <c r="C239" s="36">
        <f>SUMIFS(СВЦЭМ!$G$34:$G$777,СВЦЭМ!$A$34:$A$777,$A239,СВЦЭМ!$B$34:$B$777,C$225)+'СЕТ СН'!$F$12</f>
        <v>256.83357269999999</v>
      </c>
      <c r="D239" s="36">
        <f>SUMIFS(СВЦЭМ!$G$34:$G$777,СВЦЭМ!$A$34:$A$777,$A239,СВЦЭМ!$B$34:$B$777,D$225)+'СЕТ СН'!$F$12</f>
        <v>267.3120495</v>
      </c>
      <c r="E239" s="36">
        <f>SUMIFS(СВЦЭМ!$G$34:$G$777,СВЦЭМ!$A$34:$A$777,$A239,СВЦЭМ!$B$34:$B$777,E$225)+'СЕТ СН'!$F$12</f>
        <v>275.76510345999998</v>
      </c>
      <c r="F239" s="36">
        <f>SUMIFS(СВЦЭМ!$G$34:$G$777,СВЦЭМ!$A$34:$A$777,$A239,СВЦЭМ!$B$34:$B$777,F$225)+'СЕТ СН'!$F$12</f>
        <v>273.90936755000001</v>
      </c>
      <c r="G239" s="36">
        <f>SUMIFS(СВЦЭМ!$G$34:$G$777,СВЦЭМ!$A$34:$A$777,$A239,СВЦЭМ!$B$34:$B$777,G$225)+'СЕТ СН'!$F$12</f>
        <v>268.76936396999997</v>
      </c>
      <c r="H239" s="36">
        <f>SUMIFS(СВЦЭМ!$G$34:$G$777,СВЦЭМ!$A$34:$A$777,$A239,СВЦЭМ!$B$34:$B$777,H$225)+'СЕТ СН'!$F$12</f>
        <v>269.20517353000002</v>
      </c>
      <c r="I239" s="36">
        <f>SUMIFS(СВЦЭМ!$G$34:$G$777,СВЦЭМ!$A$34:$A$777,$A239,СВЦЭМ!$B$34:$B$777,I$225)+'СЕТ СН'!$F$12</f>
        <v>252.66264034</v>
      </c>
      <c r="J239" s="36">
        <f>SUMIFS(СВЦЭМ!$G$34:$G$777,СВЦЭМ!$A$34:$A$777,$A239,СВЦЭМ!$B$34:$B$777,J$225)+'СЕТ СН'!$F$12</f>
        <v>243.13951316000001</v>
      </c>
      <c r="K239" s="36">
        <f>SUMIFS(СВЦЭМ!$G$34:$G$777,СВЦЭМ!$A$34:$A$777,$A239,СВЦЭМ!$B$34:$B$777,K$225)+'СЕТ СН'!$F$12</f>
        <v>244.36555666999999</v>
      </c>
      <c r="L239" s="36">
        <f>SUMIFS(СВЦЭМ!$G$34:$G$777,СВЦЭМ!$A$34:$A$777,$A239,СВЦЭМ!$B$34:$B$777,L$225)+'СЕТ СН'!$F$12</f>
        <v>223.01144375000001</v>
      </c>
      <c r="M239" s="36">
        <f>SUMIFS(СВЦЭМ!$G$34:$G$777,СВЦЭМ!$A$34:$A$777,$A239,СВЦЭМ!$B$34:$B$777,M$225)+'СЕТ СН'!$F$12</f>
        <v>205.68541171000001</v>
      </c>
      <c r="N239" s="36">
        <f>SUMIFS(СВЦЭМ!$G$34:$G$777,СВЦЭМ!$A$34:$A$777,$A239,СВЦЭМ!$B$34:$B$777,N$225)+'СЕТ СН'!$F$12</f>
        <v>173.30987456</v>
      </c>
      <c r="O239" s="36">
        <f>SUMIFS(СВЦЭМ!$G$34:$G$777,СВЦЭМ!$A$34:$A$777,$A239,СВЦЭМ!$B$34:$B$777,O$225)+'СЕТ СН'!$F$12</f>
        <v>150.66783812</v>
      </c>
      <c r="P239" s="36">
        <f>SUMIFS(СВЦЭМ!$G$34:$G$777,СВЦЭМ!$A$34:$A$777,$A239,СВЦЭМ!$B$34:$B$777,P$225)+'СЕТ СН'!$F$12</f>
        <v>150.70237159000001</v>
      </c>
      <c r="Q239" s="36">
        <f>SUMIFS(СВЦЭМ!$G$34:$G$777,СВЦЭМ!$A$34:$A$777,$A239,СВЦЭМ!$B$34:$B$777,Q$225)+'СЕТ СН'!$F$12</f>
        <v>153.25592051999999</v>
      </c>
      <c r="R239" s="36">
        <f>SUMIFS(СВЦЭМ!$G$34:$G$777,СВЦЭМ!$A$34:$A$777,$A239,СВЦЭМ!$B$34:$B$777,R$225)+'СЕТ СН'!$F$12</f>
        <v>151.27389364999999</v>
      </c>
      <c r="S239" s="36">
        <f>SUMIFS(СВЦЭМ!$G$34:$G$777,СВЦЭМ!$A$34:$A$777,$A239,СВЦЭМ!$B$34:$B$777,S$225)+'СЕТ СН'!$F$12</f>
        <v>156.02462037999999</v>
      </c>
      <c r="T239" s="36">
        <f>SUMIFS(СВЦЭМ!$G$34:$G$777,СВЦЭМ!$A$34:$A$777,$A239,СВЦЭМ!$B$34:$B$777,T$225)+'СЕТ СН'!$F$12</f>
        <v>156.17211829999999</v>
      </c>
      <c r="U239" s="36">
        <f>SUMIFS(СВЦЭМ!$G$34:$G$777,СВЦЭМ!$A$34:$A$777,$A239,СВЦЭМ!$B$34:$B$777,U$225)+'СЕТ СН'!$F$12</f>
        <v>152.54203876</v>
      </c>
      <c r="V239" s="36">
        <f>SUMIFS(СВЦЭМ!$G$34:$G$777,СВЦЭМ!$A$34:$A$777,$A239,СВЦЭМ!$B$34:$B$777,V$225)+'СЕТ СН'!$F$12</f>
        <v>146.35521002999999</v>
      </c>
      <c r="W239" s="36">
        <f>SUMIFS(СВЦЭМ!$G$34:$G$777,СВЦЭМ!$A$34:$A$777,$A239,СВЦЭМ!$B$34:$B$777,W$225)+'СЕТ СН'!$F$12</f>
        <v>134.00847504000001</v>
      </c>
      <c r="X239" s="36">
        <f>SUMIFS(СВЦЭМ!$G$34:$G$777,СВЦЭМ!$A$34:$A$777,$A239,СВЦЭМ!$B$34:$B$777,X$225)+'СЕТ СН'!$F$12</f>
        <v>145.32835048000001</v>
      </c>
      <c r="Y239" s="36">
        <f>SUMIFS(СВЦЭМ!$G$34:$G$777,СВЦЭМ!$A$34:$A$777,$A239,СВЦЭМ!$B$34:$B$777,Y$225)+'СЕТ СН'!$F$12</f>
        <v>171.48921399</v>
      </c>
    </row>
    <row r="240" spans="1:27" ht="15.75" x14ac:dyDescent="0.2">
      <c r="A240" s="35">
        <f t="shared" si="6"/>
        <v>43358</v>
      </c>
      <c r="B240" s="36">
        <f>SUMIFS(СВЦЭМ!$G$34:$G$777,СВЦЭМ!$A$34:$A$777,$A240,СВЦЭМ!$B$34:$B$777,B$225)+'СЕТ СН'!$F$12</f>
        <v>214.81477226000001</v>
      </c>
      <c r="C240" s="36">
        <f>SUMIFS(СВЦЭМ!$G$34:$G$777,СВЦЭМ!$A$34:$A$777,$A240,СВЦЭМ!$B$34:$B$777,C$225)+'СЕТ СН'!$F$12</f>
        <v>232.15588722999999</v>
      </c>
      <c r="D240" s="36">
        <f>SUMIFS(СВЦЭМ!$G$34:$G$777,СВЦЭМ!$A$34:$A$777,$A240,СВЦЭМ!$B$34:$B$777,D$225)+'СЕТ СН'!$F$12</f>
        <v>257.20146175999997</v>
      </c>
      <c r="E240" s="36">
        <f>SUMIFS(СВЦЭМ!$G$34:$G$777,СВЦЭМ!$A$34:$A$777,$A240,СВЦЭМ!$B$34:$B$777,E$225)+'СЕТ СН'!$F$12</f>
        <v>281.21974800999999</v>
      </c>
      <c r="F240" s="36">
        <f>SUMIFS(СВЦЭМ!$G$34:$G$777,СВЦЭМ!$A$34:$A$777,$A240,СВЦЭМ!$B$34:$B$777,F$225)+'СЕТ СН'!$F$12</f>
        <v>278.33092756000002</v>
      </c>
      <c r="G240" s="36">
        <f>SUMIFS(СВЦЭМ!$G$34:$G$777,СВЦЭМ!$A$34:$A$777,$A240,СВЦЭМ!$B$34:$B$777,G$225)+'СЕТ СН'!$F$12</f>
        <v>273.62214743999999</v>
      </c>
      <c r="H240" s="36">
        <f>SUMIFS(СВЦЭМ!$G$34:$G$777,СВЦЭМ!$A$34:$A$777,$A240,СВЦЭМ!$B$34:$B$777,H$225)+'СЕТ СН'!$F$12</f>
        <v>275.17309740000002</v>
      </c>
      <c r="I240" s="36">
        <f>SUMIFS(СВЦЭМ!$G$34:$G$777,СВЦЭМ!$A$34:$A$777,$A240,СВЦЭМ!$B$34:$B$777,I$225)+'СЕТ СН'!$F$12</f>
        <v>256.15290002</v>
      </c>
      <c r="J240" s="36">
        <f>SUMIFS(СВЦЭМ!$G$34:$G$777,СВЦЭМ!$A$34:$A$777,$A240,СВЦЭМ!$B$34:$B$777,J$225)+'СЕТ СН'!$F$12</f>
        <v>244.83128199999999</v>
      </c>
      <c r="K240" s="36">
        <f>SUMIFS(СВЦЭМ!$G$34:$G$777,СВЦЭМ!$A$34:$A$777,$A240,СВЦЭМ!$B$34:$B$777,K$225)+'СЕТ СН'!$F$12</f>
        <v>236.47847345</v>
      </c>
      <c r="L240" s="36">
        <f>SUMIFS(СВЦЭМ!$G$34:$G$777,СВЦЭМ!$A$34:$A$777,$A240,СВЦЭМ!$B$34:$B$777,L$225)+'СЕТ СН'!$F$12</f>
        <v>217.75329406</v>
      </c>
      <c r="M240" s="36">
        <f>SUMIFS(СВЦЭМ!$G$34:$G$777,СВЦЭМ!$A$34:$A$777,$A240,СВЦЭМ!$B$34:$B$777,M$225)+'СЕТ СН'!$F$12</f>
        <v>199.07823624</v>
      </c>
      <c r="N240" s="36">
        <f>SUMIFS(СВЦЭМ!$G$34:$G$777,СВЦЭМ!$A$34:$A$777,$A240,СВЦЭМ!$B$34:$B$777,N$225)+'СЕТ СН'!$F$12</f>
        <v>172.36737714</v>
      </c>
      <c r="O240" s="36">
        <f>SUMIFS(СВЦЭМ!$G$34:$G$777,СВЦЭМ!$A$34:$A$777,$A240,СВЦЭМ!$B$34:$B$777,O$225)+'СЕТ СН'!$F$12</f>
        <v>150.82333606</v>
      </c>
      <c r="P240" s="36">
        <f>SUMIFS(СВЦЭМ!$G$34:$G$777,СВЦЭМ!$A$34:$A$777,$A240,СВЦЭМ!$B$34:$B$777,P$225)+'СЕТ СН'!$F$12</f>
        <v>152.05926327</v>
      </c>
      <c r="Q240" s="36">
        <f>SUMIFS(СВЦЭМ!$G$34:$G$777,СВЦЭМ!$A$34:$A$777,$A240,СВЦЭМ!$B$34:$B$777,Q$225)+'СЕТ СН'!$F$12</f>
        <v>151.14425098999999</v>
      </c>
      <c r="R240" s="36">
        <f>SUMIFS(СВЦЭМ!$G$34:$G$777,СВЦЭМ!$A$34:$A$777,$A240,СВЦЭМ!$B$34:$B$777,R$225)+'СЕТ СН'!$F$12</f>
        <v>148.49449759000001</v>
      </c>
      <c r="S240" s="36">
        <f>SUMIFS(СВЦЭМ!$G$34:$G$777,СВЦЭМ!$A$34:$A$777,$A240,СВЦЭМ!$B$34:$B$777,S$225)+'СЕТ СН'!$F$12</f>
        <v>148.30477325000001</v>
      </c>
      <c r="T240" s="36">
        <f>SUMIFS(СВЦЭМ!$G$34:$G$777,СВЦЭМ!$A$34:$A$777,$A240,СВЦЭМ!$B$34:$B$777,T$225)+'СЕТ СН'!$F$12</f>
        <v>150.26860600000001</v>
      </c>
      <c r="U240" s="36">
        <f>SUMIFS(СВЦЭМ!$G$34:$G$777,СВЦЭМ!$A$34:$A$777,$A240,СВЦЭМ!$B$34:$B$777,U$225)+'СЕТ СН'!$F$12</f>
        <v>147.12132326</v>
      </c>
      <c r="V240" s="36">
        <f>SUMIFS(СВЦЭМ!$G$34:$G$777,СВЦЭМ!$A$34:$A$777,$A240,СВЦЭМ!$B$34:$B$777,V$225)+'СЕТ СН'!$F$12</f>
        <v>142.09586859000001</v>
      </c>
      <c r="W240" s="36">
        <f>SUMIFS(СВЦЭМ!$G$34:$G$777,СВЦЭМ!$A$34:$A$777,$A240,СВЦЭМ!$B$34:$B$777,W$225)+'СЕТ СН'!$F$12</f>
        <v>144.38663242999999</v>
      </c>
      <c r="X240" s="36">
        <f>SUMIFS(СВЦЭМ!$G$34:$G$777,СВЦЭМ!$A$34:$A$777,$A240,СВЦЭМ!$B$34:$B$777,X$225)+'СЕТ СН'!$F$12</f>
        <v>153.11834633000001</v>
      </c>
      <c r="Y240" s="36">
        <f>SUMIFS(СВЦЭМ!$G$34:$G$777,СВЦЭМ!$A$34:$A$777,$A240,СВЦЭМ!$B$34:$B$777,Y$225)+'СЕТ СН'!$F$12</f>
        <v>182.23809018</v>
      </c>
    </row>
    <row r="241" spans="1:25" ht="15.75" x14ac:dyDescent="0.2">
      <c r="A241" s="35">
        <f t="shared" si="6"/>
        <v>43359</v>
      </c>
      <c r="B241" s="36">
        <f>SUMIFS(СВЦЭМ!$G$34:$G$777,СВЦЭМ!$A$34:$A$777,$A241,СВЦЭМ!$B$34:$B$777,B$225)+'СЕТ СН'!$F$12</f>
        <v>218.46095553000001</v>
      </c>
      <c r="C241" s="36">
        <f>SUMIFS(СВЦЭМ!$G$34:$G$777,СВЦЭМ!$A$34:$A$777,$A241,СВЦЭМ!$B$34:$B$777,C$225)+'СЕТ СН'!$F$12</f>
        <v>238.59493957999999</v>
      </c>
      <c r="D241" s="36">
        <f>SUMIFS(СВЦЭМ!$G$34:$G$777,СВЦЭМ!$A$34:$A$777,$A241,СВЦЭМ!$B$34:$B$777,D$225)+'СЕТ СН'!$F$12</f>
        <v>259.92406977000002</v>
      </c>
      <c r="E241" s="36">
        <f>SUMIFS(СВЦЭМ!$G$34:$G$777,СВЦЭМ!$A$34:$A$777,$A241,СВЦЭМ!$B$34:$B$777,E$225)+'СЕТ СН'!$F$12</f>
        <v>281.57987035000002</v>
      </c>
      <c r="F241" s="36">
        <f>SUMIFS(СВЦЭМ!$G$34:$G$777,СВЦЭМ!$A$34:$A$777,$A241,СВЦЭМ!$B$34:$B$777,F$225)+'СЕТ СН'!$F$12</f>
        <v>276.29022628000001</v>
      </c>
      <c r="G241" s="36">
        <f>SUMIFS(СВЦЭМ!$G$34:$G$777,СВЦЭМ!$A$34:$A$777,$A241,СВЦЭМ!$B$34:$B$777,G$225)+'СЕТ СН'!$F$12</f>
        <v>277.21368267000003</v>
      </c>
      <c r="H241" s="36">
        <f>SUMIFS(СВЦЭМ!$G$34:$G$777,СВЦЭМ!$A$34:$A$777,$A241,СВЦЭМ!$B$34:$B$777,H$225)+'СЕТ СН'!$F$12</f>
        <v>271.37458863000001</v>
      </c>
      <c r="I241" s="36">
        <f>SUMIFS(СВЦЭМ!$G$34:$G$777,СВЦЭМ!$A$34:$A$777,$A241,СВЦЭМ!$B$34:$B$777,I$225)+'СЕТ СН'!$F$12</f>
        <v>251.21715406000001</v>
      </c>
      <c r="J241" s="36">
        <f>SUMIFS(СВЦЭМ!$G$34:$G$777,СВЦЭМ!$A$34:$A$777,$A241,СВЦЭМ!$B$34:$B$777,J$225)+'СЕТ СН'!$F$12</f>
        <v>245.22614831999999</v>
      </c>
      <c r="K241" s="36">
        <f>SUMIFS(СВЦЭМ!$G$34:$G$777,СВЦЭМ!$A$34:$A$777,$A241,СВЦЭМ!$B$34:$B$777,K$225)+'СЕТ СН'!$F$12</f>
        <v>237.57199345000001</v>
      </c>
      <c r="L241" s="36">
        <f>SUMIFS(СВЦЭМ!$G$34:$G$777,СВЦЭМ!$A$34:$A$777,$A241,СВЦЭМ!$B$34:$B$777,L$225)+'СЕТ СН'!$F$12</f>
        <v>214.4228789</v>
      </c>
      <c r="M241" s="36">
        <f>SUMIFS(СВЦЭМ!$G$34:$G$777,СВЦЭМ!$A$34:$A$777,$A241,СВЦЭМ!$B$34:$B$777,M$225)+'СЕТ СН'!$F$12</f>
        <v>199.25615472000001</v>
      </c>
      <c r="N241" s="36">
        <f>SUMIFS(СВЦЭМ!$G$34:$G$777,СВЦЭМ!$A$34:$A$777,$A241,СВЦЭМ!$B$34:$B$777,N$225)+'СЕТ СН'!$F$12</f>
        <v>175.18187312000001</v>
      </c>
      <c r="O241" s="36">
        <f>SUMIFS(СВЦЭМ!$G$34:$G$777,СВЦЭМ!$A$34:$A$777,$A241,СВЦЭМ!$B$34:$B$777,O$225)+'СЕТ СН'!$F$12</f>
        <v>152.54824103999999</v>
      </c>
      <c r="P241" s="36">
        <f>SUMIFS(СВЦЭМ!$G$34:$G$777,СВЦЭМ!$A$34:$A$777,$A241,СВЦЭМ!$B$34:$B$777,P$225)+'СЕТ СН'!$F$12</f>
        <v>153.85620692000001</v>
      </c>
      <c r="Q241" s="36">
        <f>SUMIFS(СВЦЭМ!$G$34:$G$777,СВЦЭМ!$A$34:$A$777,$A241,СВЦЭМ!$B$34:$B$777,Q$225)+'СЕТ СН'!$F$12</f>
        <v>154.72211511</v>
      </c>
      <c r="R241" s="36">
        <f>SUMIFS(СВЦЭМ!$G$34:$G$777,СВЦЭМ!$A$34:$A$777,$A241,СВЦЭМ!$B$34:$B$777,R$225)+'СЕТ СН'!$F$12</f>
        <v>150.57569681000001</v>
      </c>
      <c r="S241" s="36">
        <f>SUMIFS(СВЦЭМ!$G$34:$G$777,СВЦЭМ!$A$34:$A$777,$A241,СВЦЭМ!$B$34:$B$777,S$225)+'СЕТ СН'!$F$12</f>
        <v>148.87530783</v>
      </c>
      <c r="T241" s="36">
        <f>SUMIFS(СВЦЭМ!$G$34:$G$777,СВЦЭМ!$A$34:$A$777,$A241,СВЦЭМ!$B$34:$B$777,T$225)+'СЕТ СН'!$F$12</f>
        <v>149.88208273999999</v>
      </c>
      <c r="U241" s="36">
        <f>SUMIFS(СВЦЭМ!$G$34:$G$777,СВЦЭМ!$A$34:$A$777,$A241,СВЦЭМ!$B$34:$B$777,U$225)+'СЕТ СН'!$F$12</f>
        <v>140.85176888999999</v>
      </c>
      <c r="V241" s="36">
        <f>SUMIFS(СВЦЭМ!$G$34:$G$777,СВЦЭМ!$A$34:$A$777,$A241,СВЦЭМ!$B$34:$B$777,V$225)+'СЕТ СН'!$F$12</f>
        <v>134.98312788999999</v>
      </c>
      <c r="W241" s="36">
        <f>SUMIFS(СВЦЭМ!$G$34:$G$777,СВЦЭМ!$A$34:$A$777,$A241,СВЦЭМ!$B$34:$B$777,W$225)+'СЕТ СН'!$F$12</f>
        <v>136.06288703999999</v>
      </c>
      <c r="X241" s="36">
        <f>SUMIFS(СВЦЭМ!$G$34:$G$777,СВЦЭМ!$A$34:$A$777,$A241,СВЦЭМ!$B$34:$B$777,X$225)+'СЕТ СН'!$F$12</f>
        <v>145.70924389000001</v>
      </c>
      <c r="Y241" s="36">
        <f>SUMIFS(СВЦЭМ!$G$34:$G$777,СВЦЭМ!$A$34:$A$777,$A241,СВЦЭМ!$B$34:$B$777,Y$225)+'СЕТ СН'!$F$12</f>
        <v>173.01076347</v>
      </c>
    </row>
    <row r="242" spans="1:25" ht="15.75" x14ac:dyDescent="0.2">
      <c r="A242" s="35">
        <f t="shared" si="6"/>
        <v>43360</v>
      </c>
      <c r="B242" s="36">
        <f>SUMIFS(СВЦЭМ!$G$34:$G$777,СВЦЭМ!$A$34:$A$777,$A242,СВЦЭМ!$B$34:$B$777,B$225)+'СЕТ СН'!$F$12</f>
        <v>215.24472037999999</v>
      </c>
      <c r="C242" s="36">
        <f>SUMIFS(СВЦЭМ!$G$34:$G$777,СВЦЭМ!$A$34:$A$777,$A242,СВЦЭМ!$B$34:$B$777,C$225)+'СЕТ СН'!$F$12</f>
        <v>236.65403434999999</v>
      </c>
      <c r="D242" s="36">
        <f>SUMIFS(СВЦЭМ!$G$34:$G$777,СВЦЭМ!$A$34:$A$777,$A242,СВЦЭМ!$B$34:$B$777,D$225)+'СЕТ СН'!$F$12</f>
        <v>263.87703720000002</v>
      </c>
      <c r="E242" s="36">
        <f>SUMIFS(СВЦЭМ!$G$34:$G$777,СВЦЭМ!$A$34:$A$777,$A242,СВЦЭМ!$B$34:$B$777,E$225)+'СЕТ СН'!$F$12</f>
        <v>275.85874822</v>
      </c>
      <c r="F242" s="36">
        <f>SUMIFS(СВЦЭМ!$G$34:$G$777,СВЦЭМ!$A$34:$A$777,$A242,СВЦЭМ!$B$34:$B$777,F$225)+'СЕТ СН'!$F$12</f>
        <v>271.11650011</v>
      </c>
      <c r="G242" s="36">
        <f>SUMIFS(СВЦЭМ!$G$34:$G$777,СВЦЭМ!$A$34:$A$777,$A242,СВЦЭМ!$B$34:$B$777,G$225)+'СЕТ СН'!$F$12</f>
        <v>275.29588405999999</v>
      </c>
      <c r="H242" s="36">
        <f>SUMIFS(СВЦЭМ!$G$34:$G$777,СВЦЭМ!$A$34:$A$777,$A242,СВЦЭМ!$B$34:$B$777,H$225)+'СЕТ СН'!$F$12</f>
        <v>277.63518965999998</v>
      </c>
      <c r="I242" s="36">
        <f>SUMIFS(СВЦЭМ!$G$34:$G$777,СВЦЭМ!$A$34:$A$777,$A242,СВЦЭМ!$B$34:$B$777,I$225)+'СЕТ СН'!$F$12</f>
        <v>262.88833012999999</v>
      </c>
      <c r="J242" s="36">
        <f>SUMIFS(СВЦЭМ!$G$34:$G$777,СВЦЭМ!$A$34:$A$777,$A242,СВЦЭМ!$B$34:$B$777,J$225)+'СЕТ СН'!$F$12</f>
        <v>253.06108728000001</v>
      </c>
      <c r="K242" s="36">
        <f>SUMIFS(СВЦЭМ!$G$34:$G$777,СВЦЭМ!$A$34:$A$777,$A242,СВЦЭМ!$B$34:$B$777,K$225)+'СЕТ СН'!$F$12</f>
        <v>242.81409552</v>
      </c>
      <c r="L242" s="36">
        <f>SUMIFS(СВЦЭМ!$G$34:$G$777,СВЦЭМ!$A$34:$A$777,$A242,СВЦЭМ!$B$34:$B$777,L$225)+'СЕТ СН'!$F$12</f>
        <v>223.7215526</v>
      </c>
      <c r="M242" s="36">
        <f>SUMIFS(СВЦЭМ!$G$34:$G$777,СВЦЭМ!$A$34:$A$777,$A242,СВЦЭМ!$B$34:$B$777,M$225)+'СЕТ СН'!$F$12</f>
        <v>208.13465567</v>
      </c>
      <c r="N242" s="36">
        <f>SUMIFS(СВЦЭМ!$G$34:$G$777,СВЦЭМ!$A$34:$A$777,$A242,СВЦЭМ!$B$34:$B$777,N$225)+'СЕТ СН'!$F$12</f>
        <v>178.09735907000001</v>
      </c>
      <c r="O242" s="36">
        <f>SUMIFS(СВЦЭМ!$G$34:$G$777,СВЦЭМ!$A$34:$A$777,$A242,СВЦЭМ!$B$34:$B$777,O$225)+'СЕТ СН'!$F$12</f>
        <v>157.02969865</v>
      </c>
      <c r="P242" s="36">
        <f>SUMIFS(СВЦЭМ!$G$34:$G$777,СВЦЭМ!$A$34:$A$777,$A242,СВЦЭМ!$B$34:$B$777,P$225)+'СЕТ СН'!$F$12</f>
        <v>154.79192671000001</v>
      </c>
      <c r="Q242" s="36">
        <f>SUMIFS(СВЦЭМ!$G$34:$G$777,СВЦЭМ!$A$34:$A$777,$A242,СВЦЭМ!$B$34:$B$777,Q$225)+'СЕТ СН'!$F$12</f>
        <v>155.50432581999999</v>
      </c>
      <c r="R242" s="36">
        <f>SUMIFS(СВЦЭМ!$G$34:$G$777,СВЦЭМ!$A$34:$A$777,$A242,СВЦЭМ!$B$34:$B$777,R$225)+'СЕТ СН'!$F$12</f>
        <v>153.80946521000001</v>
      </c>
      <c r="S242" s="36">
        <f>SUMIFS(СВЦЭМ!$G$34:$G$777,СВЦЭМ!$A$34:$A$777,$A242,СВЦЭМ!$B$34:$B$777,S$225)+'СЕТ СН'!$F$12</f>
        <v>153.54551205999999</v>
      </c>
      <c r="T242" s="36">
        <f>SUMIFS(СВЦЭМ!$G$34:$G$777,СВЦЭМ!$A$34:$A$777,$A242,СВЦЭМ!$B$34:$B$777,T$225)+'СЕТ СН'!$F$12</f>
        <v>152.18462839</v>
      </c>
      <c r="U242" s="36">
        <f>SUMIFS(СВЦЭМ!$G$34:$G$777,СВЦЭМ!$A$34:$A$777,$A242,СВЦЭМ!$B$34:$B$777,U$225)+'СЕТ СН'!$F$12</f>
        <v>147.77461489999999</v>
      </c>
      <c r="V242" s="36">
        <f>SUMIFS(СВЦЭМ!$G$34:$G$777,СВЦЭМ!$A$34:$A$777,$A242,СВЦЭМ!$B$34:$B$777,V$225)+'СЕТ СН'!$F$12</f>
        <v>137.96714112999999</v>
      </c>
      <c r="W242" s="36">
        <f>SUMIFS(СВЦЭМ!$G$34:$G$777,СВЦЭМ!$A$34:$A$777,$A242,СВЦЭМ!$B$34:$B$777,W$225)+'СЕТ СН'!$F$12</f>
        <v>141.24927771</v>
      </c>
      <c r="X242" s="36">
        <f>SUMIFS(СВЦЭМ!$G$34:$G$777,СВЦЭМ!$A$34:$A$777,$A242,СВЦЭМ!$B$34:$B$777,X$225)+'СЕТ СН'!$F$12</f>
        <v>148.99079304</v>
      </c>
      <c r="Y242" s="36">
        <f>SUMIFS(СВЦЭМ!$G$34:$G$777,СВЦЭМ!$A$34:$A$777,$A242,СВЦЭМ!$B$34:$B$777,Y$225)+'СЕТ СН'!$F$12</f>
        <v>172.61661946000001</v>
      </c>
    </row>
    <row r="243" spans="1:25" ht="15.75" x14ac:dyDescent="0.2">
      <c r="A243" s="35">
        <f t="shared" si="6"/>
        <v>43361</v>
      </c>
      <c r="B243" s="36">
        <f>SUMIFS(СВЦЭМ!$G$34:$G$777,СВЦЭМ!$A$34:$A$777,$A243,СВЦЭМ!$B$34:$B$777,B$225)+'СЕТ СН'!$F$12</f>
        <v>217.80773880999999</v>
      </c>
      <c r="C243" s="36">
        <f>SUMIFS(СВЦЭМ!$G$34:$G$777,СВЦЭМ!$A$34:$A$777,$A243,СВЦЭМ!$B$34:$B$777,C$225)+'СЕТ СН'!$F$12</f>
        <v>254.21780806000001</v>
      </c>
      <c r="D243" s="36">
        <f>SUMIFS(СВЦЭМ!$G$34:$G$777,СВЦЭМ!$A$34:$A$777,$A243,СВЦЭМ!$B$34:$B$777,D$225)+'СЕТ СН'!$F$12</f>
        <v>269.04386435999999</v>
      </c>
      <c r="E243" s="36">
        <f>SUMIFS(СВЦЭМ!$G$34:$G$777,СВЦЭМ!$A$34:$A$777,$A243,СВЦЭМ!$B$34:$B$777,E$225)+'СЕТ СН'!$F$12</f>
        <v>283.31183768</v>
      </c>
      <c r="F243" s="36">
        <f>SUMIFS(СВЦЭМ!$G$34:$G$777,СВЦЭМ!$A$34:$A$777,$A243,СВЦЭМ!$B$34:$B$777,F$225)+'СЕТ СН'!$F$12</f>
        <v>283.04695729000002</v>
      </c>
      <c r="G243" s="36">
        <f>SUMIFS(СВЦЭМ!$G$34:$G$777,СВЦЭМ!$A$34:$A$777,$A243,СВЦЭМ!$B$34:$B$777,G$225)+'СЕТ СН'!$F$12</f>
        <v>282.67198235000001</v>
      </c>
      <c r="H243" s="36">
        <f>SUMIFS(СВЦЭМ!$G$34:$G$777,СВЦЭМ!$A$34:$A$777,$A243,СВЦЭМ!$B$34:$B$777,H$225)+'СЕТ СН'!$F$12</f>
        <v>280.36988007999997</v>
      </c>
      <c r="I243" s="36">
        <f>SUMIFS(СВЦЭМ!$G$34:$G$777,СВЦЭМ!$A$34:$A$777,$A243,СВЦЭМ!$B$34:$B$777,I$225)+'СЕТ СН'!$F$12</f>
        <v>252.52107738999999</v>
      </c>
      <c r="J243" s="36">
        <f>SUMIFS(СВЦЭМ!$G$34:$G$777,СВЦЭМ!$A$34:$A$777,$A243,СВЦЭМ!$B$34:$B$777,J$225)+'СЕТ СН'!$F$12</f>
        <v>233.45744304999999</v>
      </c>
      <c r="K243" s="36">
        <f>SUMIFS(СВЦЭМ!$G$34:$G$777,СВЦЭМ!$A$34:$A$777,$A243,СВЦЭМ!$B$34:$B$777,K$225)+'СЕТ СН'!$F$12</f>
        <v>233.90210723000001</v>
      </c>
      <c r="L243" s="36">
        <f>SUMIFS(СВЦЭМ!$G$34:$G$777,СВЦЭМ!$A$34:$A$777,$A243,СВЦЭМ!$B$34:$B$777,L$225)+'СЕТ СН'!$F$12</f>
        <v>219.58552022000001</v>
      </c>
      <c r="M243" s="36">
        <f>SUMIFS(СВЦЭМ!$G$34:$G$777,СВЦЭМ!$A$34:$A$777,$A243,СВЦЭМ!$B$34:$B$777,M$225)+'СЕТ СН'!$F$12</f>
        <v>198.65910969000001</v>
      </c>
      <c r="N243" s="36">
        <f>SUMIFS(СВЦЭМ!$G$34:$G$777,СВЦЭМ!$A$34:$A$777,$A243,СВЦЭМ!$B$34:$B$777,N$225)+'СЕТ СН'!$F$12</f>
        <v>172.09135320999999</v>
      </c>
      <c r="O243" s="36">
        <f>SUMIFS(СВЦЭМ!$G$34:$G$777,СВЦЭМ!$A$34:$A$777,$A243,СВЦЭМ!$B$34:$B$777,O$225)+'СЕТ СН'!$F$12</f>
        <v>146.00915380999999</v>
      </c>
      <c r="P243" s="36">
        <f>SUMIFS(СВЦЭМ!$G$34:$G$777,СВЦЭМ!$A$34:$A$777,$A243,СВЦЭМ!$B$34:$B$777,P$225)+'СЕТ СН'!$F$12</f>
        <v>148.72869918000001</v>
      </c>
      <c r="Q243" s="36">
        <f>SUMIFS(СВЦЭМ!$G$34:$G$777,СВЦЭМ!$A$34:$A$777,$A243,СВЦЭМ!$B$34:$B$777,Q$225)+'СЕТ СН'!$F$12</f>
        <v>150.89609494000001</v>
      </c>
      <c r="R243" s="36">
        <f>SUMIFS(СВЦЭМ!$G$34:$G$777,СВЦЭМ!$A$34:$A$777,$A243,СВЦЭМ!$B$34:$B$777,R$225)+'СЕТ СН'!$F$12</f>
        <v>155.77812259000001</v>
      </c>
      <c r="S243" s="36">
        <f>SUMIFS(СВЦЭМ!$G$34:$G$777,СВЦЭМ!$A$34:$A$777,$A243,СВЦЭМ!$B$34:$B$777,S$225)+'СЕТ СН'!$F$12</f>
        <v>161.42815508000001</v>
      </c>
      <c r="T243" s="36">
        <f>SUMIFS(СВЦЭМ!$G$34:$G$777,СВЦЭМ!$A$34:$A$777,$A243,СВЦЭМ!$B$34:$B$777,T$225)+'СЕТ СН'!$F$12</f>
        <v>162.32937254999999</v>
      </c>
      <c r="U243" s="36">
        <f>SUMIFS(СВЦЭМ!$G$34:$G$777,СВЦЭМ!$A$34:$A$777,$A243,СВЦЭМ!$B$34:$B$777,U$225)+'СЕТ СН'!$F$12</f>
        <v>161.39827073999999</v>
      </c>
      <c r="V243" s="36">
        <f>SUMIFS(СВЦЭМ!$G$34:$G$777,СВЦЭМ!$A$34:$A$777,$A243,СВЦЭМ!$B$34:$B$777,V$225)+'СЕТ СН'!$F$12</f>
        <v>161.05422401999999</v>
      </c>
      <c r="W243" s="36">
        <f>SUMIFS(СВЦЭМ!$G$34:$G$777,СВЦЭМ!$A$34:$A$777,$A243,СВЦЭМ!$B$34:$B$777,W$225)+'СЕТ СН'!$F$12</f>
        <v>161.96349556000001</v>
      </c>
      <c r="X243" s="36">
        <f>SUMIFS(СВЦЭМ!$G$34:$G$777,СВЦЭМ!$A$34:$A$777,$A243,СВЦЭМ!$B$34:$B$777,X$225)+'СЕТ СН'!$F$12</f>
        <v>152.77086545</v>
      </c>
      <c r="Y243" s="36">
        <f>SUMIFS(СВЦЭМ!$G$34:$G$777,СВЦЭМ!$A$34:$A$777,$A243,СВЦЭМ!$B$34:$B$777,Y$225)+'СЕТ СН'!$F$12</f>
        <v>177.03945357000001</v>
      </c>
    </row>
    <row r="244" spans="1:25" ht="15.75" x14ac:dyDescent="0.2">
      <c r="A244" s="35">
        <f t="shared" si="6"/>
        <v>43362</v>
      </c>
      <c r="B244" s="36">
        <f>SUMIFS(СВЦЭМ!$G$34:$G$777,СВЦЭМ!$A$34:$A$777,$A244,СВЦЭМ!$B$34:$B$777,B$225)+'СЕТ СН'!$F$12</f>
        <v>191.98963946000001</v>
      </c>
      <c r="C244" s="36">
        <f>SUMIFS(СВЦЭМ!$G$34:$G$777,СВЦЭМ!$A$34:$A$777,$A244,СВЦЭМ!$B$34:$B$777,C$225)+'СЕТ СН'!$F$12</f>
        <v>231.44214117999999</v>
      </c>
      <c r="D244" s="36">
        <f>SUMIFS(СВЦЭМ!$G$34:$G$777,СВЦЭМ!$A$34:$A$777,$A244,СВЦЭМ!$B$34:$B$777,D$225)+'СЕТ СН'!$F$12</f>
        <v>259.91180793000001</v>
      </c>
      <c r="E244" s="36">
        <f>SUMIFS(СВЦЭМ!$G$34:$G$777,СВЦЭМ!$A$34:$A$777,$A244,СВЦЭМ!$B$34:$B$777,E$225)+'СЕТ СН'!$F$12</f>
        <v>278.20384747999998</v>
      </c>
      <c r="F244" s="36">
        <f>SUMIFS(СВЦЭМ!$G$34:$G$777,СВЦЭМ!$A$34:$A$777,$A244,СВЦЭМ!$B$34:$B$777,F$225)+'СЕТ СН'!$F$12</f>
        <v>277.27118992999999</v>
      </c>
      <c r="G244" s="36">
        <f>SUMIFS(СВЦЭМ!$G$34:$G$777,СВЦЭМ!$A$34:$A$777,$A244,СВЦЭМ!$B$34:$B$777,G$225)+'СЕТ СН'!$F$12</f>
        <v>281.78097129999998</v>
      </c>
      <c r="H244" s="36">
        <f>SUMIFS(СВЦЭМ!$G$34:$G$777,СВЦЭМ!$A$34:$A$777,$A244,СВЦЭМ!$B$34:$B$777,H$225)+'СЕТ СН'!$F$12</f>
        <v>267.96539371</v>
      </c>
      <c r="I244" s="36">
        <f>SUMIFS(СВЦЭМ!$G$34:$G$777,СВЦЭМ!$A$34:$A$777,$A244,СВЦЭМ!$B$34:$B$777,I$225)+'СЕТ СН'!$F$12</f>
        <v>239.98909673</v>
      </c>
      <c r="J244" s="36">
        <f>SUMIFS(СВЦЭМ!$G$34:$G$777,СВЦЭМ!$A$34:$A$777,$A244,СВЦЭМ!$B$34:$B$777,J$225)+'СЕТ СН'!$F$12</f>
        <v>241.89288955000001</v>
      </c>
      <c r="K244" s="36">
        <f>SUMIFS(СВЦЭМ!$G$34:$G$777,СВЦЭМ!$A$34:$A$777,$A244,СВЦЭМ!$B$34:$B$777,K$225)+'СЕТ СН'!$F$12</f>
        <v>234.57689664</v>
      </c>
      <c r="L244" s="36">
        <f>SUMIFS(СВЦЭМ!$G$34:$G$777,СВЦЭМ!$A$34:$A$777,$A244,СВЦЭМ!$B$34:$B$777,L$225)+'СЕТ СН'!$F$12</f>
        <v>214.98138918999999</v>
      </c>
      <c r="M244" s="36">
        <f>SUMIFS(СВЦЭМ!$G$34:$G$777,СВЦЭМ!$A$34:$A$777,$A244,СВЦЭМ!$B$34:$B$777,M$225)+'СЕТ СН'!$F$12</f>
        <v>197.97386524999999</v>
      </c>
      <c r="N244" s="36">
        <f>SUMIFS(СВЦЭМ!$G$34:$G$777,СВЦЭМ!$A$34:$A$777,$A244,СВЦЭМ!$B$34:$B$777,N$225)+'СЕТ СН'!$F$12</f>
        <v>176.41551387000001</v>
      </c>
      <c r="O244" s="36">
        <f>SUMIFS(СВЦЭМ!$G$34:$G$777,СВЦЭМ!$A$34:$A$777,$A244,СВЦЭМ!$B$34:$B$777,O$225)+'СЕТ СН'!$F$12</f>
        <v>162.05968457</v>
      </c>
      <c r="P244" s="36">
        <f>SUMIFS(СВЦЭМ!$G$34:$G$777,СВЦЭМ!$A$34:$A$777,$A244,СВЦЭМ!$B$34:$B$777,P$225)+'СЕТ СН'!$F$12</f>
        <v>162.13639039</v>
      </c>
      <c r="Q244" s="36">
        <f>SUMIFS(СВЦЭМ!$G$34:$G$777,СВЦЭМ!$A$34:$A$777,$A244,СВЦЭМ!$B$34:$B$777,Q$225)+'СЕТ СН'!$F$12</f>
        <v>161.93533164999999</v>
      </c>
      <c r="R244" s="36">
        <f>SUMIFS(СВЦЭМ!$G$34:$G$777,СВЦЭМ!$A$34:$A$777,$A244,СВЦЭМ!$B$34:$B$777,R$225)+'СЕТ СН'!$F$12</f>
        <v>161.96969055</v>
      </c>
      <c r="S244" s="36">
        <f>SUMIFS(СВЦЭМ!$G$34:$G$777,СВЦЭМ!$A$34:$A$777,$A244,СВЦЭМ!$B$34:$B$777,S$225)+'СЕТ СН'!$F$12</f>
        <v>161.7294923</v>
      </c>
      <c r="T244" s="36">
        <f>SUMIFS(СВЦЭМ!$G$34:$G$777,СВЦЭМ!$A$34:$A$777,$A244,СВЦЭМ!$B$34:$B$777,T$225)+'СЕТ СН'!$F$12</f>
        <v>154.48556995999999</v>
      </c>
      <c r="U244" s="36">
        <f>SUMIFS(СВЦЭМ!$G$34:$G$777,СВЦЭМ!$A$34:$A$777,$A244,СВЦЭМ!$B$34:$B$777,U$225)+'СЕТ СН'!$F$12</f>
        <v>160.64069595000001</v>
      </c>
      <c r="V244" s="36">
        <f>SUMIFS(СВЦЭМ!$G$34:$G$777,СВЦЭМ!$A$34:$A$777,$A244,СВЦЭМ!$B$34:$B$777,V$225)+'СЕТ СН'!$F$12</f>
        <v>164.17625143999999</v>
      </c>
      <c r="W244" s="36">
        <f>SUMIFS(СВЦЭМ!$G$34:$G$777,СВЦЭМ!$A$34:$A$777,$A244,СВЦЭМ!$B$34:$B$777,W$225)+'СЕТ СН'!$F$12</f>
        <v>161.37721497999999</v>
      </c>
      <c r="X244" s="36">
        <f>SUMIFS(СВЦЭМ!$G$34:$G$777,СВЦЭМ!$A$34:$A$777,$A244,СВЦЭМ!$B$34:$B$777,X$225)+'СЕТ СН'!$F$12</f>
        <v>144.09466058999999</v>
      </c>
      <c r="Y244" s="36">
        <f>SUMIFS(СВЦЭМ!$G$34:$G$777,СВЦЭМ!$A$34:$A$777,$A244,СВЦЭМ!$B$34:$B$777,Y$225)+'СЕТ СН'!$F$12</f>
        <v>153.48720011</v>
      </c>
    </row>
    <row r="245" spans="1:25" ht="15.75" x14ac:dyDescent="0.2">
      <c r="A245" s="35">
        <f t="shared" si="6"/>
        <v>43363</v>
      </c>
      <c r="B245" s="36">
        <f>SUMIFS(СВЦЭМ!$G$34:$G$777,СВЦЭМ!$A$34:$A$777,$A245,СВЦЭМ!$B$34:$B$777,B$225)+'СЕТ СН'!$F$12</f>
        <v>222.84423813999999</v>
      </c>
      <c r="C245" s="36">
        <f>SUMIFS(СВЦЭМ!$G$34:$G$777,СВЦЭМ!$A$34:$A$777,$A245,СВЦЭМ!$B$34:$B$777,C$225)+'СЕТ СН'!$F$12</f>
        <v>261.79897763999998</v>
      </c>
      <c r="D245" s="36">
        <f>SUMIFS(СВЦЭМ!$G$34:$G$777,СВЦЭМ!$A$34:$A$777,$A245,СВЦЭМ!$B$34:$B$777,D$225)+'СЕТ СН'!$F$12</f>
        <v>262.62979431999997</v>
      </c>
      <c r="E245" s="36">
        <f>SUMIFS(СВЦЭМ!$G$34:$G$777,СВЦЭМ!$A$34:$A$777,$A245,СВЦЭМ!$B$34:$B$777,E$225)+'СЕТ СН'!$F$12</f>
        <v>276.26983182999999</v>
      </c>
      <c r="F245" s="36">
        <f>SUMIFS(СВЦЭМ!$G$34:$G$777,СВЦЭМ!$A$34:$A$777,$A245,СВЦЭМ!$B$34:$B$777,F$225)+'СЕТ СН'!$F$12</f>
        <v>275.72570428</v>
      </c>
      <c r="G245" s="36">
        <f>SUMIFS(СВЦЭМ!$G$34:$G$777,СВЦЭМ!$A$34:$A$777,$A245,СВЦЭМ!$B$34:$B$777,G$225)+'СЕТ СН'!$F$12</f>
        <v>276.79632404</v>
      </c>
      <c r="H245" s="36">
        <f>SUMIFS(СВЦЭМ!$G$34:$G$777,СВЦЭМ!$A$34:$A$777,$A245,СВЦЭМ!$B$34:$B$777,H$225)+'СЕТ СН'!$F$12</f>
        <v>275.63368747999999</v>
      </c>
      <c r="I245" s="36">
        <f>SUMIFS(СВЦЭМ!$G$34:$G$777,СВЦЭМ!$A$34:$A$777,$A245,СВЦЭМ!$B$34:$B$777,I$225)+'СЕТ СН'!$F$12</f>
        <v>260.68061657999999</v>
      </c>
      <c r="J245" s="36">
        <f>SUMIFS(СВЦЭМ!$G$34:$G$777,СВЦЭМ!$A$34:$A$777,$A245,СВЦЭМ!$B$34:$B$777,J$225)+'СЕТ СН'!$F$12</f>
        <v>245.14174184999999</v>
      </c>
      <c r="K245" s="36">
        <f>SUMIFS(СВЦЭМ!$G$34:$G$777,СВЦЭМ!$A$34:$A$777,$A245,СВЦЭМ!$B$34:$B$777,K$225)+'СЕТ СН'!$F$12</f>
        <v>233.78422522</v>
      </c>
      <c r="L245" s="36">
        <f>SUMIFS(СВЦЭМ!$G$34:$G$777,СВЦЭМ!$A$34:$A$777,$A245,СВЦЭМ!$B$34:$B$777,L$225)+'СЕТ СН'!$F$12</f>
        <v>207.68986756999999</v>
      </c>
      <c r="M245" s="36">
        <f>SUMIFS(СВЦЭМ!$G$34:$G$777,СВЦЭМ!$A$34:$A$777,$A245,СВЦЭМ!$B$34:$B$777,M$225)+'СЕТ СН'!$F$12</f>
        <v>188.88116482999999</v>
      </c>
      <c r="N245" s="36">
        <f>SUMIFS(СВЦЭМ!$G$34:$G$777,СВЦЭМ!$A$34:$A$777,$A245,СВЦЭМ!$B$34:$B$777,N$225)+'СЕТ СН'!$F$12</f>
        <v>167.89269295</v>
      </c>
      <c r="O245" s="36">
        <f>SUMIFS(СВЦЭМ!$G$34:$G$777,СВЦЭМ!$A$34:$A$777,$A245,СВЦЭМ!$B$34:$B$777,O$225)+'СЕТ СН'!$F$12</f>
        <v>153.11536462000001</v>
      </c>
      <c r="P245" s="36">
        <f>SUMIFS(СВЦЭМ!$G$34:$G$777,СВЦЭМ!$A$34:$A$777,$A245,СВЦЭМ!$B$34:$B$777,P$225)+'СЕТ СН'!$F$12</f>
        <v>149.60581963000001</v>
      </c>
      <c r="Q245" s="36">
        <f>SUMIFS(СВЦЭМ!$G$34:$G$777,СВЦЭМ!$A$34:$A$777,$A245,СВЦЭМ!$B$34:$B$777,Q$225)+'СЕТ СН'!$F$12</f>
        <v>151.46480202000001</v>
      </c>
      <c r="R245" s="36">
        <f>SUMIFS(СВЦЭМ!$G$34:$G$777,СВЦЭМ!$A$34:$A$777,$A245,СВЦЭМ!$B$34:$B$777,R$225)+'СЕТ СН'!$F$12</f>
        <v>149.06647298999999</v>
      </c>
      <c r="S245" s="36">
        <f>SUMIFS(СВЦЭМ!$G$34:$G$777,СВЦЭМ!$A$34:$A$777,$A245,СВЦЭМ!$B$34:$B$777,S$225)+'СЕТ СН'!$F$12</f>
        <v>149.97189854999999</v>
      </c>
      <c r="T245" s="36">
        <f>SUMIFS(СВЦЭМ!$G$34:$G$777,СВЦЭМ!$A$34:$A$777,$A245,СВЦЭМ!$B$34:$B$777,T$225)+'СЕТ СН'!$F$12</f>
        <v>153.64873589999999</v>
      </c>
      <c r="U245" s="36">
        <f>SUMIFS(СВЦЭМ!$G$34:$G$777,СВЦЭМ!$A$34:$A$777,$A245,СВЦЭМ!$B$34:$B$777,U$225)+'СЕТ СН'!$F$12</f>
        <v>160.24580377000001</v>
      </c>
      <c r="V245" s="36">
        <f>SUMIFS(СВЦЭМ!$G$34:$G$777,СВЦЭМ!$A$34:$A$777,$A245,СВЦЭМ!$B$34:$B$777,V$225)+'СЕТ СН'!$F$12</f>
        <v>163.12039756999999</v>
      </c>
      <c r="W245" s="36">
        <f>SUMIFS(СВЦЭМ!$G$34:$G$777,СВЦЭМ!$A$34:$A$777,$A245,СВЦЭМ!$B$34:$B$777,W$225)+'СЕТ СН'!$F$12</f>
        <v>160.94765686</v>
      </c>
      <c r="X245" s="36">
        <f>SUMIFS(СВЦЭМ!$G$34:$G$777,СВЦЭМ!$A$34:$A$777,$A245,СВЦЭМ!$B$34:$B$777,X$225)+'СЕТ СН'!$F$12</f>
        <v>147.35434989000001</v>
      </c>
      <c r="Y245" s="36">
        <f>SUMIFS(СВЦЭМ!$G$34:$G$777,СВЦЭМ!$A$34:$A$777,$A245,СВЦЭМ!$B$34:$B$777,Y$225)+'СЕТ СН'!$F$12</f>
        <v>171.15733946</v>
      </c>
    </row>
    <row r="246" spans="1:25" ht="15.75" x14ac:dyDescent="0.2">
      <c r="A246" s="35">
        <f t="shared" si="6"/>
        <v>43364</v>
      </c>
      <c r="B246" s="36">
        <f>SUMIFS(СВЦЭМ!$G$34:$G$777,СВЦЭМ!$A$34:$A$777,$A246,СВЦЭМ!$B$34:$B$777,B$225)+'СЕТ СН'!$F$12</f>
        <v>169.30075374</v>
      </c>
      <c r="C246" s="36">
        <f>SUMIFS(СВЦЭМ!$G$34:$G$777,СВЦЭМ!$A$34:$A$777,$A246,СВЦЭМ!$B$34:$B$777,C$225)+'СЕТ СН'!$F$12</f>
        <v>204.91130268000001</v>
      </c>
      <c r="D246" s="36">
        <f>SUMIFS(СВЦЭМ!$G$34:$G$777,СВЦЭМ!$A$34:$A$777,$A246,СВЦЭМ!$B$34:$B$777,D$225)+'СЕТ СН'!$F$12</f>
        <v>231.12237232000001</v>
      </c>
      <c r="E246" s="36">
        <f>SUMIFS(СВЦЭМ!$G$34:$G$777,СВЦЭМ!$A$34:$A$777,$A246,СВЦЭМ!$B$34:$B$777,E$225)+'СЕТ СН'!$F$12</f>
        <v>252.19470368</v>
      </c>
      <c r="F246" s="36">
        <f>SUMIFS(СВЦЭМ!$G$34:$G$777,СВЦЭМ!$A$34:$A$777,$A246,СВЦЭМ!$B$34:$B$777,F$225)+'СЕТ СН'!$F$12</f>
        <v>254.98011127999999</v>
      </c>
      <c r="G246" s="36">
        <f>SUMIFS(СВЦЭМ!$G$34:$G$777,СВЦЭМ!$A$34:$A$777,$A246,СВЦЭМ!$B$34:$B$777,G$225)+'СЕТ СН'!$F$12</f>
        <v>250.22873485</v>
      </c>
      <c r="H246" s="36">
        <f>SUMIFS(СВЦЭМ!$G$34:$G$777,СВЦЭМ!$A$34:$A$777,$A246,СВЦЭМ!$B$34:$B$777,H$225)+'СЕТ СН'!$F$12</f>
        <v>240.91829482</v>
      </c>
      <c r="I246" s="36">
        <f>SUMIFS(СВЦЭМ!$G$34:$G$777,СВЦЭМ!$A$34:$A$777,$A246,СВЦЭМ!$B$34:$B$777,I$225)+'СЕТ СН'!$F$12</f>
        <v>220.6878936</v>
      </c>
      <c r="J246" s="36">
        <f>SUMIFS(СВЦЭМ!$G$34:$G$777,СВЦЭМ!$A$34:$A$777,$A246,СВЦЭМ!$B$34:$B$777,J$225)+'СЕТ СН'!$F$12</f>
        <v>206.86336258</v>
      </c>
      <c r="K246" s="36">
        <f>SUMIFS(СВЦЭМ!$G$34:$G$777,СВЦЭМ!$A$34:$A$777,$A246,СВЦЭМ!$B$34:$B$777,K$225)+'СЕТ СН'!$F$12</f>
        <v>198.69695530000001</v>
      </c>
      <c r="L246" s="36">
        <f>SUMIFS(СВЦЭМ!$G$34:$G$777,СВЦЭМ!$A$34:$A$777,$A246,СВЦЭМ!$B$34:$B$777,L$225)+'СЕТ СН'!$F$12</f>
        <v>176.19589171999999</v>
      </c>
      <c r="M246" s="36">
        <f>SUMIFS(СВЦЭМ!$G$34:$G$777,СВЦЭМ!$A$34:$A$777,$A246,СВЦЭМ!$B$34:$B$777,M$225)+'СЕТ СН'!$F$12</f>
        <v>159.60479309999999</v>
      </c>
      <c r="N246" s="36">
        <f>SUMIFS(СВЦЭМ!$G$34:$G$777,СВЦЭМ!$A$34:$A$777,$A246,СВЦЭМ!$B$34:$B$777,N$225)+'СЕТ СН'!$F$12</f>
        <v>132.11868078000001</v>
      </c>
      <c r="O246" s="36">
        <f>SUMIFS(СВЦЭМ!$G$34:$G$777,СВЦЭМ!$A$34:$A$777,$A246,СВЦЭМ!$B$34:$B$777,O$225)+'СЕТ СН'!$F$12</f>
        <v>117.91992098</v>
      </c>
      <c r="P246" s="36">
        <f>SUMIFS(СВЦЭМ!$G$34:$G$777,СВЦЭМ!$A$34:$A$777,$A246,СВЦЭМ!$B$34:$B$777,P$225)+'СЕТ СН'!$F$12</f>
        <v>114.47733347</v>
      </c>
      <c r="Q246" s="36">
        <f>SUMIFS(СВЦЭМ!$G$34:$G$777,СВЦЭМ!$A$34:$A$777,$A246,СВЦЭМ!$B$34:$B$777,Q$225)+'СЕТ СН'!$F$12</f>
        <v>115.81695574</v>
      </c>
      <c r="R246" s="36">
        <f>SUMIFS(СВЦЭМ!$G$34:$G$777,СВЦЭМ!$A$34:$A$777,$A246,СВЦЭМ!$B$34:$B$777,R$225)+'СЕТ СН'!$F$12</f>
        <v>116.3913579</v>
      </c>
      <c r="S246" s="36">
        <f>SUMIFS(СВЦЭМ!$G$34:$G$777,СВЦЭМ!$A$34:$A$777,$A246,СВЦЭМ!$B$34:$B$777,S$225)+'СЕТ СН'!$F$12</f>
        <v>117.38625494999999</v>
      </c>
      <c r="T246" s="36">
        <f>SUMIFS(СВЦЭМ!$G$34:$G$777,СВЦЭМ!$A$34:$A$777,$A246,СВЦЭМ!$B$34:$B$777,T$225)+'СЕТ СН'!$F$12</f>
        <v>119.82124768</v>
      </c>
      <c r="U246" s="36">
        <f>SUMIFS(СВЦЭМ!$G$34:$G$777,СВЦЭМ!$A$34:$A$777,$A246,СВЦЭМ!$B$34:$B$777,U$225)+'СЕТ СН'!$F$12</f>
        <v>127.85857251</v>
      </c>
      <c r="V246" s="36">
        <f>SUMIFS(СВЦЭМ!$G$34:$G$777,СВЦЭМ!$A$34:$A$777,$A246,СВЦЭМ!$B$34:$B$777,V$225)+'СЕТ СН'!$F$12</f>
        <v>131.29081701000001</v>
      </c>
      <c r="W246" s="36">
        <f>SUMIFS(СВЦЭМ!$G$34:$G$777,СВЦЭМ!$A$34:$A$777,$A246,СВЦЭМ!$B$34:$B$777,W$225)+'СЕТ СН'!$F$12</f>
        <v>127.31205844999999</v>
      </c>
      <c r="X246" s="36">
        <f>SUMIFS(СВЦЭМ!$G$34:$G$777,СВЦЭМ!$A$34:$A$777,$A246,СВЦЭМ!$B$34:$B$777,X$225)+'СЕТ СН'!$F$12</f>
        <v>120.48772144</v>
      </c>
      <c r="Y246" s="36">
        <f>SUMIFS(СВЦЭМ!$G$34:$G$777,СВЦЭМ!$A$34:$A$777,$A246,СВЦЭМ!$B$34:$B$777,Y$225)+'СЕТ СН'!$F$12</f>
        <v>128.86168896000001</v>
      </c>
    </row>
    <row r="247" spans="1:25" ht="15.75" x14ac:dyDescent="0.2">
      <c r="A247" s="35">
        <f t="shared" si="6"/>
        <v>43365</v>
      </c>
      <c r="B247" s="36">
        <f>SUMIFS(СВЦЭМ!$G$34:$G$777,СВЦЭМ!$A$34:$A$777,$A247,СВЦЭМ!$B$34:$B$777,B$225)+'СЕТ СН'!$F$12</f>
        <v>166.01200011</v>
      </c>
      <c r="C247" s="36">
        <f>SUMIFS(СВЦЭМ!$G$34:$G$777,СВЦЭМ!$A$34:$A$777,$A247,СВЦЭМ!$B$34:$B$777,C$225)+'СЕТ СН'!$F$12</f>
        <v>199.78041125999999</v>
      </c>
      <c r="D247" s="36">
        <f>SUMIFS(СВЦЭМ!$G$34:$G$777,СВЦЭМ!$A$34:$A$777,$A247,СВЦЭМ!$B$34:$B$777,D$225)+'СЕТ СН'!$F$12</f>
        <v>223.26378252999999</v>
      </c>
      <c r="E247" s="36">
        <f>SUMIFS(СВЦЭМ!$G$34:$G$777,СВЦЭМ!$A$34:$A$777,$A247,СВЦЭМ!$B$34:$B$777,E$225)+'СЕТ СН'!$F$12</f>
        <v>242.73899094000001</v>
      </c>
      <c r="F247" s="36">
        <f>SUMIFS(СВЦЭМ!$G$34:$G$777,СВЦЭМ!$A$34:$A$777,$A247,СВЦЭМ!$B$34:$B$777,F$225)+'СЕТ СН'!$F$12</f>
        <v>243.02253163</v>
      </c>
      <c r="G247" s="36">
        <f>SUMIFS(СВЦЭМ!$G$34:$G$777,СВЦЭМ!$A$34:$A$777,$A247,СВЦЭМ!$B$34:$B$777,G$225)+'СЕТ СН'!$F$12</f>
        <v>241.1623644</v>
      </c>
      <c r="H247" s="36">
        <f>SUMIFS(СВЦЭМ!$G$34:$G$777,СВЦЭМ!$A$34:$A$777,$A247,СВЦЭМ!$B$34:$B$777,H$225)+'СЕТ СН'!$F$12</f>
        <v>235.33148453000001</v>
      </c>
      <c r="I247" s="36">
        <f>SUMIFS(СВЦЭМ!$G$34:$G$777,СВЦЭМ!$A$34:$A$777,$A247,СВЦЭМ!$B$34:$B$777,I$225)+'СЕТ СН'!$F$12</f>
        <v>219.32499071000001</v>
      </c>
      <c r="J247" s="36">
        <f>SUMIFS(СВЦЭМ!$G$34:$G$777,СВЦЭМ!$A$34:$A$777,$A247,СВЦЭМ!$B$34:$B$777,J$225)+'СЕТ СН'!$F$12</f>
        <v>208.91907592000001</v>
      </c>
      <c r="K247" s="36">
        <f>SUMIFS(СВЦЭМ!$G$34:$G$777,СВЦЭМ!$A$34:$A$777,$A247,СВЦЭМ!$B$34:$B$777,K$225)+'СЕТ СН'!$F$12</f>
        <v>197.66200443</v>
      </c>
      <c r="L247" s="36">
        <f>SUMIFS(СВЦЭМ!$G$34:$G$777,СВЦЭМ!$A$34:$A$777,$A247,СВЦЭМ!$B$34:$B$777,L$225)+'СЕТ СН'!$F$12</f>
        <v>179.19340514000001</v>
      </c>
      <c r="M247" s="36">
        <f>SUMIFS(СВЦЭМ!$G$34:$G$777,СВЦЭМ!$A$34:$A$777,$A247,СВЦЭМ!$B$34:$B$777,M$225)+'СЕТ СН'!$F$12</f>
        <v>154.37070696999999</v>
      </c>
      <c r="N247" s="36">
        <f>SUMIFS(СВЦЭМ!$G$34:$G$777,СВЦЭМ!$A$34:$A$777,$A247,СВЦЭМ!$B$34:$B$777,N$225)+'СЕТ СН'!$F$12</f>
        <v>133.37926099000001</v>
      </c>
      <c r="O247" s="36">
        <f>SUMIFS(СВЦЭМ!$G$34:$G$777,СВЦЭМ!$A$34:$A$777,$A247,СВЦЭМ!$B$34:$B$777,O$225)+'СЕТ СН'!$F$12</f>
        <v>114.80209035999999</v>
      </c>
      <c r="P247" s="36">
        <f>SUMIFS(СВЦЭМ!$G$34:$G$777,СВЦЭМ!$A$34:$A$777,$A247,СВЦЭМ!$B$34:$B$777,P$225)+'СЕТ СН'!$F$12</f>
        <v>116.67634903</v>
      </c>
      <c r="Q247" s="36">
        <f>SUMIFS(СВЦЭМ!$G$34:$G$777,СВЦЭМ!$A$34:$A$777,$A247,СВЦЭМ!$B$34:$B$777,Q$225)+'СЕТ СН'!$F$12</f>
        <v>118.06781985000001</v>
      </c>
      <c r="R247" s="36">
        <f>SUMIFS(СВЦЭМ!$G$34:$G$777,СВЦЭМ!$A$34:$A$777,$A247,СВЦЭМ!$B$34:$B$777,R$225)+'СЕТ СН'!$F$12</f>
        <v>116.84240539</v>
      </c>
      <c r="S247" s="36">
        <f>SUMIFS(СВЦЭМ!$G$34:$G$777,СВЦЭМ!$A$34:$A$777,$A247,СВЦЭМ!$B$34:$B$777,S$225)+'СЕТ СН'!$F$12</f>
        <v>119.68806902999999</v>
      </c>
      <c r="T247" s="36">
        <f>SUMIFS(СВЦЭМ!$G$34:$G$777,СВЦЭМ!$A$34:$A$777,$A247,СВЦЭМ!$B$34:$B$777,T$225)+'СЕТ СН'!$F$12</f>
        <v>121.14581674</v>
      </c>
      <c r="U247" s="36">
        <f>SUMIFS(СВЦЭМ!$G$34:$G$777,СВЦЭМ!$A$34:$A$777,$A247,СВЦЭМ!$B$34:$B$777,U$225)+'СЕТ СН'!$F$12</f>
        <v>127.61289899000001</v>
      </c>
      <c r="V247" s="36">
        <f>SUMIFS(СВЦЭМ!$G$34:$G$777,СВЦЭМ!$A$34:$A$777,$A247,СВЦЭМ!$B$34:$B$777,V$225)+'СЕТ СН'!$F$12</f>
        <v>129.40675343000001</v>
      </c>
      <c r="W247" s="36">
        <f>SUMIFS(СВЦЭМ!$G$34:$G$777,СВЦЭМ!$A$34:$A$777,$A247,СВЦЭМ!$B$34:$B$777,W$225)+'СЕТ СН'!$F$12</f>
        <v>122.85150194000001</v>
      </c>
      <c r="X247" s="36">
        <f>SUMIFS(СВЦЭМ!$G$34:$G$777,СВЦЭМ!$A$34:$A$777,$A247,СВЦЭМ!$B$34:$B$777,X$225)+'СЕТ СН'!$F$12</f>
        <v>113.61456320000001</v>
      </c>
      <c r="Y247" s="36">
        <f>SUMIFS(СВЦЭМ!$G$34:$G$777,СВЦЭМ!$A$34:$A$777,$A247,СВЦЭМ!$B$34:$B$777,Y$225)+'СЕТ СН'!$F$12</f>
        <v>127.98306527</v>
      </c>
    </row>
    <row r="248" spans="1:25" ht="15.75" x14ac:dyDescent="0.2">
      <c r="A248" s="35">
        <f t="shared" si="6"/>
        <v>43366</v>
      </c>
      <c r="B248" s="36">
        <f>SUMIFS(СВЦЭМ!$G$34:$G$777,СВЦЭМ!$A$34:$A$777,$A248,СВЦЭМ!$B$34:$B$777,B$225)+'СЕТ СН'!$F$12</f>
        <v>166.45574248</v>
      </c>
      <c r="C248" s="36">
        <f>SUMIFS(СВЦЭМ!$G$34:$G$777,СВЦЭМ!$A$34:$A$777,$A248,СВЦЭМ!$B$34:$B$777,C$225)+'СЕТ СН'!$F$12</f>
        <v>206.53317476000001</v>
      </c>
      <c r="D248" s="36">
        <f>SUMIFS(СВЦЭМ!$G$34:$G$777,СВЦЭМ!$A$34:$A$777,$A248,СВЦЭМ!$B$34:$B$777,D$225)+'СЕТ СН'!$F$12</f>
        <v>236.96998174000001</v>
      </c>
      <c r="E248" s="36">
        <f>SUMIFS(СВЦЭМ!$G$34:$G$777,СВЦЭМ!$A$34:$A$777,$A248,СВЦЭМ!$B$34:$B$777,E$225)+'СЕТ СН'!$F$12</f>
        <v>259.01827845000003</v>
      </c>
      <c r="F248" s="36">
        <f>SUMIFS(СВЦЭМ!$G$34:$G$777,СВЦЭМ!$A$34:$A$777,$A248,СВЦЭМ!$B$34:$B$777,F$225)+'СЕТ СН'!$F$12</f>
        <v>264.76258395999997</v>
      </c>
      <c r="G248" s="36">
        <f>SUMIFS(СВЦЭМ!$G$34:$G$777,СВЦЭМ!$A$34:$A$777,$A248,СВЦЭМ!$B$34:$B$777,G$225)+'СЕТ СН'!$F$12</f>
        <v>258.07243423</v>
      </c>
      <c r="H248" s="36">
        <f>SUMIFS(СВЦЭМ!$G$34:$G$777,СВЦЭМ!$A$34:$A$777,$A248,СВЦЭМ!$B$34:$B$777,H$225)+'СЕТ СН'!$F$12</f>
        <v>254.16334664999999</v>
      </c>
      <c r="I248" s="36">
        <f>SUMIFS(СВЦЭМ!$G$34:$G$777,СВЦЭМ!$A$34:$A$777,$A248,СВЦЭМ!$B$34:$B$777,I$225)+'СЕТ СН'!$F$12</f>
        <v>238.86145547999999</v>
      </c>
      <c r="J248" s="36">
        <f>SUMIFS(СВЦЭМ!$G$34:$G$777,СВЦЭМ!$A$34:$A$777,$A248,СВЦЭМ!$B$34:$B$777,J$225)+'СЕТ СН'!$F$12</f>
        <v>219.25121246</v>
      </c>
      <c r="K248" s="36">
        <f>SUMIFS(СВЦЭМ!$G$34:$G$777,СВЦЭМ!$A$34:$A$777,$A248,СВЦЭМ!$B$34:$B$777,K$225)+'СЕТ СН'!$F$12</f>
        <v>199.87192862000001</v>
      </c>
      <c r="L248" s="36">
        <f>SUMIFS(СВЦЭМ!$G$34:$G$777,СВЦЭМ!$A$34:$A$777,$A248,СВЦЭМ!$B$34:$B$777,L$225)+'СЕТ СН'!$F$12</f>
        <v>173.43214017</v>
      </c>
      <c r="M248" s="36">
        <f>SUMIFS(СВЦЭМ!$G$34:$G$777,СВЦЭМ!$A$34:$A$777,$A248,СВЦЭМ!$B$34:$B$777,M$225)+'СЕТ СН'!$F$12</f>
        <v>151.70335184999999</v>
      </c>
      <c r="N248" s="36">
        <f>SUMIFS(СВЦЭМ!$G$34:$G$777,СВЦЭМ!$A$34:$A$777,$A248,СВЦЭМ!$B$34:$B$777,N$225)+'СЕТ СН'!$F$12</f>
        <v>131.22971247999999</v>
      </c>
      <c r="O248" s="36">
        <f>SUMIFS(СВЦЭМ!$G$34:$G$777,СВЦЭМ!$A$34:$A$777,$A248,СВЦЭМ!$B$34:$B$777,O$225)+'СЕТ СН'!$F$12</f>
        <v>120.13927692999999</v>
      </c>
      <c r="P248" s="36">
        <f>SUMIFS(СВЦЭМ!$G$34:$G$777,СВЦЭМ!$A$34:$A$777,$A248,СВЦЭМ!$B$34:$B$777,P$225)+'СЕТ СН'!$F$12</f>
        <v>117.61971026000001</v>
      </c>
      <c r="Q248" s="36">
        <f>SUMIFS(СВЦЭМ!$G$34:$G$777,СВЦЭМ!$A$34:$A$777,$A248,СВЦЭМ!$B$34:$B$777,Q$225)+'СЕТ СН'!$F$12</f>
        <v>115.8444992</v>
      </c>
      <c r="R248" s="36">
        <f>SUMIFS(СВЦЭМ!$G$34:$G$777,СВЦЭМ!$A$34:$A$777,$A248,СВЦЭМ!$B$34:$B$777,R$225)+'СЕТ СН'!$F$12</f>
        <v>116.01282712</v>
      </c>
      <c r="S248" s="36">
        <f>SUMIFS(СВЦЭМ!$G$34:$G$777,СВЦЭМ!$A$34:$A$777,$A248,СВЦЭМ!$B$34:$B$777,S$225)+'СЕТ СН'!$F$12</f>
        <v>118.36459442</v>
      </c>
      <c r="T248" s="36">
        <f>SUMIFS(СВЦЭМ!$G$34:$G$777,СВЦЭМ!$A$34:$A$777,$A248,СВЦЭМ!$B$34:$B$777,T$225)+'СЕТ СН'!$F$12</f>
        <v>121.02152094</v>
      </c>
      <c r="U248" s="36">
        <f>SUMIFS(СВЦЭМ!$G$34:$G$777,СВЦЭМ!$A$34:$A$777,$A248,СВЦЭМ!$B$34:$B$777,U$225)+'СЕТ СН'!$F$12</f>
        <v>125.26000783000001</v>
      </c>
      <c r="V248" s="36">
        <f>SUMIFS(СВЦЭМ!$G$34:$G$777,СВЦЭМ!$A$34:$A$777,$A248,СВЦЭМ!$B$34:$B$777,V$225)+'СЕТ СН'!$F$12</f>
        <v>134.68537495999999</v>
      </c>
      <c r="W248" s="36">
        <f>SUMIFS(СВЦЭМ!$G$34:$G$777,СВЦЭМ!$A$34:$A$777,$A248,СВЦЭМ!$B$34:$B$777,W$225)+'СЕТ СН'!$F$12</f>
        <v>130.62101534999999</v>
      </c>
      <c r="X248" s="36">
        <f>SUMIFS(СВЦЭМ!$G$34:$G$777,СВЦЭМ!$A$34:$A$777,$A248,СВЦЭМ!$B$34:$B$777,X$225)+'СЕТ СН'!$F$12</f>
        <v>121.90652471</v>
      </c>
      <c r="Y248" s="36">
        <f>SUMIFS(СВЦЭМ!$G$34:$G$777,СВЦЭМ!$A$34:$A$777,$A248,СВЦЭМ!$B$34:$B$777,Y$225)+'СЕТ СН'!$F$12</f>
        <v>134.14112596000001</v>
      </c>
    </row>
    <row r="249" spans="1:25" ht="15.75" x14ac:dyDescent="0.2">
      <c r="A249" s="35">
        <f t="shared" si="6"/>
        <v>43367</v>
      </c>
      <c r="B249" s="36">
        <f>SUMIFS(СВЦЭМ!$G$34:$G$777,СВЦЭМ!$A$34:$A$777,$A249,СВЦЭМ!$B$34:$B$777,B$225)+'СЕТ СН'!$F$12</f>
        <v>162.20769501999999</v>
      </c>
      <c r="C249" s="36">
        <f>SUMIFS(СВЦЭМ!$G$34:$G$777,СВЦЭМ!$A$34:$A$777,$A249,СВЦЭМ!$B$34:$B$777,C$225)+'СЕТ СН'!$F$12</f>
        <v>203.80796340000001</v>
      </c>
      <c r="D249" s="36">
        <f>SUMIFS(СВЦЭМ!$G$34:$G$777,СВЦЭМ!$A$34:$A$777,$A249,СВЦЭМ!$B$34:$B$777,D$225)+'СЕТ СН'!$F$12</f>
        <v>232.87264001</v>
      </c>
      <c r="E249" s="36">
        <f>SUMIFS(СВЦЭМ!$G$34:$G$777,СВЦЭМ!$A$34:$A$777,$A249,СВЦЭМ!$B$34:$B$777,E$225)+'СЕТ СН'!$F$12</f>
        <v>253.38644088000001</v>
      </c>
      <c r="F249" s="36">
        <f>SUMIFS(СВЦЭМ!$G$34:$G$777,СВЦЭМ!$A$34:$A$777,$A249,СВЦЭМ!$B$34:$B$777,F$225)+'СЕТ СН'!$F$12</f>
        <v>250.68763698999999</v>
      </c>
      <c r="G249" s="36">
        <f>SUMIFS(СВЦЭМ!$G$34:$G$777,СВЦЭМ!$A$34:$A$777,$A249,СВЦЭМ!$B$34:$B$777,G$225)+'СЕТ СН'!$F$12</f>
        <v>243.92521771</v>
      </c>
      <c r="H249" s="36">
        <f>SUMIFS(СВЦЭМ!$G$34:$G$777,СВЦЭМ!$A$34:$A$777,$A249,СВЦЭМ!$B$34:$B$777,H$225)+'СЕТ СН'!$F$12</f>
        <v>230.71757473</v>
      </c>
      <c r="I249" s="36">
        <f>SUMIFS(СВЦЭМ!$G$34:$G$777,СВЦЭМ!$A$34:$A$777,$A249,СВЦЭМ!$B$34:$B$777,I$225)+'СЕТ СН'!$F$12</f>
        <v>223.17683948000001</v>
      </c>
      <c r="J249" s="36">
        <f>SUMIFS(СВЦЭМ!$G$34:$G$777,СВЦЭМ!$A$34:$A$777,$A249,СВЦЭМ!$B$34:$B$777,J$225)+'СЕТ СН'!$F$12</f>
        <v>228.85959711999999</v>
      </c>
      <c r="K249" s="36">
        <f>SUMIFS(СВЦЭМ!$G$34:$G$777,СВЦЭМ!$A$34:$A$777,$A249,СВЦЭМ!$B$34:$B$777,K$225)+'СЕТ СН'!$F$12</f>
        <v>224.20186100000001</v>
      </c>
      <c r="L249" s="36">
        <f>SUMIFS(СВЦЭМ!$G$34:$G$777,СВЦЭМ!$A$34:$A$777,$A249,СВЦЭМ!$B$34:$B$777,L$225)+'СЕТ СН'!$F$12</f>
        <v>205.05732810000001</v>
      </c>
      <c r="M249" s="36">
        <f>SUMIFS(СВЦЭМ!$G$34:$G$777,СВЦЭМ!$A$34:$A$777,$A249,СВЦЭМ!$B$34:$B$777,M$225)+'СЕТ СН'!$F$12</f>
        <v>183.85109008000001</v>
      </c>
      <c r="N249" s="36">
        <f>SUMIFS(СВЦЭМ!$G$34:$G$777,СВЦЭМ!$A$34:$A$777,$A249,СВЦЭМ!$B$34:$B$777,N$225)+'СЕТ СН'!$F$12</f>
        <v>155.4331536</v>
      </c>
      <c r="O249" s="36">
        <f>SUMIFS(СВЦЭМ!$G$34:$G$777,СВЦЭМ!$A$34:$A$777,$A249,СВЦЭМ!$B$34:$B$777,O$225)+'СЕТ СН'!$F$12</f>
        <v>131.41800262999999</v>
      </c>
      <c r="P249" s="36">
        <f>SUMIFS(СВЦЭМ!$G$34:$G$777,СВЦЭМ!$A$34:$A$777,$A249,СВЦЭМ!$B$34:$B$777,P$225)+'СЕТ СН'!$F$12</f>
        <v>128.32125567</v>
      </c>
      <c r="Q249" s="36">
        <f>SUMIFS(СВЦЭМ!$G$34:$G$777,СВЦЭМ!$A$34:$A$777,$A249,СВЦЭМ!$B$34:$B$777,Q$225)+'СЕТ СН'!$F$12</f>
        <v>127.62218104</v>
      </c>
      <c r="R249" s="36">
        <f>SUMIFS(СВЦЭМ!$G$34:$G$777,СВЦЭМ!$A$34:$A$777,$A249,СВЦЭМ!$B$34:$B$777,R$225)+'СЕТ СН'!$F$12</f>
        <v>127.20177762</v>
      </c>
      <c r="S249" s="36">
        <f>SUMIFS(СВЦЭМ!$G$34:$G$777,СВЦЭМ!$A$34:$A$777,$A249,СВЦЭМ!$B$34:$B$777,S$225)+'СЕТ СН'!$F$12</f>
        <v>129.16058841</v>
      </c>
      <c r="T249" s="36">
        <f>SUMIFS(СВЦЭМ!$G$34:$G$777,СВЦЭМ!$A$34:$A$777,$A249,СВЦЭМ!$B$34:$B$777,T$225)+'СЕТ СН'!$F$12</f>
        <v>131.82345845</v>
      </c>
      <c r="U249" s="36">
        <f>SUMIFS(СВЦЭМ!$G$34:$G$777,СВЦЭМ!$A$34:$A$777,$A249,СВЦЭМ!$B$34:$B$777,U$225)+'СЕТ СН'!$F$12</f>
        <v>137.32263756</v>
      </c>
      <c r="V249" s="36">
        <f>SUMIFS(СВЦЭМ!$G$34:$G$777,СВЦЭМ!$A$34:$A$777,$A249,СВЦЭМ!$B$34:$B$777,V$225)+'СЕТ СН'!$F$12</f>
        <v>138.82690507999999</v>
      </c>
      <c r="W249" s="36">
        <f>SUMIFS(СВЦЭМ!$G$34:$G$777,СВЦЭМ!$A$34:$A$777,$A249,СВЦЭМ!$B$34:$B$777,W$225)+'СЕТ СН'!$F$12</f>
        <v>134.13249116</v>
      </c>
      <c r="X249" s="36">
        <f>SUMIFS(СВЦЭМ!$G$34:$G$777,СВЦЭМ!$A$34:$A$777,$A249,СВЦЭМ!$B$34:$B$777,X$225)+'СЕТ СН'!$F$12</f>
        <v>126.40210980000001</v>
      </c>
      <c r="Y249" s="36">
        <f>SUMIFS(СВЦЭМ!$G$34:$G$777,СВЦЭМ!$A$34:$A$777,$A249,СВЦЭМ!$B$34:$B$777,Y$225)+'СЕТ СН'!$F$12</f>
        <v>135.71181437000001</v>
      </c>
    </row>
    <row r="250" spans="1:25" ht="15.75" x14ac:dyDescent="0.2">
      <c r="A250" s="35">
        <f t="shared" si="6"/>
        <v>43368</v>
      </c>
      <c r="B250" s="36">
        <f>SUMIFS(СВЦЭМ!$G$34:$G$777,СВЦЭМ!$A$34:$A$777,$A250,СВЦЭМ!$B$34:$B$777,B$225)+'СЕТ СН'!$F$12</f>
        <v>175.28255680000001</v>
      </c>
      <c r="C250" s="36">
        <f>SUMIFS(СВЦЭМ!$G$34:$G$777,СВЦЭМ!$A$34:$A$777,$A250,СВЦЭМ!$B$34:$B$777,C$225)+'СЕТ СН'!$F$12</f>
        <v>216.59291327</v>
      </c>
      <c r="D250" s="36">
        <f>SUMIFS(СВЦЭМ!$G$34:$G$777,СВЦЭМ!$A$34:$A$777,$A250,СВЦЭМ!$B$34:$B$777,D$225)+'СЕТ СН'!$F$12</f>
        <v>242.07974075000001</v>
      </c>
      <c r="E250" s="36">
        <f>SUMIFS(СВЦЭМ!$G$34:$G$777,СВЦЭМ!$A$34:$A$777,$A250,СВЦЭМ!$B$34:$B$777,E$225)+'СЕТ СН'!$F$12</f>
        <v>263.85368604000001</v>
      </c>
      <c r="F250" s="36">
        <f>SUMIFS(СВЦЭМ!$G$34:$G$777,СВЦЭМ!$A$34:$A$777,$A250,СВЦЭМ!$B$34:$B$777,F$225)+'СЕТ СН'!$F$12</f>
        <v>263.23477764</v>
      </c>
      <c r="G250" s="36">
        <f>SUMIFS(СВЦЭМ!$G$34:$G$777,СВЦЭМ!$A$34:$A$777,$A250,СВЦЭМ!$B$34:$B$777,G$225)+'СЕТ СН'!$F$12</f>
        <v>255.51374072999999</v>
      </c>
      <c r="H250" s="36">
        <f>SUMIFS(СВЦЭМ!$G$34:$G$777,СВЦЭМ!$A$34:$A$777,$A250,СВЦЭМ!$B$34:$B$777,H$225)+'СЕТ СН'!$F$12</f>
        <v>235.77943887999999</v>
      </c>
      <c r="I250" s="36">
        <f>SUMIFS(СВЦЭМ!$G$34:$G$777,СВЦЭМ!$A$34:$A$777,$A250,СВЦЭМ!$B$34:$B$777,I$225)+'СЕТ СН'!$F$12</f>
        <v>223.47654229</v>
      </c>
      <c r="J250" s="36">
        <f>SUMIFS(СВЦЭМ!$G$34:$G$777,СВЦЭМ!$A$34:$A$777,$A250,СВЦЭМ!$B$34:$B$777,J$225)+'СЕТ СН'!$F$12</f>
        <v>223.76052892999999</v>
      </c>
      <c r="K250" s="36">
        <f>SUMIFS(СВЦЭМ!$G$34:$G$777,СВЦЭМ!$A$34:$A$777,$A250,СВЦЭМ!$B$34:$B$777,K$225)+'СЕТ СН'!$F$12</f>
        <v>219.83724626</v>
      </c>
      <c r="L250" s="36">
        <f>SUMIFS(СВЦЭМ!$G$34:$G$777,СВЦЭМ!$A$34:$A$777,$A250,СВЦЭМ!$B$34:$B$777,L$225)+'СЕТ СН'!$F$12</f>
        <v>200.97654360000001</v>
      </c>
      <c r="M250" s="36">
        <f>SUMIFS(СВЦЭМ!$G$34:$G$777,СВЦЭМ!$A$34:$A$777,$A250,СВЦЭМ!$B$34:$B$777,M$225)+'СЕТ СН'!$F$12</f>
        <v>180.79570928000001</v>
      </c>
      <c r="N250" s="36">
        <f>SUMIFS(СВЦЭМ!$G$34:$G$777,СВЦЭМ!$A$34:$A$777,$A250,СВЦЭМ!$B$34:$B$777,N$225)+'СЕТ СН'!$F$12</f>
        <v>155.82806529000001</v>
      </c>
      <c r="O250" s="36">
        <f>SUMIFS(СВЦЭМ!$G$34:$G$777,СВЦЭМ!$A$34:$A$777,$A250,СВЦЭМ!$B$34:$B$777,O$225)+'СЕТ СН'!$F$12</f>
        <v>138.17559269</v>
      </c>
      <c r="P250" s="36">
        <f>SUMIFS(СВЦЭМ!$G$34:$G$777,СВЦЭМ!$A$34:$A$777,$A250,СВЦЭМ!$B$34:$B$777,P$225)+'СЕТ СН'!$F$12</f>
        <v>136.16764585000001</v>
      </c>
      <c r="Q250" s="36">
        <f>SUMIFS(СВЦЭМ!$G$34:$G$777,СВЦЭМ!$A$34:$A$777,$A250,СВЦЭМ!$B$34:$B$777,Q$225)+'СЕТ СН'!$F$12</f>
        <v>134.13026103999999</v>
      </c>
      <c r="R250" s="36">
        <f>SUMIFS(СВЦЭМ!$G$34:$G$777,СВЦЭМ!$A$34:$A$777,$A250,СВЦЭМ!$B$34:$B$777,R$225)+'СЕТ СН'!$F$12</f>
        <v>131.22195249000001</v>
      </c>
      <c r="S250" s="36">
        <f>SUMIFS(СВЦЭМ!$G$34:$G$777,СВЦЭМ!$A$34:$A$777,$A250,СВЦЭМ!$B$34:$B$777,S$225)+'СЕТ СН'!$F$12</f>
        <v>132.83591716000001</v>
      </c>
      <c r="T250" s="36">
        <f>SUMIFS(СВЦЭМ!$G$34:$G$777,СВЦЭМ!$A$34:$A$777,$A250,СВЦЭМ!$B$34:$B$777,T$225)+'СЕТ СН'!$F$12</f>
        <v>134.67212251999999</v>
      </c>
      <c r="U250" s="36">
        <f>SUMIFS(СВЦЭМ!$G$34:$G$777,СВЦЭМ!$A$34:$A$777,$A250,СВЦЭМ!$B$34:$B$777,U$225)+'СЕТ СН'!$F$12</f>
        <v>136.20651472</v>
      </c>
      <c r="V250" s="36">
        <f>SUMIFS(СВЦЭМ!$G$34:$G$777,СВЦЭМ!$A$34:$A$777,$A250,СВЦЭМ!$B$34:$B$777,V$225)+'СЕТ СН'!$F$12</f>
        <v>137.39636985000001</v>
      </c>
      <c r="W250" s="36">
        <f>SUMIFS(СВЦЭМ!$G$34:$G$777,СВЦЭМ!$A$34:$A$777,$A250,СВЦЭМ!$B$34:$B$777,W$225)+'СЕТ СН'!$F$12</f>
        <v>136.28972912</v>
      </c>
      <c r="X250" s="36">
        <f>SUMIFS(СВЦЭМ!$G$34:$G$777,СВЦЭМ!$A$34:$A$777,$A250,СВЦЭМ!$B$34:$B$777,X$225)+'СЕТ СН'!$F$12</f>
        <v>127.50529912</v>
      </c>
      <c r="Y250" s="36">
        <f>SUMIFS(СВЦЭМ!$G$34:$G$777,СВЦЭМ!$A$34:$A$777,$A250,СВЦЭМ!$B$34:$B$777,Y$225)+'СЕТ СН'!$F$12</f>
        <v>142.12817182000001</v>
      </c>
    </row>
    <row r="251" spans="1:25" ht="15.75" x14ac:dyDescent="0.2">
      <c r="A251" s="35">
        <f t="shared" si="6"/>
        <v>43369</v>
      </c>
      <c r="B251" s="36">
        <f>SUMIFS(СВЦЭМ!$G$34:$G$777,СВЦЭМ!$A$34:$A$777,$A251,СВЦЭМ!$B$34:$B$777,B$225)+'СЕТ СН'!$F$12</f>
        <v>190.14708442</v>
      </c>
      <c r="C251" s="36">
        <f>SUMIFS(СВЦЭМ!$G$34:$G$777,СВЦЭМ!$A$34:$A$777,$A251,СВЦЭМ!$B$34:$B$777,C$225)+'СЕТ СН'!$F$12</f>
        <v>234.40351547</v>
      </c>
      <c r="D251" s="36">
        <f>SUMIFS(СВЦЭМ!$G$34:$G$777,СВЦЭМ!$A$34:$A$777,$A251,СВЦЭМ!$B$34:$B$777,D$225)+'СЕТ СН'!$F$12</f>
        <v>272.94204208000002</v>
      </c>
      <c r="E251" s="36">
        <f>SUMIFS(СВЦЭМ!$G$34:$G$777,СВЦЭМ!$A$34:$A$777,$A251,СВЦЭМ!$B$34:$B$777,E$225)+'СЕТ СН'!$F$12</f>
        <v>299.68831309000001</v>
      </c>
      <c r="F251" s="36">
        <f>SUMIFS(СВЦЭМ!$G$34:$G$777,СВЦЭМ!$A$34:$A$777,$A251,СВЦЭМ!$B$34:$B$777,F$225)+'СЕТ СН'!$F$12</f>
        <v>300.50587746000002</v>
      </c>
      <c r="G251" s="36">
        <f>SUMIFS(СВЦЭМ!$G$34:$G$777,СВЦЭМ!$A$34:$A$777,$A251,СВЦЭМ!$B$34:$B$777,G$225)+'СЕТ СН'!$F$12</f>
        <v>294.05943652000002</v>
      </c>
      <c r="H251" s="36">
        <f>SUMIFS(СВЦЭМ!$G$34:$G$777,СВЦЭМ!$A$34:$A$777,$A251,СВЦЭМ!$B$34:$B$777,H$225)+'СЕТ СН'!$F$12</f>
        <v>268.40982202999999</v>
      </c>
      <c r="I251" s="36">
        <f>SUMIFS(СВЦЭМ!$G$34:$G$777,СВЦЭМ!$A$34:$A$777,$A251,СВЦЭМ!$B$34:$B$777,I$225)+'СЕТ СН'!$F$12</f>
        <v>245.62216448000001</v>
      </c>
      <c r="J251" s="36">
        <f>SUMIFS(СВЦЭМ!$G$34:$G$777,СВЦЭМ!$A$34:$A$777,$A251,СВЦЭМ!$B$34:$B$777,J$225)+'СЕТ СН'!$F$12</f>
        <v>242.02729453000001</v>
      </c>
      <c r="K251" s="36">
        <f>SUMIFS(СВЦЭМ!$G$34:$G$777,СВЦЭМ!$A$34:$A$777,$A251,СВЦЭМ!$B$34:$B$777,K$225)+'СЕТ СН'!$F$12</f>
        <v>238.09665089999999</v>
      </c>
      <c r="L251" s="36">
        <f>SUMIFS(СВЦЭМ!$G$34:$G$777,СВЦЭМ!$A$34:$A$777,$A251,СВЦЭМ!$B$34:$B$777,L$225)+'СЕТ СН'!$F$12</f>
        <v>218.95894139999999</v>
      </c>
      <c r="M251" s="36">
        <f>SUMIFS(СВЦЭМ!$G$34:$G$777,СВЦЭМ!$A$34:$A$777,$A251,СВЦЭМ!$B$34:$B$777,M$225)+'СЕТ СН'!$F$12</f>
        <v>201.87549691999999</v>
      </c>
      <c r="N251" s="36">
        <f>SUMIFS(СВЦЭМ!$G$34:$G$777,СВЦЭМ!$A$34:$A$777,$A251,СВЦЭМ!$B$34:$B$777,N$225)+'СЕТ СН'!$F$12</f>
        <v>173.01768849000001</v>
      </c>
      <c r="O251" s="36">
        <f>SUMIFS(СВЦЭМ!$G$34:$G$777,СВЦЭМ!$A$34:$A$777,$A251,СВЦЭМ!$B$34:$B$777,O$225)+'СЕТ СН'!$F$12</f>
        <v>148.40822785</v>
      </c>
      <c r="P251" s="36">
        <f>SUMIFS(СВЦЭМ!$G$34:$G$777,СВЦЭМ!$A$34:$A$777,$A251,СВЦЭМ!$B$34:$B$777,P$225)+'СЕТ СН'!$F$12</f>
        <v>147.42875462000001</v>
      </c>
      <c r="Q251" s="36">
        <f>SUMIFS(СВЦЭМ!$G$34:$G$777,СВЦЭМ!$A$34:$A$777,$A251,СВЦЭМ!$B$34:$B$777,Q$225)+'СЕТ СН'!$F$12</f>
        <v>149.63172046</v>
      </c>
      <c r="R251" s="36">
        <f>SUMIFS(СВЦЭМ!$G$34:$G$777,СВЦЭМ!$A$34:$A$777,$A251,СВЦЭМ!$B$34:$B$777,R$225)+'СЕТ СН'!$F$12</f>
        <v>150.31917023</v>
      </c>
      <c r="S251" s="36">
        <f>SUMIFS(СВЦЭМ!$G$34:$G$777,СВЦЭМ!$A$34:$A$777,$A251,СВЦЭМ!$B$34:$B$777,S$225)+'СЕТ СН'!$F$12</f>
        <v>151.78839403999999</v>
      </c>
      <c r="T251" s="36">
        <f>SUMIFS(СВЦЭМ!$G$34:$G$777,СВЦЭМ!$A$34:$A$777,$A251,СВЦЭМ!$B$34:$B$777,T$225)+'СЕТ СН'!$F$12</f>
        <v>148.55091544999999</v>
      </c>
      <c r="U251" s="36">
        <f>SUMIFS(СВЦЭМ!$G$34:$G$777,СВЦЭМ!$A$34:$A$777,$A251,СВЦЭМ!$B$34:$B$777,U$225)+'СЕТ СН'!$F$12</f>
        <v>153.77594773000001</v>
      </c>
      <c r="V251" s="36">
        <f>SUMIFS(СВЦЭМ!$G$34:$G$777,СВЦЭМ!$A$34:$A$777,$A251,СВЦЭМ!$B$34:$B$777,V$225)+'СЕТ СН'!$F$12</f>
        <v>154.83565689</v>
      </c>
      <c r="W251" s="36">
        <f>SUMIFS(СВЦЭМ!$G$34:$G$777,СВЦЭМ!$A$34:$A$777,$A251,СВЦЭМ!$B$34:$B$777,W$225)+'СЕТ СН'!$F$12</f>
        <v>151.26005430999999</v>
      </c>
      <c r="X251" s="36">
        <f>SUMIFS(СВЦЭМ!$G$34:$G$777,СВЦЭМ!$A$34:$A$777,$A251,СВЦЭМ!$B$34:$B$777,X$225)+'СЕТ СН'!$F$12</f>
        <v>155.66384103999999</v>
      </c>
      <c r="Y251" s="36">
        <f>SUMIFS(СВЦЭМ!$G$34:$G$777,СВЦЭМ!$A$34:$A$777,$A251,СВЦЭМ!$B$34:$B$777,Y$225)+'СЕТ СН'!$F$12</f>
        <v>166.54423922999999</v>
      </c>
    </row>
    <row r="252" spans="1:25" ht="15.75" x14ac:dyDescent="0.2">
      <c r="A252" s="35">
        <f t="shared" si="6"/>
        <v>43370</v>
      </c>
      <c r="B252" s="36">
        <f>SUMIFS(СВЦЭМ!$G$34:$G$777,СВЦЭМ!$A$34:$A$777,$A252,СВЦЭМ!$B$34:$B$777,B$225)+'СЕТ СН'!$F$12</f>
        <v>193.86796948</v>
      </c>
      <c r="C252" s="36">
        <f>SUMIFS(СВЦЭМ!$G$34:$G$777,СВЦЭМ!$A$34:$A$777,$A252,СВЦЭМ!$B$34:$B$777,C$225)+'СЕТ СН'!$F$12</f>
        <v>246.25471748000001</v>
      </c>
      <c r="D252" s="36">
        <f>SUMIFS(СВЦЭМ!$G$34:$G$777,СВЦЭМ!$A$34:$A$777,$A252,СВЦЭМ!$B$34:$B$777,D$225)+'СЕТ СН'!$F$12</f>
        <v>274.95572033000002</v>
      </c>
      <c r="E252" s="36">
        <f>SUMIFS(СВЦЭМ!$G$34:$G$777,СВЦЭМ!$A$34:$A$777,$A252,СВЦЭМ!$B$34:$B$777,E$225)+'СЕТ СН'!$F$12</f>
        <v>301.80983859999998</v>
      </c>
      <c r="F252" s="36">
        <f>SUMIFS(СВЦЭМ!$G$34:$G$777,СВЦЭМ!$A$34:$A$777,$A252,СВЦЭМ!$B$34:$B$777,F$225)+'СЕТ СН'!$F$12</f>
        <v>301.10763066999999</v>
      </c>
      <c r="G252" s="36">
        <f>SUMIFS(СВЦЭМ!$G$34:$G$777,СВЦЭМ!$A$34:$A$777,$A252,СВЦЭМ!$B$34:$B$777,G$225)+'СЕТ СН'!$F$12</f>
        <v>296.69141399</v>
      </c>
      <c r="H252" s="36">
        <f>SUMIFS(СВЦЭМ!$G$34:$G$777,СВЦЭМ!$A$34:$A$777,$A252,СВЦЭМ!$B$34:$B$777,H$225)+'СЕТ СН'!$F$12</f>
        <v>273.03136361999998</v>
      </c>
      <c r="I252" s="36">
        <f>SUMIFS(СВЦЭМ!$G$34:$G$777,СВЦЭМ!$A$34:$A$777,$A252,СВЦЭМ!$B$34:$B$777,I$225)+'СЕТ СН'!$F$12</f>
        <v>244.03604039000001</v>
      </c>
      <c r="J252" s="36">
        <f>SUMIFS(СВЦЭМ!$G$34:$G$777,СВЦЭМ!$A$34:$A$777,$A252,СВЦЭМ!$B$34:$B$777,J$225)+'СЕТ СН'!$F$12</f>
        <v>244.46033274999999</v>
      </c>
      <c r="K252" s="36">
        <f>SUMIFS(СВЦЭМ!$G$34:$G$777,СВЦЭМ!$A$34:$A$777,$A252,СВЦЭМ!$B$34:$B$777,K$225)+'СЕТ СН'!$F$12</f>
        <v>239.85911848999999</v>
      </c>
      <c r="L252" s="36">
        <f>SUMIFS(СВЦЭМ!$G$34:$G$777,СВЦЭМ!$A$34:$A$777,$A252,СВЦЭМ!$B$34:$B$777,L$225)+'СЕТ СН'!$F$12</f>
        <v>220.16645729999999</v>
      </c>
      <c r="M252" s="36">
        <f>SUMIFS(СВЦЭМ!$G$34:$G$777,СВЦЭМ!$A$34:$A$777,$A252,СВЦЭМ!$B$34:$B$777,M$225)+'СЕТ СН'!$F$12</f>
        <v>203.96975567999999</v>
      </c>
      <c r="N252" s="36">
        <f>SUMIFS(СВЦЭМ!$G$34:$G$777,СВЦЭМ!$A$34:$A$777,$A252,СВЦЭМ!$B$34:$B$777,N$225)+'СЕТ СН'!$F$12</f>
        <v>176.36481809</v>
      </c>
      <c r="O252" s="36">
        <f>SUMIFS(СВЦЭМ!$G$34:$G$777,СВЦЭМ!$A$34:$A$777,$A252,СВЦЭМ!$B$34:$B$777,O$225)+'СЕТ СН'!$F$12</f>
        <v>158.70344478999999</v>
      </c>
      <c r="P252" s="36">
        <f>SUMIFS(СВЦЭМ!$G$34:$G$777,СВЦЭМ!$A$34:$A$777,$A252,СВЦЭМ!$B$34:$B$777,P$225)+'СЕТ СН'!$F$12</f>
        <v>156.16112326000001</v>
      </c>
      <c r="Q252" s="36">
        <f>SUMIFS(СВЦЭМ!$G$34:$G$777,СВЦЭМ!$A$34:$A$777,$A252,СВЦЭМ!$B$34:$B$777,Q$225)+'СЕТ СН'!$F$12</f>
        <v>155.52269190999999</v>
      </c>
      <c r="R252" s="36">
        <f>SUMIFS(СВЦЭМ!$G$34:$G$777,СВЦЭМ!$A$34:$A$777,$A252,СВЦЭМ!$B$34:$B$777,R$225)+'СЕТ СН'!$F$12</f>
        <v>154.89491967999999</v>
      </c>
      <c r="S252" s="36">
        <f>SUMIFS(СВЦЭМ!$G$34:$G$777,СВЦЭМ!$A$34:$A$777,$A252,СВЦЭМ!$B$34:$B$777,S$225)+'СЕТ СН'!$F$12</f>
        <v>155.93797026999999</v>
      </c>
      <c r="T252" s="36">
        <f>SUMIFS(СВЦЭМ!$G$34:$G$777,СВЦЭМ!$A$34:$A$777,$A252,СВЦЭМ!$B$34:$B$777,T$225)+'СЕТ СН'!$F$12</f>
        <v>156.99213497</v>
      </c>
      <c r="U252" s="36">
        <f>SUMIFS(СВЦЭМ!$G$34:$G$777,СВЦЭМ!$A$34:$A$777,$A252,СВЦЭМ!$B$34:$B$777,U$225)+'СЕТ СН'!$F$12</f>
        <v>159.83598373000001</v>
      </c>
      <c r="V252" s="36">
        <f>SUMIFS(СВЦЭМ!$G$34:$G$777,СВЦЭМ!$A$34:$A$777,$A252,СВЦЭМ!$B$34:$B$777,V$225)+'СЕТ СН'!$F$12</f>
        <v>158.95193291999999</v>
      </c>
      <c r="W252" s="36">
        <f>SUMIFS(СВЦЭМ!$G$34:$G$777,СВЦЭМ!$A$34:$A$777,$A252,СВЦЭМ!$B$34:$B$777,W$225)+'СЕТ СН'!$F$12</f>
        <v>156.38318989999999</v>
      </c>
      <c r="X252" s="36">
        <f>SUMIFS(СВЦЭМ!$G$34:$G$777,СВЦЭМ!$A$34:$A$777,$A252,СВЦЭМ!$B$34:$B$777,X$225)+'СЕТ СН'!$F$12</f>
        <v>157.84782509999999</v>
      </c>
      <c r="Y252" s="36">
        <f>SUMIFS(СВЦЭМ!$G$34:$G$777,СВЦЭМ!$A$34:$A$777,$A252,СВЦЭМ!$B$34:$B$777,Y$225)+'СЕТ СН'!$F$12</f>
        <v>169.79307463999999</v>
      </c>
    </row>
    <row r="253" spans="1:25" ht="15.75" x14ac:dyDescent="0.2">
      <c r="A253" s="35">
        <f t="shared" si="6"/>
        <v>43371</v>
      </c>
      <c r="B253" s="36">
        <f>SUMIFS(СВЦЭМ!$G$34:$G$777,СВЦЭМ!$A$34:$A$777,$A253,СВЦЭМ!$B$34:$B$777,B$225)+'СЕТ СН'!$F$12</f>
        <v>200.02232936999999</v>
      </c>
      <c r="C253" s="36">
        <f>SUMIFS(СВЦЭМ!$G$34:$G$777,СВЦЭМ!$A$34:$A$777,$A253,СВЦЭМ!$B$34:$B$777,C$225)+'СЕТ СН'!$F$12</f>
        <v>244.87070731</v>
      </c>
      <c r="D253" s="36">
        <f>SUMIFS(СВЦЭМ!$G$34:$G$777,СВЦЭМ!$A$34:$A$777,$A253,СВЦЭМ!$B$34:$B$777,D$225)+'СЕТ СН'!$F$12</f>
        <v>275.10367291</v>
      </c>
      <c r="E253" s="36">
        <f>SUMIFS(СВЦЭМ!$G$34:$G$777,СВЦЭМ!$A$34:$A$777,$A253,СВЦЭМ!$B$34:$B$777,E$225)+'СЕТ СН'!$F$12</f>
        <v>295.29930204999999</v>
      </c>
      <c r="F253" s="36">
        <f>SUMIFS(СВЦЭМ!$G$34:$G$777,СВЦЭМ!$A$34:$A$777,$A253,СВЦЭМ!$B$34:$B$777,F$225)+'СЕТ СН'!$F$12</f>
        <v>293.57936717000001</v>
      </c>
      <c r="G253" s="36">
        <f>SUMIFS(СВЦЭМ!$G$34:$G$777,СВЦЭМ!$A$34:$A$777,$A253,СВЦЭМ!$B$34:$B$777,G$225)+'СЕТ СН'!$F$12</f>
        <v>295.48246239000002</v>
      </c>
      <c r="H253" s="36">
        <f>SUMIFS(СВЦЭМ!$G$34:$G$777,СВЦЭМ!$A$34:$A$777,$A253,СВЦЭМ!$B$34:$B$777,H$225)+'СЕТ СН'!$F$12</f>
        <v>276.71533516</v>
      </c>
      <c r="I253" s="36">
        <f>SUMIFS(СВЦЭМ!$G$34:$G$777,СВЦЭМ!$A$34:$A$777,$A253,СВЦЭМ!$B$34:$B$777,I$225)+'СЕТ СН'!$F$12</f>
        <v>244.23329206</v>
      </c>
      <c r="J253" s="36">
        <f>SUMIFS(СВЦЭМ!$G$34:$G$777,СВЦЭМ!$A$34:$A$777,$A253,СВЦЭМ!$B$34:$B$777,J$225)+'СЕТ СН'!$F$12</f>
        <v>242.12135684</v>
      </c>
      <c r="K253" s="36">
        <f>SUMIFS(СВЦЭМ!$G$34:$G$777,СВЦЭМ!$A$34:$A$777,$A253,СВЦЭМ!$B$34:$B$777,K$225)+'СЕТ СН'!$F$12</f>
        <v>238.79447034</v>
      </c>
      <c r="L253" s="36">
        <f>SUMIFS(СВЦЭМ!$G$34:$G$777,СВЦЭМ!$A$34:$A$777,$A253,СВЦЭМ!$B$34:$B$777,L$225)+'СЕТ СН'!$F$12</f>
        <v>223.12441077</v>
      </c>
      <c r="M253" s="36">
        <f>SUMIFS(СВЦЭМ!$G$34:$G$777,СВЦЭМ!$A$34:$A$777,$A253,СВЦЭМ!$B$34:$B$777,M$225)+'СЕТ СН'!$F$12</f>
        <v>202.56843111000001</v>
      </c>
      <c r="N253" s="36">
        <f>SUMIFS(СВЦЭМ!$G$34:$G$777,СВЦЭМ!$A$34:$A$777,$A253,СВЦЭМ!$B$34:$B$777,N$225)+'СЕТ СН'!$F$12</f>
        <v>176.09153419</v>
      </c>
      <c r="O253" s="36">
        <f>SUMIFS(СВЦЭМ!$G$34:$G$777,СВЦЭМ!$A$34:$A$777,$A253,СВЦЭМ!$B$34:$B$777,O$225)+'СЕТ СН'!$F$12</f>
        <v>151.94977093</v>
      </c>
      <c r="P253" s="36">
        <f>SUMIFS(СВЦЭМ!$G$34:$G$777,СВЦЭМ!$A$34:$A$777,$A253,СВЦЭМ!$B$34:$B$777,P$225)+'СЕТ СН'!$F$12</f>
        <v>149.02843042000001</v>
      </c>
      <c r="Q253" s="36">
        <f>SUMIFS(СВЦЭМ!$G$34:$G$777,СВЦЭМ!$A$34:$A$777,$A253,СВЦЭМ!$B$34:$B$777,Q$225)+'СЕТ СН'!$F$12</f>
        <v>151.16243258</v>
      </c>
      <c r="R253" s="36">
        <f>SUMIFS(СВЦЭМ!$G$34:$G$777,СВЦЭМ!$A$34:$A$777,$A253,СВЦЭМ!$B$34:$B$777,R$225)+'СЕТ СН'!$F$12</f>
        <v>150.65118437999999</v>
      </c>
      <c r="S253" s="36">
        <f>SUMIFS(СВЦЭМ!$G$34:$G$777,СВЦЭМ!$A$34:$A$777,$A253,СВЦЭМ!$B$34:$B$777,S$225)+'СЕТ СН'!$F$12</f>
        <v>150.50334017</v>
      </c>
      <c r="T253" s="36">
        <f>SUMIFS(СВЦЭМ!$G$34:$G$777,СВЦЭМ!$A$34:$A$777,$A253,СВЦЭМ!$B$34:$B$777,T$225)+'СЕТ СН'!$F$12</f>
        <v>150.50056604</v>
      </c>
      <c r="U253" s="36">
        <f>SUMIFS(СВЦЭМ!$G$34:$G$777,СВЦЭМ!$A$34:$A$777,$A253,СВЦЭМ!$B$34:$B$777,U$225)+'СЕТ СН'!$F$12</f>
        <v>156.24236038000001</v>
      </c>
      <c r="V253" s="36">
        <f>SUMIFS(СВЦЭМ!$G$34:$G$777,СВЦЭМ!$A$34:$A$777,$A253,СВЦЭМ!$B$34:$B$777,V$225)+'СЕТ СН'!$F$12</f>
        <v>153.37180817000001</v>
      </c>
      <c r="W253" s="36">
        <f>SUMIFS(СВЦЭМ!$G$34:$G$777,СВЦЭМ!$A$34:$A$777,$A253,СВЦЭМ!$B$34:$B$777,W$225)+'СЕТ СН'!$F$12</f>
        <v>148.59632485</v>
      </c>
      <c r="X253" s="36">
        <f>SUMIFS(СВЦЭМ!$G$34:$G$777,СВЦЭМ!$A$34:$A$777,$A253,СВЦЭМ!$B$34:$B$777,X$225)+'СЕТ СН'!$F$12</f>
        <v>146.05961135000001</v>
      </c>
      <c r="Y253" s="36">
        <f>SUMIFS(СВЦЭМ!$G$34:$G$777,СВЦЭМ!$A$34:$A$777,$A253,СВЦЭМ!$B$34:$B$777,Y$225)+'СЕТ СН'!$F$12</f>
        <v>166.67882037000001</v>
      </c>
    </row>
    <row r="254" spans="1:25" ht="15.75" x14ac:dyDescent="0.2">
      <c r="A254" s="35">
        <f t="shared" si="6"/>
        <v>43372</v>
      </c>
      <c r="B254" s="36">
        <f>SUMIFS(СВЦЭМ!$G$34:$G$777,СВЦЭМ!$A$34:$A$777,$A254,СВЦЭМ!$B$34:$B$777,B$225)+'СЕТ СН'!$F$12</f>
        <v>217.98929036000001</v>
      </c>
      <c r="C254" s="36">
        <f>SUMIFS(СВЦЭМ!$G$34:$G$777,СВЦЭМ!$A$34:$A$777,$A254,СВЦЭМ!$B$34:$B$777,C$225)+'СЕТ СН'!$F$12</f>
        <v>252.36745948999999</v>
      </c>
      <c r="D254" s="36">
        <f>SUMIFS(СВЦЭМ!$G$34:$G$777,СВЦЭМ!$A$34:$A$777,$A254,СВЦЭМ!$B$34:$B$777,D$225)+'СЕТ СН'!$F$12</f>
        <v>272.60100576999997</v>
      </c>
      <c r="E254" s="36">
        <f>SUMIFS(СВЦЭМ!$G$34:$G$777,СВЦЭМ!$A$34:$A$777,$A254,СВЦЭМ!$B$34:$B$777,E$225)+'СЕТ СН'!$F$12</f>
        <v>291.88259457999999</v>
      </c>
      <c r="F254" s="36">
        <f>SUMIFS(СВЦЭМ!$G$34:$G$777,СВЦЭМ!$A$34:$A$777,$A254,СВЦЭМ!$B$34:$B$777,F$225)+'СЕТ СН'!$F$12</f>
        <v>292.55699750000002</v>
      </c>
      <c r="G254" s="36">
        <f>SUMIFS(СВЦЭМ!$G$34:$G$777,СВЦЭМ!$A$34:$A$777,$A254,СВЦЭМ!$B$34:$B$777,G$225)+'СЕТ СН'!$F$12</f>
        <v>290.1105996</v>
      </c>
      <c r="H254" s="36">
        <f>SUMIFS(СВЦЭМ!$G$34:$G$777,СВЦЭМ!$A$34:$A$777,$A254,СВЦЭМ!$B$34:$B$777,H$225)+'СЕТ СН'!$F$12</f>
        <v>285.42733165999999</v>
      </c>
      <c r="I254" s="36">
        <f>SUMIFS(СВЦЭМ!$G$34:$G$777,СВЦЭМ!$A$34:$A$777,$A254,СВЦЭМ!$B$34:$B$777,I$225)+'СЕТ СН'!$F$12</f>
        <v>272.63030108999999</v>
      </c>
      <c r="J254" s="36">
        <f>SUMIFS(СВЦЭМ!$G$34:$G$777,СВЦЭМ!$A$34:$A$777,$A254,СВЦЭМ!$B$34:$B$777,J$225)+'СЕТ СН'!$F$12</f>
        <v>248.71155236999999</v>
      </c>
      <c r="K254" s="36">
        <f>SUMIFS(СВЦЭМ!$G$34:$G$777,СВЦЭМ!$A$34:$A$777,$A254,СВЦЭМ!$B$34:$B$777,K$225)+'СЕТ СН'!$F$12</f>
        <v>232.03272150999999</v>
      </c>
      <c r="L254" s="36">
        <f>SUMIFS(СВЦЭМ!$G$34:$G$777,СВЦЭМ!$A$34:$A$777,$A254,СВЦЭМ!$B$34:$B$777,L$225)+'СЕТ СН'!$F$12</f>
        <v>212.16638775999999</v>
      </c>
      <c r="M254" s="36">
        <f>SUMIFS(СВЦЭМ!$G$34:$G$777,СВЦЭМ!$A$34:$A$777,$A254,СВЦЭМ!$B$34:$B$777,M$225)+'СЕТ СН'!$F$12</f>
        <v>195.29949464000001</v>
      </c>
      <c r="N254" s="36">
        <f>SUMIFS(СВЦЭМ!$G$34:$G$777,СВЦЭМ!$A$34:$A$777,$A254,СВЦЭМ!$B$34:$B$777,N$225)+'СЕТ СН'!$F$12</f>
        <v>172.35814345</v>
      </c>
      <c r="O254" s="36">
        <f>SUMIFS(СВЦЭМ!$G$34:$G$777,СВЦЭМ!$A$34:$A$777,$A254,СВЦЭМ!$B$34:$B$777,O$225)+'СЕТ СН'!$F$12</f>
        <v>153.27965599999999</v>
      </c>
      <c r="P254" s="36">
        <f>SUMIFS(СВЦЭМ!$G$34:$G$777,СВЦЭМ!$A$34:$A$777,$A254,СВЦЭМ!$B$34:$B$777,P$225)+'СЕТ СН'!$F$12</f>
        <v>149.64166094000001</v>
      </c>
      <c r="Q254" s="36">
        <f>SUMIFS(СВЦЭМ!$G$34:$G$777,СВЦЭМ!$A$34:$A$777,$A254,СВЦЭМ!$B$34:$B$777,Q$225)+'СЕТ СН'!$F$12</f>
        <v>152.44501284</v>
      </c>
      <c r="R254" s="36">
        <f>SUMIFS(СВЦЭМ!$G$34:$G$777,СВЦЭМ!$A$34:$A$777,$A254,СВЦЭМ!$B$34:$B$777,R$225)+'СЕТ СН'!$F$12</f>
        <v>152.75907369999999</v>
      </c>
      <c r="S254" s="36">
        <f>SUMIFS(СВЦЭМ!$G$34:$G$777,СВЦЭМ!$A$34:$A$777,$A254,СВЦЭМ!$B$34:$B$777,S$225)+'СЕТ СН'!$F$12</f>
        <v>147.81843459000001</v>
      </c>
      <c r="T254" s="36">
        <f>SUMIFS(СВЦЭМ!$G$34:$G$777,СВЦЭМ!$A$34:$A$777,$A254,СВЦЭМ!$B$34:$B$777,T$225)+'СЕТ СН'!$F$12</f>
        <v>137.40347566</v>
      </c>
      <c r="U254" s="36">
        <f>SUMIFS(СВЦЭМ!$G$34:$G$777,СВЦЭМ!$A$34:$A$777,$A254,СВЦЭМ!$B$34:$B$777,U$225)+'СЕТ СН'!$F$12</f>
        <v>121.63037179</v>
      </c>
      <c r="V254" s="36">
        <f>SUMIFS(СВЦЭМ!$G$34:$G$777,СВЦЭМ!$A$34:$A$777,$A254,СВЦЭМ!$B$34:$B$777,V$225)+'СЕТ СН'!$F$12</f>
        <v>124.56629055000001</v>
      </c>
      <c r="W254" s="36">
        <f>SUMIFS(СВЦЭМ!$G$34:$G$777,СВЦЭМ!$A$34:$A$777,$A254,СВЦЭМ!$B$34:$B$777,W$225)+'СЕТ СН'!$F$12</f>
        <v>129.31217291999999</v>
      </c>
      <c r="X254" s="36">
        <f>SUMIFS(СВЦЭМ!$G$34:$G$777,СВЦЭМ!$A$34:$A$777,$A254,СВЦЭМ!$B$34:$B$777,X$225)+'СЕТ СН'!$F$12</f>
        <v>142.05408213999999</v>
      </c>
      <c r="Y254" s="36">
        <f>SUMIFS(СВЦЭМ!$G$34:$G$777,СВЦЭМ!$A$34:$A$777,$A254,СВЦЭМ!$B$34:$B$777,Y$225)+'СЕТ СН'!$F$12</f>
        <v>167.87084747</v>
      </c>
    </row>
    <row r="255" spans="1:25" ht="15.75" x14ac:dyDescent="0.2">
      <c r="A255" s="35">
        <f t="shared" si="6"/>
        <v>43373</v>
      </c>
      <c r="B255" s="36">
        <f>SUMIFS(СВЦЭМ!$G$34:$G$777,СВЦЭМ!$A$34:$A$777,$A255,СВЦЭМ!$B$34:$B$777,B$225)+'СЕТ СН'!$F$12</f>
        <v>212.88203744</v>
      </c>
      <c r="C255" s="36">
        <f>SUMIFS(СВЦЭМ!$G$34:$G$777,СВЦЭМ!$A$34:$A$777,$A255,СВЦЭМ!$B$34:$B$777,C$225)+'СЕТ СН'!$F$12</f>
        <v>247.35907202999999</v>
      </c>
      <c r="D255" s="36">
        <f>SUMIFS(СВЦЭМ!$G$34:$G$777,СВЦЭМ!$A$34:$A$777,$A255,СВЦЭМ!$B$34:$B$777,D$225)+'СЕТ СН'!$F$12</f>
        <v>270.81300104000002</v>
      </c>
      <c r="E255" s="36">
        <f>SUMIFS(СВЦЭМ!$G$34:$G$777,СВЦЭМ!$A$34:$A$777,$A255,СВЦЭМ!$B$34:$B$777,E$225)+'СЕТ СН'!$F$12</f>
        <v>290.43130021000002</v>
      </c>
      <c r="F255" s="36">
        <f>SUMIFS(СВЦЭМ!$G$34:$G$777,СВЦЭМ!$A$34:$A$777,$A255,СВЦЭМ!$B$34:$B$777,F$225)+'СЕТ СН'!$F$12</f>
        <v>296.58615816000002</v>
      </c>
      <c r="G255" s="36">
        <f>SUMIFS(СВЦЭМ!$G$34:$G$777,СВЦЭМ!$A$34:$A$777,$A255,СВЦЭМ!$B$34:$B$777,G$225)+'СЕТ СН'!$F$12</f>
        <v>287.97935740000003</v>
      </c>
      <c r="H255" s="36">
        <f>SUMIFS(СВЦЭМ!$G$34:$G$777,СВЦЭМ!$A$34:$A$777,$A255,СВЦЭМ!$B$34:$B$777,H$225)+'СЕТ СН'!$F$12</f>
        <v>282.40262172000001</v>
      </c>
      <c r="I255" s="36">
        <f>SUMIFS(СВЦЭМ!$G$34:$G$777,СВЦЭМ!$A$34:$A$777,$A255,СВЦЭМ!$B$34:$B$777,I$225)+'СЕТ СН'!$F$12</f>
        <v>270.31282914000002</v>
      </c>
      <c r="J255" s="36">
        <f>SUMIFS(СВЦЭМ!$G$34:$G$777,СВЦЭМ!$A$34:$A$777,$A255,СВЦЭМ!$B$34:$B$777,J$225)+'СЕТ СН'!$F$12</f>
        <v>253.98822290000001</v>
      </c>
      <c r="K255" s="36">
        <f>SUMIFS(СВЦЭМ!$G$34:$G$777,СВЦЭМ!$A$34:$A$777,$A255,СВЦЭМ!$B$34:$B$777,K$225)+'СЕТ СН'!$F$12</f>
        <v>232.03172905</v>
      </c>
      <c r="L255" s="36">
        <f>SUMIFS(СВЦЭМ!$G$34:$G$777,СВЦЭМ!$A$34:$A$777,$A255,СВЦЭМ!$B$34:$B$777,L$225)+'СЕТ СН'!$F$12</f>
        <v>214.82891420000001</v>
      </c>
      <c r="M255" s="36">
        <f>SUMIFS(СВЦЭМ!$G$34:$G$777,СВЦЭМ!$A$34:$A$777,$A255,СВЦЭМ!$B$34:$B$777,M$225)+'СЕТ СН'!$F$12</f>
        <v>192.98076932999999</v>
      </c>
      <c r="N255" s="36">
        <f>SUMIFS(СВЦЭМ!$G$34:$G$777,СВЦЭМ!$A$34:$A$777,$A255,СВЦЭМ!$B$34:$B$777,N$225)+'СЕТ СН'!$F$12</f>
        <v>164.75268363000001</v>
      </c>
      <c r="O255" s="36">
        <f>SUMIFS(СВЦЭМ!$G$34:$G$777,СВЦЭМ!$A$34:$A$777,$A255,СВЦЭМ!$B$34:$B$777,O$225)+'СЕТ СН'!$F$12</f>
        <v>141.62720171999999</v>
      </c>
      <c r="P255" s="36">
        <f>SUMIFS(СВЦЭМ!$G$34:$G$777,СВЦЭМ!$A$34:$A$777,$A255,СВЦЭМ!$B$34:$B$777,P$225)+'СЕТ СН'!$F$12</f>
        <v>141.65191561</v>
      </c>
      <c r="Q255" s="36">
        <f>SUMIFS(СВЦЭМ!$G$34:$G$777,СВЦЭМ!$A$34:$A$777,$A255,СВЦЭМ!$B$34:$B$777,Q$225)+'СЕТ СН'!$F$12</f>
        <v>143.00406065000001</v>
      </c>
      <c r="R255" s="36">
        <f>SUMIFS(СВЦЭМ!$G$34:$G$777,СВЦЭМ!$A$34:$A$777,$A255,СВЦЭМ!$B$34:$B$777,R$225)+'СЕТ СН'!$F$12</f>
        <v>140.03265551000001</v>
      </c>
      <c r="S255" s="36">
        <f>SUMIFS(СВЦЭМ!$G$34:$G$777,СВЦЭМ!$A$34:$A$777,$A255,СВЦЭМ!$B$34:$B$777,S$225)+'СЕТ СН'!$F$12</f>
        <v>137.47400653</v>
      </c>
      <c r="T255" s="36">
        <f>SUMIFS(СВЦЭМ!$G$34:$G$777,СВЦЭМ!$A$34:$A$777,$A255,СВЦЭМ!$B$34:$B$777,T$225)+'СЕТ СН'!$F$12</f>
        <v>136.95566631</v>
      </c>
      <c r="U255" s="36">
        <f>SUMIFS(СВЦЭМ!$G$34:$G$777,СВЦЭМ!$A$34:$A$777,$A255,СВЦЭМ!$B$34:$B$777,U$225)+'СЕТ СН'!$F$12</f>
        <v>119.89800557</v>
      </c>
      <c r="V255" s="36">
        <f>SUMIFS(СВЦЭМ!$G$34:$G$777,СВЦЭМ!$A$34:$A$777,$A255,СВЦЭМ!$B$34:$B$777,V$225)+'СЕТ СН'!$F$12</f>
        <v>122.19400705</v>
      </c>
      <c r="W255" s="36">
        <f>SUMIFS(СВЦЭМ!$G$34:$G$777,СВЦЭМ!$A$34:$A$777,$A255,СВЦЭМ!$B$34:$B$777,W$225)+'СЕТ СН'!$F$12</f>
        <v>123.6172613</v>
      </c>
      <c r="X255" s="36">
        <f>SUMIFS(СВЦЭМ!$G$34:$G$777,СВЦЭМ!$A$34:$A$777,$A255,СВЦЭМ!$B$34:$B$777,X$225)+'СЕТ СН'!$F$12</f>
        <v>139.77854766999999</v>
      </c>
      <c r="Y255" s="36">
        <f>SUMIFS(СВЦЭМ!$G$34:$G$777,СВЦЭМ!$A$34:$A$777,$A255,СВЦЭМ!$B$34:$B$777,Y$225)+'СЕТ СН'!$F$12</f>
        <v>183.50447226</v>
      </c>
    </row>
    <row r="256" spans="1:25" ht="15.75" hidden="1" x14ac:dyDescent="0.2">
      <c r="A256" s="35">
        <f t="shared" si="6"/>
        <v>43374</v>
      </c>
      <c r="B256" s="36">
        <f>SUMIFS(СВЦЭМ!$G$34:$G$777,СВЦЭМ!$A$34:$A$777,$A256,СВЦЭМ!$B$34:$B$777,B$225)+'СЕТ СН'!$F$12</f>
        <v>0</v>
      </c>
      <c r="C256" s="36">
        <f>SUMIFS(СВЦЭМ!$G$34:$G$777,СВЦЭМ!$A$34:$A$777,$A256,СВЦЭМ!$B$34:$B$777,C$225)+'СЕТ СН'!$F$12</f>
        <v>0</v>
      </c>
      <c r="D256" s="36">
        <f>SUMIFS(СВЦЭМ!$G$34:$G$777,СВЦЭМ!$A$34:$A$777,$A256,СВЦЭМ!$B$34:$B$777,D$225)+'СЕТ СН'!$F$12</f>
        <v>0</v>
      </c>
      <c r="E256" s="36">
        <f>SUMIFS(СВЦЭМ!$G$34:$G$777,СВЦЭМ!$A$34:$A$777,$A256,СВЦЭМ!$B$34:$B$777,E$225)+'СЕТ СН'!$F$12</f>
        <v>0</v>
      </c>
      <c r="F256" s="36">
        <f>SUMIFS(СВЦЭМ!$G$34:$G$777,СВЦЭМ!$A$34:$A$777,$A256,СВЦЭМ!$B$34:$B$777,F$225)+'СЕТ СН'!$F$12</f>
        <v>0</v>
      </c>
      <c r="G256" s="36">
        <f>SUMIFS(СВЦЭМ!$G$34:$G$777,СВЦЭМ!$A$34:$A$777,$A256,СВЦЭМ!$B$34:$B$777,G$225)+'СЕТ СН'!$F$12</f>
        <v>0</v>
      </c>
      <c r="H256" s="36">
        <f>SUMIFS(СВЦЭМ!$G$34:$G$777,СВЦЭМ!$A$34:$A$777,$A256,СВЦЭМ!$B$34:$B$777,H$225)+'СЕТ СН'!$F$12</f>
        <v>0</v>
      </c>
      <c r="I256" s="36">
        <f>SUMIFS(СВЦЭМ!$G$34:$G$777,СВЦЭМ!$A$34:$A$777,$A256,СВЦЭМ!$B$34:$B$777,I$225)+'СЕТ СН'!$F$12</f>
        <v>0</v>
      </c>
      <c r="J256" s="36">
        <f>SUMIFS(СВЦЭМ!$G$34:$G$777,СВЦЭМ!$A$34:$A$777,$A256,СВЦЭМ!$B$34:$B$777,J$225)+'СЕТ СН'!$F$12</f>
        <v>0</v>
      </c>
      <c r="K256" s="36">
        <f>SUMIFS(СВЦЭМ!$G$34:$G$777,СВЦЭМ!$A$34:$A$777,$A256,СВЦЭМ!$B$34:$B$777,K$225)+'СЕТ СН'!$F$12</f>
        <v>0</v>
      </c>
      <c r="L256" s="36">
        <f>SUMIFS(СВЦЭМ!$G$34:$G$777,СВЦЭМ!$A$34:$A$777,$A256,СВЦЭМ!$B$34:$B$777,L$225)+'СЕТ СН'!$F$12</f>
        <v>0</v>
      </c>
      <c r="M256" s="36">
        <f>SUMIFS(СВЦЭМ!$G$34:$G$777,СВЦЭМ!$A$34:$A$777,$A256,СВЦЭМ!$B$34:$B$777,M$225)+'СЕТ СН'!$F$12</f>
        <v>0</v>
      </c>
      <c r="N256" s="36">
        <f>SUMIFS(СВЦЭМ!$G$34:$G$777,СВЦЭМ!$A$34:$A$777,$A256,СВЦЭМ!$B$34:$B$777,N$225)+'СЕТ СН'!$F$12</f>
        <v>0</v>
      </c>
      <c r="O256" s="36">
        <f>SUMIFS(СВЦЭМ!$G$34:$G$777,СВЦЭМ!$A$34:$A$777,$A256,СВЦЭМ!$B$34:$B$777,O$225)+'СЕТ СН'!$F$12</f>
        <v>0</v>
      </c>
      <c r="P256" s="36">
        <f>SUMIFS(СВЦЭМ!$G$34:$G$777,СВЦЭМ!$A$34:$A$777,$A256,СВЦЭМ!$B$34:$B$777,P$225)+'СЕТ СН'!$F$12</f>
        <v>0</v>
      </c>
      <c r="Q256" s="36">
        <f>SUMIFS(СВЦЭМ!$G$34:$G$777,СВЦЭМ!$A$34:$A$777,$A256,СВЦЭМ!$B$34:$B$777,Q$225)+'СЕТ СН'!$F$12</f>
        <v>0</v>
      </c>
      <c r="R256" s="36">
        <f>SUMIFS(СВЦЭМ!$G$34:$G$777,СВЦЭМ!$A$34:$A$777,$A256,СВЦЭМ!$B$34:$B$777,R$225)+'СЕТ СН'!$F$12</f>
        <v>0</v>
      </c>
      <c r="S256" s="36">
        <f>SUMIFS(СВЦЭМ!$G$34:$G$777,СВЦЭМ!$A$34:$A$777,$A256,СВЦЭМ!$B$34:$B$777,S$225)+'СЕТ СН'!$F$12</f>
        <v>0</v>
      </c>
      <c r="T256" s="36">
        <f>SUMIFS(СВЦЭМ!$G$34:$G$777,СВЦЭМ!$A$34:$A$777,$A256,СВЦЭМ!$B$34:$B$777,T$225)+'СЕТ СН'!$F$12</f>
        <v>0</v>
      </c>
      <c r="U256" s="36">
        <f>SUMIFS(СВЦЭМ!$G$34:$G$777,СВЦЭМ!$A$34:$A$777,$A256,СВЦЭМ!$B$34:$B$777,U$225)+'СЕТ СН'!$F$12</f>
        <v>0</v>
      </c>
      <c r="V256" s="36">
        <f>SUMIFS(СВЦЭМ!$G$34:$G$777,СВЦЭМ!$A$34:$A$777,$A256,СВЦЭМ!$B$34:$B$777,V$225)+'СЕТ СН'!$F$12</f>
        <v>0</v>
      </c>
      <c r="W256" s="36">
        <f>SUMIFS(СВЦЭМ!$G$34:$G$777,СВЦЭМ!$A$34:$A$777,$A256,СВЦЭМ!$B$34:$B$777,W$225)+'СЕТ СН'!$F$12</f>
        <v>0</v>
      </c>
      <c r="X256" s="36">
        <f>SUMIFS(СВЦЭМ!$G$34:$G$777,СВЦЭМ!$A$34:$A$777,$A256,СВЦЭМ!$B$34:$B$777,X$225)+'СЕТ СН'!$F$12</f>
        <v>0</v>
      </c>
      <c r="Y256" s="36">
        <f>SUMIFS(СВЦЭМ!$G$34:$G$777,СВЦЭМ!$A$34:$A$777,$A256,СВЦЭМ!$B$34:$B$777,Y$225)+'СЕТ СН'!$F$12</f>
        <v>0</v>
      </c>
    </row>
    <row r="257" spans="1:27" ht="15.75"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6" customFormat="1" ht="12.75" customHeight="1" x14ac:dyDescent="0.2">
      <c r="A260" s="12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customHeight="1" x14ac:dyDescent="0.2">
      <c r="A261" s="35" t="str">
        <f>A226</f>
        <v>01.09.2018</v>
      </c>
      <c r="B261" s="36">
        <f>SUMIFS(СВЦЭМ!$H$34:$H$777,СВЦЭМ!$A$34:$A$777,$A261,СВЦЭМ!$B$34:$B$777,B$260)+'СЕТ СН'!$F$12</f>
        <v>379.07638335000001</v>
      </c>
      <c r="C261" s="36">
        <f>SUMIFS(СВЦЭМ!$H$34:$H$777,СВЦЭМ!$A$34:$A$777,$A261,СВЦЭМ!$B$34:$B$777,C$260)+'СЕТ СН'!$F$12</f>
        <v>469.77308922999998</v>
      </c>
      <c r="D261" s="36">
        <f>SUMIFS(СВЦЭМ!$H$34:$H$777,СВЦЭМ!$A$34:$A$777,$A261,СВЦЭМ!$B$34:$B$777,D$260)+'СЕТ СН'!$F$12</f>
        <v>538.45854015999998</v>
      </c>
      <c r="E261" s="36">
        <f>SUMIFS(СВЦЭМ!$H$34:$H$777,СВЦЭМ!$A$34:$A$777,$A261,СВЦЭМ!$B$34:$B$777,E$260)+'СЕТ СН'!$F$12</f>
        <v>556.10297552999998</v>
      </c>
      <c r="F261" s="36">
        <f>SUMIFS(СВЦЭМ!$H$34:$H$777,СВЦЭМ!$A$34:$A$777,$A261,СВЦЭМ!$B$34:$B$777,F$260)+'СЕТ СН'!$F$12</f>
        <v>553.94079797999996</v>
      </c>
      <c r="G261" s="36">
        <f>SUMIFS(СВЦЭМ!$H$34:$H$777,СВЦЭМ!$A$34:$A$777,$A261,СВЦЭМ!$B$34:$B$777,G$260)+'СЕТ СН'!$F$12</f>
        <v>556.22461066000005</v>
      </c>
      <c r="H261" s="36">
        <f>SUMIFS(СВЦЭМ!$H$34:$H$777,СВЦЭМ!$A$34:$A$777,$A261,СВЦЭМ!$B$34:$B$777,H$260)+'СЕТ СН'!$F$12</f>
        <v>561.14384720999999</v>
      </c>
      <c r="I261" s="36">
        <f>SUMIFS(СВЦЭМ!$H$34:$H$777,СВЦЭМ!$A$34:$A$777,$A261,СВЦЭМ!$B$34:$B$777,I$260)+'СЕТ СН'!$F$12</f>
        <v>548.42876455999999</v>
      </c>
      <c r="J261" s="36">
        <f>SUMIFS(СВЦЭМ!$H$34:$H$777,СВЦЭМ!$A$34:$A$777,$A261,СВЦЭМ!$B$34:$B$777,J$260)+'СЕТ СН'!$F$12</f>
        <v>494.57160228999999</v>
      </c>
      <c r="K261" s="36">
        <f>SUMIFS(СВЦЭМ!$H$34:$H$777,СВЦЭМ!$A$34:$A$777,$A261,СВЦЭМ!$B$34:$B$777,K$260)+'СЕТ СН'!$F$12</f>
        <v>463.28013534000002</v>
      </c>
      <c r="L261" s="36">
        <f>SUMIFS(СВЦЭМ!$H$34:$H$777,СВЦЭМ!$A$34:$A$777,$A261,СВЦЭМ!$B$34:$B$777,L$260)+'СЕТ СН'!$F$12</f>
        <v>413.36368446</v>
      </c>
      <c r="M261" s="36">
        <f>SUMIFS(СВЦЭМ!$H$34:$H$777,СВЦЭМ!$A$34:$A$777,$A261,СВЦЭМ!$B$34:$B$777,M$260)+'СЕТ СН'!$F$12</f>
        <v>361.45591237999997</v>
      </c>
      <c r="N261" s="36">
        <f>SUMIFS(СВЦЭМ!$H$34:$H$777,СВЦЭМ!$A$34:$A$777,$A261,СВЦЭМ!$B$34:$B$777,N$260)+'СЕТ СН'!$F$12</f>
        <v>313.20039668999999</v>
      </c>
      <c r="O261" s="36">
        <f>SUMIFS(СВЦЭМ!$H$34:$H$777,СВЦЭМ!$A$34:$A$777,$A261,СВЦЭМ!$B$34:$B$777,O$260)+'СЕТ СН'!$F$12</f>
        <v>268.09902036</v>
      </c>
      <c r="P261" s="36">
        <f>SUMIFS(СВЦЭМ!$H$34:$H$777,СВЦЭМ!$A$34:$A$777,$A261,СВЦЭМ!$B$34:$B$777,P$260)+'СЕТ СН'!$F$12</f>
        <v>274.09224570999999</v>
      </c>
      <c r="Q261" s="36">
        <f>SUMIFS(СВЦЭМ!$H$34:$H$777,СВЦЭМ!$A$34:$A$777,$A261,СВЦЭМ!$B$34:$B$777,Q$260)+'СЕТ СН'!$F$12</f>
        <v>281.67314507999998</v>
      </c>
      <c r="R261" s="36">
        <f>SUMIFS(СВЦЭМ!$H$34:$H$777,СВЦЭМ!$A$34:$A$777,$A261,СВЦЭМ!$B$34:$B$777,R$260)+'СЕТ СН'!$F$12</f>
        <v>283.22902091999998</v>
      </c>
      <c r="S261" s="36">
        <f>SUMIFS(СВЦЭМ!$H$34:$H$777,СВЦЭМ!$A$34:$A$777,$A261,СВЦЭМ!$B$34:$B$777,S$260)+'СЕТ СН'!$F$12</f>
        <v>278.17219824</v>
      </c>
      <c r="T261" s="36">
        <f>SUMIFS(СВЦЭМ!$H$34:$H$777,СВЦЭМ!$A$34:$A$777,$A261,СВЦЭМ!$B$34:$B$777,T$260)+'СЕТ СН'!$F$12</f>
        <v>280.05407216999998</v>
      </c>
      <c r="U261" s="36">
        <f>SUMIFS(СВЦЭМ!$H$34:$H$777,СВЦЭМ!$A$34:$A$777,$A261,СВЦЭМ!$B$34:$B$777,U$260)+'СЕТ СН'!$F$12</f>
        <v>275.81837304999999</v>
      </c>
      <c r="V261" s="36">
        <f>SUMIFS(СВЦЭМ!$H$34:$H$777,СВЦЭМ!$A$34:$A$777,$A261,СВЦЭМ!$B$34:$B$777,V$260)+'СЕТ СН'!$F$12</f>
        <v>268.92156152000001</v>
      </c>
      <c r="W261" s="36">
        <f>SUMIFS(СВЦЭМ!$H$34:$H$777,СВЦЭМ!$A$34:$A$777,$A261,СВЦЭМ!$B$34:$B$777,W$260)+'СЕТ СН'!$F$12</f>
        <v>265.43236528</v>
      </c>
      <c r="X261" s="36">
        <f>SUMIFS(СВЦЭМ!$H$34:$H$777,СВЦЭМ!$A$34:$A$777,$A261,СВЦЭМ!$B$34:$B$777,X$260)+'СЕТ СН'!$F$12</f>
        <v>279.17094049999997</v>
      </c>
      <c r="Y261" s="36">
        <f>SUMIFS(СВЦЭМ!$H$34:$H$777,СВЦЭМ!$A$34:$A$777,$A261,СВЦЭМ!$B$34:$B$777,Y$260)+'СЕТ СН'!$F$12</f>
        <v>318.78438065</v>
      </c>
      <c r="AA261" s="45"/>
    </row>
    <row r="262" spans="1:27" ht="15.75" x14ac:dyDescent="0.2">
      <c r="A262" s="35">
        <f>A261+1</f>
        <v>43345</v>
      </c>
      <c r="B262" s="36">
        <f>SUMIFS(СВЦЭМ!$H$34:$H$777,СВЦЭМ!$A$34:$A$777,$A262,СВЦЭМ!$B$34:$B$777,B$260)+'СЕТ СН'!$F$12</f>
        <v>378.28765772000003</v>
      </c>
      <c r="C262" s="36">
        <f>SUMIFS(СВЦЭМ!$H$34:$H$777,СВЦЭМ!$A$34:$A$777,$A262,СВЦЭМ!$B$34:$B$777,C$260)+'СЕТ СН'!$F$12</f>
        <v>449.38482297000002</v>
      </c>
      <c r="D262" s="36">
        <f>SUMIFS(СВЦЭМ!$H$34:$H$777,СВЦЭМ!$A$34:$A$777,$A262,СВЦЭМ!$B$34:$B$777,D$260)+'СЕТ СН'!$F$12</f>
        <v>518.96175476999997</v>
      </c>
      <c r="E262" s="36">
        <f>SUMIFS(СВЦЭМ!$H$34:$H$777,СВЦЭМ!$A$34:$A$777,$A262,СВЦЭМ!$B$34:$B$777,E$260)+'СЕТ СН'!$F$12</f>
        <v>550.15032771000006</v>
      </c>
      <c r="F262" s="36">
        <f>SUMIFS(СВЦЭМ!$H$34:$H$777,СВЦЭМ!$A$34:$A$777,$A262,СВЦЭМ!$B$34:$B$777,F$260)+'СЕТ СН'!$F$12</f>
        <v>551.57014205999997</v>
      </c>
      <c r="G262" s="36">
        <f>SUMIFS(СВЦЭМ!$H$34:$H$777,СВЦЭМ!$A$34:$A$777,$A262,СВЦЭМ!$B$34:$B$777,G$260)+'СЕТ СН'!$F$12</f>
        <v>552.75505122000004</v>
      </c>
      <c r="H262" s="36">
        <f>SUMIFS(СВЦЭМ!$H$34:$H$777,СВЦЭМ!$A$34:$A$777,$A262,СВЦЭМ!$B$34:$B$777,H$260)+'СЕТ СН'!$F$12</f>
        <v>558.58909993999998</v>
      </c>
      <c r="I262" s="36">
        <f>SUMIFS(СВЦЭМ!$H$34:$H$777,СВЦЭМ!$A$34:$A$777,$A262,СВЦЭМ!$B$34:$B$777,I$260)+'СЕТ СН'!$F$12</f>
        <v>549.12650725000003</v>
      </c>
      <c r="J262" s="36">
        <f>SUMIFS(СВЦЭМ!$H$34:$H$777,СВЦЭМ!$A$34:$A$777,$A262,СВЦЭМ!$B$34:$B$777,J$260)+'СЕТ СН'!$F$12</f>
        <v>516.20192155999996</v>
      </c>
      <c r="K262" s="36">
        <f>SUMIFS(СВЦЭМ!$H$34:$H$777,СВЦЭМ!$A$34:$A$777,$A262,СВЦЭМ!$B$34:$B$777,K$260)+'СЕТ СН'!$F$12</f>
        <v>485.29752988000001</v>
      </c>
      <c r="L262" s="36">
        <f>SUMIFS(СВЦЭМ!$H$34:$H$777,СВЦЭМ!$A$34:$A$777,$A262,СВЦЭМ!$B$34:$B$777,L$260)+'СЕТ СН'!$F$12</f>
        <v>442.28923571000001</v>
      </c>
      <c r="M262" s="36">
        <f>SUMIFS(СВЦЭМ!$H$34:$H$777,СВЦЭМ!$A$34:$A$777,$A262,СВЦЭМ!$B$34:$B$777,M$260)+'СЕТ СН'!$F$12</f>
        <v>393.74710929999998</v>
      </c>
      <c r="N262" s="36">
        <f>SUMIFS(СВЦЭМ!$H$34:$H$777,СВЦЭМ!$A$34:$A$777,$A262,СВЦЭМ!$B$34:$B$777,N$260)+'СЕТ СН'!$F$12</f>
        <v>323.82918582000002</v>
      </c>
      <c r="O262" s="36">
        <f>SUMIFS(СВЦЭМ!$H$34:$H$777,СВЦЭМ!$A$34:$A$777,$A262,СВЦЭМ!$B$34:$B$777,O$260)+'СЕТ СН'!$F$12</f>
        <v>289.69871439000002</v>
      </c>
      <c r="P262" s="36">
        <f>SUMIFS(СВЦЭМ!$H$34:$H$777,СВЦЭМ!$A$34:$A$777,$A262,СВЦЭМ!$B$34:$B$777,P$260)+'СЕТ СН'!$F$12</f>
        <v>289.81701984</v>
      </c>
      <c r="Q262" s="36">
        <f>SUMIFS(СВЦЭМ!$H$34:$H$777,СВЦЭМ!$A$34:$A$777,$A262,СВЦЭМ!$B$34:$B$777,Q$260)+'СЕТ СН'!$F$12</f>
        <v>292.36601394000002</v>
      </c>
      <c r="R262" s="36">
        <f>SUMIFS(СВЦЭМ!$H$34:$H$777,СВЦЭМ!$A$34:$A$777,$A262,СВЦЭМ!$B$34:$B$777,R$260)+'СЕТ СН'!$F$12</f>
        <v>294.43296808000002</v>
      </c>
      <c r="S262" s="36">
        <f>SUMIFS(СВЦЭМ!$H$34:$H$777,СВЦЭМ!$A$34:$A$777,$A262,СВЦЭМ!$B$34:$B$777,S$260)+'СЕТ СН'!$F$12</f>
        <v>301.96434995999999</v>
      </c>
      <c r="T262" s="36">
        <f>SUMIFS(СВЦЭМ!$H$34:$H$777,СВЦЭМ!$A$34:$A$777,$A262,СВЦЭМ!$B$34:$B$777,T$260)+'СЕТ СН'!$F$12</f>
        <v>298.17335822000001</v>
      </c>
      <c r="U262" s="36">
        <f>SUMIFS(СВЦЭМ!$H$34:$H$777,СВЦЭМ!$A$34:$A$777,$A262,СВЦЭМ!$B$34:$B$777,U$260)+'СЕТ СН'!$F$12</f>
        <v>281.70860425000001</v>
      </c>
      <c r="V262" s="36">
        <f>SUMIFS(СВЦЭМ!$H$34:$H$777,СВЦЭМ!$A$34:$A$777,$A262,СВЦЭМ!$B$34:$B$777,V$260)+'СЕТ СН'!$F$12</f>
        <v>280.14408787999997</v>
      </c>
      <c r="W262" s="36">
        <f>SUMIFS(СВЦЭМ!$H$34:$H$777,СВЦЭМ!$A$34:$A$777,$A262,СВЦЭМ!$B$34:$B$777,W$260)+'СЕТ СН'!$F$12</f>
        <v>280.97466237999998</v>
      </c>
      <c r="X262" s="36">
        <f>SUMIFS(СВЦЭМ!$H$34:$H$777,СВЦЭМ!$A$34:$A$777,$A262,СВЦЭМ!$B$34:$B$777,X$260)+'СЕТ СН'!$F$12</f>
        <v>285.66823241999998</v>
      </c>
      <c r="Y262" s="36">
        <f>SUMIFS(СВЦЭМ!$H$34:$H$777,СВЦЭМ!$A$34:$A$777,$A262,СВЦЭМ!$B$34:$B$777,Y$260)+'СЕТ СН'!$F$12</f>
        <v>339.11785372000003</v>
      </c>
    </row>
    <row r="263" spans="1:27" ht="15.75" x14ac:dyDescent="0.2">
      <c r="A263" s="35">
        <f t="shared" ref="A263:A291" si="7">A262+1</f>
        <v>43346</v>
      </c>
      <c r="B263" s="36">
        <f>SUMIFS(СВЦЭМ!$H$34:$H$777,СВЦЭМ!$A$34:$A$777,$A263,СВЦЭМ!$B$34:$B$777,B$260)+'СЕТ СН'!$F$12</f>
        <v>413.65733634999998</v>
      </c>
      <c r="C263" s="36">
        <f>SUMIFS(СВЦЭМ!$H$34:$H$777,СВЦЭМ!$A$34:$A$777,$A263,СВЦЭМ!$B$34:$B$777,C$260)+'СЕТ СН'!$F$12</f>
        <v>448.93814409999999</v>
      </c>
      <c r="D263" s="36">
        <f>SUMIFS(СВЦЭМ!$H$34:$H$777,СВЦЭМ!$A$34:$A$777,$A263,СВЦЭМ!$B$34:$B$777,D$260)+'СЕТ СН'!$F$12</f>
        <v>502.94088622999999</v>
      </c>
      <c r="E263" s="36">
        <f>SUMIFS(СВЦЭМ!$H$34:$H$777,СВЦЭМ!$A$34:$A$777,$A263,СВЦЭМ!$B$34:$B$777,E$260)+'СЕТ СН'!$F$12</f>
        <v>539.66622636</v>
      </c>
      <c r="F263" s="36">
        <f>SUMIFS(СВЦЭМ!$H$34:$H$777,СВЦЭМ!$A$34:$A$777,$A263,СВЦЭМ!$B$34:$B$777,F$260)+'СЕТ СН'!$F$12</f>
        <v>538.39745295</v>
      </c>
      <c r="G263" s="36">
        <f>SUMIFS(СВЦЭМ!$H$34:$H$777,СВЦЭМ!$A$34:$A$777,$A263,СВЦЭМ!$B$34:$B$777,G$260)+'СЕТ СН'!$F$12</f>
        <v>540.80709535999995</v>
      </c>
      <c r="H263" s="36">
        <f>SUMIFS(СВЦЭМ!$H$34:$H$777,СВЦЭМ!$A$34:$A$777,$A263,СВЦЭМ!$B$34:$B$777,H$260)+'СЕТ СН'!$F$12</f>
        <v>539.32140028000003</v>
      </c>
      <c r="I263" s="36">
        <f>SUMIFS(СВЦЭМ!$H$34:$H$777,СВЦЭМ!$A$34:$A$777,$A263,СВЦЭМ!$B$34:$B$777,I$260)+'СЕТ СН'!$F$12</f>
        <v>492.58119572999999</v>
      </c>
      <c r="J263" s="36">
        <f>SUMIFS(СВЦЭМ!$H$34:$H$777,СВЦЭМ!$A$34:$A$777,$A263,СВЦЭМ!$B$34:$B$777,J$260)+'СЕТ СН'!$F$12</f>
        <v>483.78423235999998</v>
      </c>
      <c r="K263" s="36">
        <f>SUMIFS(СВЦЭМ!$H$34:$H$777,СВЦЭМ!$A$34:$A$777,$A263,СВЦЭМ!$B$34:$B$777,K$260)+'СЕТ СН'!$F$12</f>
        <v>469.04147540999998</v>
      </c>
      <c r="L263" s="36">
        <f>SUMIFS(СВЦЭМ!$H$34:$H$777,СВЦЭМ!$A$34:$A$777,$A263,СВЦЭМ!$B$34:$B$777,L$260)+'СЕТ СН'!$F$12</f>
        <v>424.41071732</v>
      </c>
      <c r="M263" s="36">
        <f>SUMIFS(СВЦЭМ!$H$34:$H$777,СВЦЭМ!$A$34:$A$777,$A263,СВЦЭМ!$B$34:$B$777,M$260)+'СЕТ СН'!$F$12</f>
        <v>384.18498151</v>
      </c>
      <c r="N263" s="36">
        <f>SUMIFS(СВЦЭМ!$H$34:$H$777,СВЦЭМ!$A$34:$A$777,$A263,СВЦЭМ!$B$34:$B$777,N$260)+'СЕТ СН'!$F$12</f>
        <v>326.49415539</v>
      </c>
      <c r="O263" s="36">
        <f>SUMIFS(СВЦЭМ!$H$34:$H$777,СВЦЭМ!$A$34:$A$777,$A263,СВЦЭМ!$B$34:$B$777,O$260)+'СЕТ СН'!$F$12</f>
        <v>290.65891699999997</v>
      </c>
      <c r="P263" s="36">
        <f>SUMIFS(СВЦЭМ!$H$34:$H$777,СВЦЭМ!$A$34:$A$777,$A263,СВЦЭМ!$B$34:$B$777,P$260)+'СЕТ СН'!$F$12</f>
        <v>292.53157931999999</v>
      </c>
      <c r="Q263" s="36">
        <f>SUMIFS(СВЦЭМ!$H$34:$H$777,СВЦЭМ!$A$34:$A$777,$A263,СВЦЭМ!$B$34:$B$777,Q$260)+'СЕТ СН'!$F$12</f>
        <v>299.49576990999998</v>
      </c>
      <c r="R263" s="36">
        <f>SUMIFS(СВЦЭМ!$H$34:$H$777,СВЦЭМ!$A$34:$A$777,$A263,СВЦЭМ!$B$34:$B$777,R$260)+'СЕТ СН'!$F$12</f>
        <v>296.54436457999998</v>
      </c>
      <c r="S263" s="36">
        <f>SUMIFS(СВЦЭМ!$H$34:$H$777,СВЦЭМ!$A$34:$A$777,$A263,СВЦЭМ!$B$34:$B$777,S$260)+'СЕТ СН'!$F$12</f>
        <v>270.50259452</v>
      </c>
      <c r="T263" s="36">
        <f>SUMIFS(СВЦЭМ!$H$34:$H$777,СВЦЭМ!$A$34:$A$777,$A263,СВЦЭМ!$B$34:$B$777,T$260)+'СЕТ СН'!$F$12</f>
        <v>268.92325123000001</v>
      </c>
      <c r="U263" s="36">
        <f>SUMIFS(СВЦЭМ!$H$34:$H$777,СВЦЭМ!$A$34:$A$777,$A263,СВЦЭМ!$B$34:$B$777,U$260)+'СЕТ СН'!$F$12</f>
        <v>288.41124664</v>
      </c>
      <c r="V263" s="36">
        <f>SUMIFS(СВЦЭМ!$H$34:$H$777,СВЦЭМ!$A$34:$A$777,$A263,СВЦЭМ!$B$34:$B$777,V$260)+'СЕТ СН'!$F$12</f>
        <v>311.43708550999997</v>
      </c>
      <c r="W263" s="36">
        <f>SUMIFS(СВЦЭМ!$H$34:$H$777,СВЦЭМ!$A$34:$A$777,$A263,СВЦЭМ!$B$34:$B$777,W$260)+'СЕТ СН'!$F$12</f>
        <v>313.06385014</v>
      </c>
      <c r="X263" s="36">
        <f>SUMIFS(СВЦЭМ!$H$34:$H$777,СВЦЭМ!$A$34:$A$777,$A263,СВЦЭМ!$B$34:$B$777,X$260)+'СЕТ СН'!$F$12</f>
        <v>289.42921801</v>
      </c>
      <c r="Y263" s="36">
        <f>SUMIFS(СВЦЭМ!$H$34:$H$777,СВЦЭМ!$A$34:$A$777,$A263,СВЦЭМ!$B$34:$B$777,Y$260)+'СЕТ СН'!$F$12</f>
        <v>338.17094376</v>
      </c>
    </row>
    <row r="264" spans="1:27" ht="15.75" x14ac:dyDescent="0.2">
      <c r="A264" s="35">
        <f t="shared" si="7"/>
        <v>43347</v>
      </c>
      <c r="B264" s="36">
        <f>SUMIFS(СВЦЭМ!$H$34:$H$777,СВЦЭМ!$A$34:$A$777,$A264,СВЦЭМ!$B$34:$B$777,B$260)+'СЕТ СН'!$F$12</f>
        <v>398.30660859</v>
      </c>
      <c r="C264" s="36">
        <f>SUMIFS(СВЦЭМ!$H$34:$H$777,СВЦЭМ!$A$34:$A$777,$A264,СВЦЭМ!$B$34:$B$777,C$260)+'СЕТ СН'!$F$12</f>
        <v>487.89508015000001</v>
      </c>
      <c r="D264" s="36">
        <f>SUMIFS(СВЦЭМ!$H$34:$H$777,СВЦЭМ!$A$34:$A$777,$A264,СВЦЭМ!$B$34:$B$777,D$260)+'СЕТ СН'!$F$12</f>
        <v>550.94836822000002</v>
      </c>
      <c r="E264" s="36">
        <f>SUMIFS(СВЦЭМ!$H$34:$H$777,СВЦЭМ!$A$34:$A$777,$A264,СВЦЭМ!$B$34:$B$777,E$260)+'СЕТ СН'!$F$12</f>
        <v>566.01868015000002</v>
      </c>
      <c r="F264" s="36">
        <f>SUMIFS(СВЦЭМ!$H$34:$H$777,СВЦЭМ!$A$34:$A$777,$A264,СВЦЭМ!$B$34:$B$777,F$260)+'СЕТ СН'!$F$12</f>
        <v>564.52522782000005</v>
      </c>
      <c r="G264" s="36">
        <f>SUMIFS(СВЦЭМ!$H$34:$H$777,СВЦЭМ!$A$34:$A$777,$A264,СВЦЭМ!$B$34:$B$777,G$260)+'СЕТ СН'!$F$12</f>
        <v>568.01752080000006</v>
      </c>
      <c r="H264" s="36">
        <f>SUMIFS(СВЦЭМ!$H$34:$H$777,СВЦЭМ!$A$34:$A$777,$A264,СВЦЭМ!$B$34:$B$777,H$260)+'СЕТ СН'!$F$12</f>
        <v>557.81379817000004</v>
      </c>
      <c r="I264" s="36">
        <f>SUMIFS(СВЦЭМ!$H$34:$H$777,СВЦЭМ!$A$34:$A$777,$A264,СВЦЭМ!$B$34:$B$777,I$260)+'СЕТ СН'!$F$12</f>
        <v>532.36462447999997</v>
      </c>
      <c r="J264" s="36">
        <f>SUMIFS(СВЦЭМ!$H$34:$H$777,СВЦЭМ!$A$34:$A$777,$A264,СВЦЭМ!$B$34:$B$777,J$260)+'СЕТ СН'!$F$12</f>
        <v>494.42790615000001</v>
      </c>
      <c r="K264" s="36">
        <f>SUMIFS(СВЦЭМ!$H$34:$H$777,СВЦЭМ!$A$34:$A$777,$A264,СВЦЭМ!$B$34:$B$777,K$260)+'СЕТ СН'!$F$12</f>
        <v>466.64678949</v>
      </c>
      <c r="L264" s="36">
        <f>SUMIFS(СВЦЭМ!$H$34:$H$777,СВЦЭМ!$A$34:$A$777,$A264,СВЦЭМ!$B$34:$B$777,L$260)+'СЕТ СН'!$F$12</f>
        <v>417.03211334000002</v>
      </c>
      <c r="M264" s="36">
        <f>SUMIFS(СВЦЭМ!$H$34:$H$777,СВЦЭМ!$A$34:$A$777,$A264,СВЦЭМ!$B$34:$B$777,M$260)+'СЕТ СН'!$F$12</f>
        <v>374.75748974999999</v>
      </c>
      <c r="N264" s="36">
        <f>SUMIFS(СВЦЭМ!$H$34:$H$777,СВЦЭМ!$A$34:$A$777,$A264,СВЦЭМ!$B$34:$B$777,N$260)+'СЕТ СН'!$F$12</f>
        <v>328.85167028000001</v>
      </c>
      <c r="O264" s="36">
        <f>SUMIFS(СВЦЭМ!$H$34:$H$777,СВЦЭМ!$A$34:$A$777,$A264,СВЦЭМ!$B$34:$B$777,O$260)+'СЕТ СН'!$F$12</f>
        <v>280.50691762999998</v>
      </c>
      <c r="P264" s="36">
        <f>SUMIFS(СВЦЭМ!$H$34:$H$777,СВЦЭМ!$A$34:$A$777,$A264,СВЦЭМ!$B$34:$B$777,P$260)+'СЕТ СН'!$F$12</f>
        <v>276.76028349000001</v>
      </c>
      <c r="Q264" s="36">
        <f>SUMIFS(СВЦЭМ!$H$34:$H$777,СВЦЭМ!$A$34:$A$777,$A264,СВЦЭМ!$B$34:$B$777,Q$260)+'СЕТ СН'!$F$12</f>
        <v>284.62143827</v>
      </c>
      <c r="R264" s="36">
        <f>SUMIFS(СВЦЭМ!$H$34:$H$777,СВЦЭМ!$A$34:$A$777,$A264,СВЦЭМ!$B$34:$B$777,R$260)+'СЕТ СН'!$F$12</f>
        <v>282.71762387000001</v>
      </c>
      <c r="S264" s="36">
        <f>SUMIFS(СВЦЭМ!$H$34:$H$777,СВЦЭМ!$A$34:$A$777,$A264,СВЦЭМ!$B$34:$B$777,S$260)+'СЕТ СН'!$F$12</f>
        <v>278.39793680999998</v>
      </c>
      <c r="T264" s="36">
        <f>SUMIFS(СВЦЭМ!$H$34:$H$777,СВЦЭМ!$A$34:$A$777,$A264,СВЦЭМ!$B$34:$B$777,T$260)+'СЕТ СН'!$F$12</f>
        <v>274.88712088</v>
      </c>
      <c r="U264" s="36">
        <f>SUMIFS(СВЦЭМ!$H$34:$H$777,СВЦЭМ!$A$34:$A$777,$A264,СВЦЭМ!$B$34:$B$777,U$260)+'СЕТ СН'!$F$12</f>
        <v>273.28964529000001</v>
      </c>
      <c r="V264" s="36">
        <f>SUMIFS(СВЦЭМ!$H$34:$H$777,СВЦЭМ!$A$34:$A$777,$A264,СВЦЭМ!$B$34:$B$777,V$260)+'СЕТ СН'!$F$12</f>
        <v>279.70709259</v>
      </c>
      <c r="W264" s="36">
        <f>SUMIFS(СВЦЭМ!$H$34:$H$777,СВЦЭМ!$A$34:$A$777,$A264,СВЦЭМ!$B$34:$B$777,W$260)+'СЕТ СН'!$F$12</f>
        <v>267.12327859999999</v>
      </c>
      <c r="X264" s="36">
        <f>SUMIFS(СВЦЭМ!$H$34:$H$777,СВЦЭМ!$A$34:$A$777,$A264,СВЦЭМ!$B$34:$B$777,X$260)+'СЕТ СН'!$F$12</f>
        <v>265.84266588999998</v>
      </c>
      <c r="Y264" s="36">
        <f>SUMIFS(СВЦЭМ!$H$34:$H$777,СВЦЭМ!$A$34:$A$777,$A264,СВЦЭМ!$B$34:$B$777,Y$260)+'СЕТ СН'!$F$12</f>
        <v>316.17559678999999</v>
      </c>
    </row>
    <row r="265" spans="1:27" ht="15.75" x14ac:dyDescent="0.2">
      <c r="A265" s="35">
        <f t="shared" si="7"/>
        <v>43348</v>
      </c>
      <c r="B265" s="36">
        <f>SUMIFS(СВЦЭМ!$H$34:$H$777,СВЦЭМ!$A$34:$A$777,$A265,СВЦЭМ!$B$34:$B$777,B$260)+'СЕТ СН'!$F$12</f>
        <v>396.63422967000002</v>
      </c>
      <c r="C265" s="36">
        <f>SUMIFS(СВЦЭМ!$H$34:$H$777,СВЦЭМ!$A$34:$A$777,$A265,СВЦЭМ!$B$34:$B$777,C$260)+'СЕТ СН'!$F$12</f>
        <v>496.79608889999997</v>
      </c>
      <c r="D265" s="36">
        <f>SUMIFS(СВЦЭМ!$H$34:$H$777,СВЦЭМ!$A$34:$A$777,$A265,СВЦЭМ!$B$34:$B$777,D$260)+'СЕТ СН'!$F$12</f>
        <v>544.31062797000004</v>
      </c>
      <c r="E265" s="36">
        <f>SUMIFS(СВЦЭМ!$H$34:$H$777,СВЦЭМ!$A$34:$A$777,$A265,СВЦЭМ!$B$34:$B$777,E$260)+'СЕТ СН'!$F$12</f>
        <v>563.78279616999998</v>
      </c>
      <c r="F265" s="36">
        <f>SUMIFS(СВЦЭМ!$H$34:$H$777,СВЦЭМ!$A$34:$A$777,$A265,СВЦЭМ!$B$34:$B$777,F$260)+'СЕТ СН'!$F$12</f>
        <v>560.45098881000001</v>
      </c>
      <c r="G265" s="36">
        <f>SUMIFS(СВЦЭМ!$H$34:$H$777,СВЦЭМ!$A$34:$A$777,$A265,СВЦЭМ!$B$34:$B$777,G$260)+'СЕТ СН'!$F$12</f>
        <v>565.09597697000004</v>
      </c>
      <c r="H265" s="36">
        <f>SUMIFS(СВЦЭМ!$H$34:$H$777,СВЦЭМ!$A$34:$A$777,$A265,СВЦЭМ!$B$34:$B$777,H$260)+'СЕТ СН'!$F$12</f>
        <v>553.78050610000003</v>
      </c>
      <c r="I265" s="36">
        <f>SUMIFS(СВЦЭМ!$H$34:$H$777,СВЦЭМ!$A$34:$A$777,$A265,СВЦЭМ!$B$34:$B$777,I$260)+'СЕТ СН'!$F$12</f>
        <v>540.8712084</v>
      </c>
      <c r="J265" s="36">
        <f>SUMIFS(СВЦЭМ!$H$34:$H$777,СВЦЭМ!$A$34:$A$777,$A265,СВЦЭМ!$B$34:$B$777,J$260)+'СЕТ СН'!$F$12</f>
        <v>509.61904842000001</v>
      </c>
      <c r="K265" s="36">
        <f>SUMIFS(СВЦЭМ!$H$34:$H$777,СВЦЭМ!$A$34:$A$777,$A265,СВЦЭМ!$B$34:$B$777,K$260)+'СЕТ СН'!$F$12</f>
        <v>491.61955344</v>
      </c>
      <c r="L265" s="36">
        <f>SUMIFS(СВЦЭМ!$H$34:$H$777,СВЦЭМ!$A$34:$A$777,$A265,СВЦЭМ!$B$34:$B$777,L$260)+'СЕТ СН'!$F$12</f>
        <v>440.77169753999999</v>
      </c>
      <c r="M265" s="36">
        <f>SUMIFS(СВЦЭМ!$H$34:$H$777,СВЦЭМ!$A$34:$A$777,$A265,СВЦЭМ!$B$34:$B$777,M$260)+'СЕТ СН'!$F$12</f>
        <v>400.83260084</v>
      </c>
      <c r="N265" s="36">
        <f>SUMIFS(СВЦЭМ!$H$34:$H$777,СВЦЭМ!$A$34:$A$777,$A265,СВЦЭМ!$B$34:$B$777,N$260)+'СЕТ СН'!$F$12</f>
        <v>335.76724307000001</v>
      </c>
      <c r="O265" s="36">
        <f>SUMIFS(СВЦЭМ!$H$34:$H$777,СВЦЭМ!$A$34:$A$777,$A265,СВЦЭМ!$B$34:$B$777,O$260)+'СЕТ СН'!$F$12</f>
        <v>287.16462925000002</v>
      </c>
      <c r="P265" s="36">
        <f>SUMIFS(СВЦЭМ!$H$34:$H$777,СВЦЭМ!$A$34:$A$777,$A265,СВЦЭМ!$B$34:$B$777,P$260)+'СЕТ СН'!$F$12</f>
        <v>280.38481553000003</v>
      </c>
      <c r="Q265" s="36">
        <f>SUMIFS(СВЦЭМ!$H$34:$H$777,СВЦЭМ!$A$34:$A$777,$A265,СВЦЭМ!$B$34:$B$777,Q$260)+'СЕТ СН'!$F$12</f>
        <v>281.10048097999999</v>
      </c>
      <c r="R265" s="36">
        <f>SUMIFS(СВЦЭМ!$H$34:$H$777,СВЦЭМ!$A$34:$A$777,$A265,СВЦЭМ!$B$34:$B$777,R$260)+'СЕТ СН'!$F$12</f>
        <v>281.79921707</v>
      </c>
      <c r="S265" s="36">
        <f>SUMIFS(СВЦЭМ!$H$34:$H$777,СВЦЭМ!$A$34:$A$777,$A265,СВЦЭМ!$B$34:$B$777,S$260)+'СЕТ СН'!$F$12</f>
        <v>281.2224574</v>
      </c>
      <c r="T265" s="36">
        <f>SUMIFS(СВЦЭМ!$H$34:$H$777,СВЦЭМ!$A$34:$A$777,$A265,СВЦЭМ!$B$34:$B$777,T$260)+'СЕТ СН'!$F$12</f>
        <v>279.86400562</v>
      </c>
      <c r="U265" s="36">
        <f>SUMIFS(СВЦЭМ!$H$34:$H$777,СВЦЭМ!$A$34:$A$777,$A265,СВЦЭМ!$B$34:$B$777,U$260)+'СЕТ СН'!$F$12</f>
        <v>277.48472282</v>
      </c>
      <c r="V265" s="36">
        <f>SUMIFS(СВЦЭМ!$H$34:$H$777,СВЦЭМ!$A$34:$A$777,$A265,СВЦЭМ!$B$34:$B$777,V$260)+'СЕТ СН'!$F$12</f>
        <v>280.93007246000002</v>
      </c>
      <c r="W265" s="36">
        <f>SUMIFS(СВЦЭМ!$H$34:$H$777,СВЦЭМ!$A$34:$A$777,$A265,СВЦЭМ!$B$34:$B$777,W$260)+'СЕТ СН'!$F$12</f>
        <v>275.20478499000001</v>
      </c>
      <c r="X265" s="36">
        <f>SUMIFS(СВЦЭМ!$H$34:$H$777,СВЦЭМ!$A$34:$A$777,$A265,СВЦЭМ!$B$34:$B$777,X$260)+'СЕТ СН'!$F$12</f>
        <v>267.66845940000002</v>
      </c>
      <c r="Y265" s="36">
        <f>SUMIFS(СВЦЭМ!$H$34:$H$777,СВЦЭМ!$A$34:$A$777,$A265,СВЦЭМ!$B$34:$B$777,Y$260)+'СЕТ СН'!$F$12</f>
        <v>312.74434819999999</v>
      </c>
    </row>
    <row r="266" spans="1:27" ht="15.75" x14ac:dyDescent="0.2">
      <c r="A266" s="35">
        <f t="shared" si="7"/>
        <v>43349</v>
      </c>
      <c r="B266" s="36">
        <f>SUMIFS(СВЦЭМ!$H$34:$H$777,СВЦЭМ!$A$34:$A$777,$A266,СВЦЭМ!$B$34:$B$777,B$260)+'СЕТ СН'!$F$12</f>
        <v>409.78326009</v>
      </c>
      <c r="C266" s="36">
        <f>SUMIFS(СВЦЭМ!$H$34:$H$777,СВЦЭМ!$A$34:$A$777,$A266,СВЦЭМ!$B$34:$B$777,C$260)+'СЕТ СН'!$F$12</f>
        <v>521.58025510000004</v>
      </c>
      <c r="D266" s="36">
        <f>SUMIFS(СВЦЭМ!$H$34:$H$777,СВЦЭМ!$A$34:$A$777,$A266,СВЦЭМ!$B$34:$B$777,D$260)+'СЕТ СН'!$F$12</f>
        <v>579.15114354000002</v>
      </c>
      <c r="E266" s="36">
        <f>SUMIFS(СВЦЭМ!$H$34:$H$777,СВЦЭМ!$A$34:$A$777,$A266,СВЦЭМ!$B$34:$B$777,E$260)+'СЕТ СН'!$F$12</f>
        <v>588.14329418</v>
      </c>
      <c r="F266" s="36">
        <f>SUMIFS(СВЦЭМ!$H$34:$H$777,СВЦЭМ!$A$34:$A$777,$A266,СВЦЭМ!$B$34:$B$777,F$260)+'СЕТ СН'!$F$12</f>
        <v>586.73363404999998</v>
      </c>
      <c r="G266" s="36">
        <f>SUMIFS(СВЦЭМ!$H$34:$H$777,СВЦЭМ!$A$34:$A$777,$A266,СВЦЭМ!$B$34:$B$777,G$260)+'СЕТ СН'!$F$12</f>
        <v>590.23936332999995</v>
      </c>
      <c r="H266" s="36">
        <f>SUMIFS(СВЦЭМ!$H$34:$H$777,СВЦЭМ!$A$34:$A$777,$A266,СВЦЭМ!$B$34:$B$777,H$260)+'СЕТ СН'!$F$12</f>
        <v>582.56392420999998</v>
      </c>
      <c r="I266" s="36">
        <f>SUMIFS(СВЦЭМ!$H$34:$H$777,СВЦЭМ!$A$34:$A$777,$A266,СВЦЭМ!$B$34:$B$777,I$260)+'СЕТ СН'!$F$12</f>
        <v>546.94528806000005</v>
      </c>
      <c r="J266" s="36">
        <f>SUMIFS(СВЦЭМ!$H$34:$H$777,СВЦЭМ!$A$34:$A$777,$A266,СВЦЭМ!$B$34:$B$777,J$260)+'СЕТ СН'!$F$12</f>
        <v>505.18020502000002</v>
      </c>
      <c r="K266" s="36">
        <f>SUMIFS(СВЦЭМ!$H$34:$H$777,СВЦЭМ!$A$34:$A$777,$A266,СВЦЭМ!$B$34:$B$777,K$260)+'СЕТ СН'!$F$12</f>
        <v>470.54974571999998</v>
      </c>
      <c r="L266" s="36">
        <f>SUMIFS(СВЦЭМ!$H$34:$H$777,СВЦЭМ!$A$34:$A$777,$A266,СВЦЭМ!$B$34:$B$777,L$260)+'СЕТ СН'!$F$12</f>
        <v>428.19671455000002</v>
      </c>
      <c r="M266" s="36">
        <f>SUMIFS(СВЦЭМ!$H$34:$H$777,СВЦЭМ!$A$34:$A$777,$A266,СВЦЭМ!$B$34:$B$777,M$260)+'СЕТ СН'!$F$12</f>
        <v>359.47144186000003</v>
      </c>
      <c r="N266" s="36">
        <f>SUMIFS(СВЦЭМ!$H$34:$H$777,СВЦЭМ!$A$34:$A$777,$A266,СВЦЭМ!$B$34:$B$777,N$260)+'СЕТ СН'!$F$12</f>
        <v>309.12812914</v>
      </c>
      <c r="O266" s="36">
        <f>SUMIFS(СВЦЭМ!$H$34:$H$777,СВЦЭМ!$A$34:$A$777,$A266,СВЦЭМ!$B$34:$B$777,O$260)+'СЕТ СН'!$F$12</f>
        <v>259.81926513000002</v>
      </c>
      <c r="P266" s="36">
        <f>SUMIFS(СВЦЭМ!$H$34:$H$777,СВЦЭМ!$A$34:$A$777,$A266,СВЦЭМ!$B$34:$B$777,P$260)+'СЕТ СН'!$F$12</f>
        <v>251.97876119</v>
      </c>
      <c r="Q266" s="36">
        <f>SUMIFS(СВЦЭМ!$H$34:$H$777,СВЦЭМ!$A$34:$A$777,$A266,СВЦЭМ!$B$34:$B$777,Q$260)+'СЕТ СН'!$F$12</f>
        <v>254.63615490000001</v>
      </c>
      <c r="R266" s="36">
        <f>SUMIFS(СВЦЭМ!$H$34:$H$777,СВЦЭМ!$A$34:$A$777,$A266,СВЦЭМ!$B$34:$B$777,R$260)+'СЕТ СН'!$F$12</f>
        <v>265.12164185</v>
      </c>
      <c r="S266" s="36">
        <f>SUMIFS(СВЦЭМ!$H$34:$H$777,СВЦЭМ!$A$34:$A$777,$A266,СВЦЭМ!$B$34:$B$777,S$260)+'СЕТ СН'!$F$12</f>
        <v>263.92411347000001</v>
      </c>
      <c r="T266" s="36">
        <f>SUMIFS(СВЦЭМ!$H$34:$H$777,СВЦЭМ!$A$34:$A$777,$A266,СВЦЭМ!$B$34:$B$777,T$260)+'СЕТ СН'!$F$12</f>
        <v>265.85767444999999</v>
      </c>
      <c r="U266" s="36">
        <f>SUMIFS(СВЦЭМ!$H$34:$H$777,СВЦЭМ!$A$34:$A$777,$A266,СВЦЭМ!$B$34:$B$777,U$260)+'СЕТ СН'!$F$12</f>
        <v>264.76328956999998</v>
      </c>
      <c r="V266" s="36">
        <f>SUMIFS(СВЦЭМ!$H$34:$H$777,СВЦЭМ!$A$34:$A$777,$A266,СВЦЭМ!$B$34:$B$777,V$260)+'СЕТ СН'!$F$12</f>
        <v>268.32837310999997</v>
      </c>
      <c r="W266" s="36">
        <f>SUMIFS(СВЦЭМ!$H$34:$H$777,СВЦЭМ!$A$34:$A$777,$A266,СВЦЭМ!$B$34:$B$777,W$260)+'СЕТ СН'!$F$12</f>
        <v>267.91979486000002</v>
      </c>
      <c r="X266" s="36">
        <f>SUMIFS(СВЦЭМ!$H$34:$H$777,СВЦЭМ!$A$34:$A$777,$A266,СВЦЭМ!$B$34:$B$777,X$260)+'СЕТ СН'!$F$12</f>
        <v>264.79139461</v>
      </c>
      <c r="Y266" s="36">
        <f>SUMIFS(СВЦЭМ!$H$34:$H$777,СВЦЭМ!$A$34:$A$777,$A266,СВЦЭМ!$B$34:$B$777,Y$260)+'СЕТ СН'!$F$12</f>
        <v>324.83332711000003</v>
      </c>
    </row>
    <row r="267" spans="1:27" ht="15.75" x14ac:dyDescent="0.2">
      <c r="A267" s="35">
        <f t="shared" si="7"/>
        <v>43350</v>
      </c>
      <c r="B267" s="36">
        <f>SUMIFS(СВЦЭМ!$H$34:$H$777,СВЦЭМ!$A$34:$A$777,$A267,СВЦЭМ!$B$34:$B$777,B$260)+'СЕТ СН'!$F$12</f>
        <v>419.22263667999999</v>
      </c>
      <c r="C267" s="36">
        <f>SUMIFS(СВЦЭМ!$H$34:$H$777,СВЦЭМ!$A$34:$A$777,$A267,СВЦЭМ!$B$34:$B$777,C$260)+'СЕТ СН'!$F$12</f>
        <v>499.24534024000002</v>
      </c>
      <c r="D267" s="36">
        <f>SUMIFS(СВЦЭМ!$H$34:$H$777,СВЦЭМ!$A$34:$A$777,$A267,СВЦЭМ!$B$34:$B$777,D$260)+'СЕТ СН'!$F$12</f>
        <v>557.55071897000005</v>
      </c>
      <c r="E267" s="36">
        <f>SUMIFS(СВЦЭМ!$H$34:$H$777,СВЦЭМ!$A$34:$A$777,$A267,СВЦЭМ!$B$34:$B$777,E$260)+'СЕТ СН'!$F$12</f>
        <v>583.86593777999997</v>
      </c>
      <c r="F267" s="36">
        <f>SUMIFS(СВЦЭМ!$H$34:$H$777,СВЦЭМ!$A$34:$A$777,$A267,СВЦЭМ!$B$34:$B$777,F$260)+'СЕТ СН'!$F$12</f>
        <v>582.88216605000002</v>
      </c>
      <c r="G267" s="36">
        <f>SUMIFS(СВЦЭМ!$H$34:$H$777,СВЦЭМ!$A$34:$A$777,$A267,СВЦЭМ!$B$34:$B$777,G$260)+'СЕТ СН'!$F$12</f>
        <v>584.25889614000005</v>
      </c>
      <c r="H267" s="36">
        <f>SUMIFS(СВЦЭМ!$H$34:$H$777,СВЦЭМ!$A$34:$A$777,$A267,СВЦЭМ!$B$34:$B$777,H$260)+'СЕТ СН'!$F$12</f>
        <v>585.07717964000005</v>
      </c>
      <c r="I267" s="36">
        <f>SUMIFS(СВЦЭМ!$H$34:$H$777,СВЦЭМ!$A$34:$A$777,$A267,СВЦЭМ!$B$34:$B$777,I$260)+'СЕТ СН'!$F$12</f>
        <v>553.90210676000004</v>
      </c>
      <c r="J267" s="36">
        <f>SUMIFS(СВЦЭМ!$H$34:$H$777,СВЦЭМ!$A$34:$A$777,$A267,СВЦЭМ!$B$34:$B$777,J$260)+'СЕТ СН'!$F$12</f>
        <v>507.59043846999998</v>
      </c>
      <c r="K267" s="36">
        <f>SUMIFS(СВЦЭМ!$H$34:$H$777,СВЦЭМ!$A$34:$A$777,$A267,СВЦЭМ!$B$34:$B$777,K$260)+'СЕТ СН'!$F$12</f>
        <v>484.55754008999997</v>
      </c>
      <c r="L267" s="36">
        <f>SUMIFS(СВЦЭМ!$H$34:$H$777,СВЦЭМ!$A$34:$A$777,$A267,СВЦЭМ!$B$34:$B$777,L$260)+'СЕТ СН'!$F$12</f>
        <v>419.94115998000001</v>
      </c>
      <c r="M267" s="36">
        <f>SUMIFS(СВЦЭМ!$H$34:$H$777,СВЦЭМ!$A$34:$A$777,$A267,СВЦЭМ!$B$34:$B$777,M$260)+'СЕТ СН'!$F$12</f>
        <v>371.97426889000002</v>
      </c>
      <c r="N267" s="36">
        <f>SUMIFS(СВЦЭМ!$H$34:$H$777,СВЦЭМ!$A$34:$A$777,$A267,СВЦЭМ!$B$34:$B$777,N$260)+'СЕТ СН'!$F$12</f>
        <v>306.25314434000001</v>
      </c>
      <c r="O267" s="36">
        <f>SUMIFS(СВЦЭМ!$H$34:$H$777,СВЦЭМ!$A$34:$A$777,$A267,СВЦЭМ!$B$34:$B$777,O$260)+'СЕТ СН'!$F$12</f>
        <v>269.24580512</v>
      </c>
      <c r="P267" s="36">
        <f>SUMIFS(СВЦЭМ!$H$34:$H$777,СВЦЭМ!$A$34:$A$777,$A267,СВЦЭМ!$B$34:$B$777,P$260)+'СЕТ СН'!$F$12</f>
        <v>264.83407791000002</v>
      </c>
      <c r="Q267" s="36">
        <f>SUMIFS(СВЦЭМ!$H$34:$H$777,СВЦЭМ!$A$34:$A$777,$A267,СВЦЭМ!$B$34:$B$777,Q$260)+'СЕТ СН'!$F$12</f>
        <v>246.66692393</v>
      </c>
      <c r="R267" s="36">
        <f>SUMIFS(СВЦЭМ!$H$34:$H$777,СВЦЭМ!$A$34:$A$777,$A267,СВЦЭМ!$B$34:$B$777,R$260)+'СЕТ СН'!$F$12</f>
        <v>260.47461712</v>
      </c>
      <c r="S267" s="36">
        <f>SUMIFS(СВЦЭМ!$H$34:$H$777,СВЦЭМ!$A$34:$A$777,$A267,СВЦЭМ!$B$34:$B$777,S$260)+'СЕТ СН'!$F$12</f>
        <v>266.96403132</v>
      </c>
      <c r="T267" s="36">
        <f>SUMIFS(СВЦЭМ!$H$34:$H$777,СВЦЭМ!$A$34:$A$777,$A267,СВЦЭМ!$B$34:$B$777,T$260)+'СЕТ СН'!$F$12</f>
        <v>262.44330687000001</v>
      </c>
      <c r="U267" s="36">
        <f>SUMIFS(СВЦЭМ!$H$34:$H$777,СВЦЭМ!$A$34:$A$777,$A267,СВЦЭМ!$B$34:$B$777,U$260)+'СЕТ СН'!$F$12</f>
        <v>267.60118098999999</v>
      </c>
      <c r="V267" s="36">
        <f>SUMIFS(СВЦЭМ!$H$34:$H$777,СВЦЭМ!$A$34:$A$777,$A267,СВЦЭМ!$B$34:$B$777,V$260)+'СЕТ СН'!$F$12</f>
        <v>262.94030165999999</v>
      </c>
      <c r="W267" s="36">
        <f>SUMIFS(СВЦЭМ!$H$34:$H$777,СВЦЭМ!$A$34:$A$777,$A267,СВЦЭМ!$B$34:$B$777,W$260)+'СЕТ СН'!$F$12</f>
        <v>279.43462856000002</v>
      </c>
      <c r="X267" s="36">
        <f>SUMIFS(СВЦЭМ!$H$34:$H$777,СВЦЭМ!$A$34:$A$777,$A267,СВЦЭМ!$B$34:$B$777,X$260)+'СЕТ СН'!$F$12</f>
        <v>273.61223196999998</v>
      </c>
      <c r="Y267" s="36">
        <f>SUMIFS(СВЦЭМ!$H$34:$H$777,СВЦЭМ!$A$34:$A$777,$A267,СВЦЭМ!$B$34:$B$777,Y$260)+'СЕТ СН'!$F$12</f>
        <v>300.70673333000002</v>
      </c>
    </row>
    <row r="268" spans="1:27" ht="15.75" x14ac:dyDescent="0.2">
      <c r="A268" s="35">
        <f t="shared" si="7"/>
        <v>43351</v>
      </c>
      <c r="B268" s="36">
        <f>SUMIFS(СВЦЭМ!$H$34:$H$777,СВЦЭМ!$A$34:$A$777,$A268,СВЦЭМ!$B$34:$B$777,B$260)+'СЕТ СН'!$F$12</f>
        <v>401.70762048</v>
      </c>
      <c r="C268" s="36">
        <f>SUMIFS(СВЦЭМ!$H$34:$H$777,СВЦЭМ!$A$34:$A$777,$A268,СВЦЭМ!$B$34:$B$777,C$260)+'СЕТ СН'!$F$12</f>
        <v>489.45611745999997</v>
      </c>
      <c r="D268" s="36">
        <f>SUMIFS(СВЦЭМ!$H$34:$H$777,СВЦЭМ!$A$34:$A$777,$A268,СВЦЭМ!$B$34:$B$777,D$260)+'СЕТ СН'!$F$12</f>
        <v>546.08509681999999</v>
      </c>
      <c r="E268" s="36">
        <f>SUMIFS(СВЦЭМ!$H$34:$H$777,СВЦЭМ!$A$34:$A$777,$A268,СВЦЭМ!$B$34:$B$777,E$260)+'СЕТ СН'!$F$12</f>
        <v>570.60771233000003</v>
      </c>
      <c r="F268" s="36">
        <f>SUMIFS(СВЦЭМ!$H$34:$H$777,СВЦЭМ!$A$34:$A$777,$A268,СВЦЭМ!$B$34:$B$777,F$260)+'СЕТ СН'!$F$12</f>
        <v>549.38031157</v>
      </c>
      <c r="G268" s="36">
        <f>SUMIFS(СВЦЭМ!$H$34:$H$777,СВЦЭМ!$A$34:$A$777,$A268,СВЦЭМ!$B$34:$B$777,G$260)+'СЕТ СН'!$F$12</f>
        <v>551.63247120000005</v>
      </c>
      <c r="H268" s="36">
        <f>SUMIFS(СВЦЭМ!$H$34:$H$777,СВЦЭМ!$A$34:$A$777,$A268,СВЦЭМ!$B$34:$B$777,H$260)+'СЕТ СН'!$F$12</f>
        <v>551.37607978000005</v>
      </c>
      <c r="I268" s="36">
        <f>SUMIFS(СВЦЭМ!$H$34:$H$777,СВЦЭМ!$A$34:$A$777,$A268,СВЦЭМ!$B$34:$B$777,I$260)+'СЕТ СН'!$F$12</f>
        <v>555.80098381000005</v>
      </c>
      <c r="J268" s="36">
        <f>SUMIFS(СВЦЭМ!$H$34:$H$777,СВЦЭМ!$A$34:$A$777,$A268,СВЦЭМ!$B$34:$B$777,J$260)+'СЕТ СН'!$F$12</f>
        <v>521.87379035000004</v>
      </c>
      <c r="K268" s="36">
        <f>SUMIFS(СВЦЭМ!$H$34:$H$777,СВЦЭМ!$A$34:$A$777,$A268,СВЦЭМ!$B$34:$B$777,K$260)+'СЕТ СН'!$F$12</f>
        <v>483.90401469</v>
      </c>
      <c r="L268" s="36">
        <f>SUMIFS(СВЦЭМ!$H$34:$H$777,СВЦЭМ!$A$34:$A$777,$A268,СВЦЭМ!$B$34:$B$777,L$260)+'СЕТ СН'!$F$12</f>
        <v>431.74325886000003</v>
      </c>
      <c r="M268" s="36">
        <f>SUMIFS(СВЦЭМ!$H$34:$H$777,СВЦЭМ!$A$34:$A$777,$A268,СВЦЭМ!$B$34:$B$777,M$260)+'СЕТ СН'!$F$12</f>
        <v>390.69641918999997</v>
      </c>
      <c r="N268" s="36">
        <f>SUMIFS(СВЦЭМ!$H$34:$H$777,СВЦЭМ!$A$34:$A$777,$A268,СВЦЭМ!$B$34:$B$777,N$260)+'СЕТ СН'!$F$12</f>
        <v>329.07883096</v>
      </c>
      <c r="O268" s="36">
        <f>SUMIFS(СВЦЭМ!$H$34:$H$777,СВЦЭМ!$A$34:$A$777,$A268,СВЦЭМ!$B$34:$B$777,O$260)+'СЕТ СН'!$F$12</f>
        <v>288.14469187999998</v>
      </c>
      <c r="P268" s="36">
        <f>SUMIFS(СВЦЭМ!$H$34:$H$777,СВЦЭМ!$A$34:$A$777,$A268,СВЦЭМ!$B$34:$B$777,P$260)+'СЕТ СН'!$F$12</f>
        <v>279.55757832</v>
      </c>
      <c r="Q268" s="36">
        <f>SUMIFS(СВЦЭМ!$H$34:$H$777,СВЦЭМ!$A$34:$A$777,$A268,СВЦЭМ!$B$34:$B$777,Q$260)+'СЕТ СН'!$F$12</f>
        <v>284.68888419000001</v>
      </c>
      <c r="R268" s="36">
        <f>SUMIFS(СВЦЭМ!$H$34:$H$777,СВЦЭМ!$A$34:$A$777,$A268,СВЦЭМ!$B$34:$B$777,R$260)+'СЕТ СН'!$F$12</f>
        <v>280.64068961999999</v>
      </c>
      <c r="S268" s="36">
        <f>SUMIFS(СВЦЭМ!$H$34:$H$777,СВЦЭМ!$A$34:$A$777,$A268,СВЦЭМ!$B$34:$B$777,S$260)+'СЕТ СН'!$F$12</f>
        <v>276.65373721999998</v>
      </c>
      <c r="T268" s="36">
        <f>SUMIFS(СВЦЭМ!$H$34:$H$777,СВЦЭМ!$A$34:$A$777,$A268,СВЦЭМ!$B$34:$B$777,T$260)+'СЕТ СН'!$F$12</f>
        <v>273.50389249</v>
      </c>
      <c r="U268" s="36">
        <f>SUMIFS(СВЦЭМ!$H$34:$H$777,СВЦЭМ!$A$34:$A$777,$A268,СВЦЭМ!$B$34:$B$777,U$260)+'СЕТ СН'!$F$12</f>
        <v>282.97481198999998</v>
      </c>
      <c r="V268" s="36">
        <f>SUMIFS(СВЦЭМ!$H$34:$H$777,СВЦЭМ!$A$34:$A$777,$A268,СВЦЭМ!$B$34:$B$777,V$260)+'СЕТ СН'!$F$12</f>
        <v>285.09886985999998</v>
      </c>
      <c r="W268" s="36">
        <f>SUMIFS(СВЦЭМ!$H$34:$H$777,СВЦЭМ!$A$34:$A$777,$A268,СВЦЭМ!$B$34:$B$777,W$260)+'СЕТ СН'!$F$12</f>
        <v>283.24217357999999</v>
      </c>
      <c r="X268" s="36">
        <f>SUMIFS(СВЦЭМ!$H$34:$H$777,СВЦЭМ!$A$34:$A$777,$A268,СВЦЭМ!$B$34:$B$777,X$260)+'СЕТ СН'!$F$12</f>
        <v>289.43286164</v>
      </c>
      <c r="Y268" s="36">
        <f>SUMIFS(СВЦЭМ!$H$34:$H$777,СВЦЭМ!$A$34:$A$777,$A268,СВЦЭМ!$B$34:$B$777,Y$260)+'СЕТ СН'!$F$12</f>
        <v>330.57168954999997</v>
      </c>
    </row>
    <row r="269" spans="1:27" ht="15.75" x14ac:dyDescent="0.2">
      <c r="A269" s="35">
        <f t="shared" si="7"/>
        <v>43352</v>
      </c>
      <c r="B269" s="36">
        <f>SUMIFS(СВЦЭМ!$H$34:$H$777,СВЦЭМ!$A$34:$A$777,$A269,СВЦЭМ!$B$34:$B$777,B$260)+'СЕТ СН'!$F$12</f>
        <v>379.55015662</v>
      </c>
      <c r="C269" s="36">
        <f>SUMIFS(СВЦЭМ!$H$34:$H$777,СВЦЭМ!$A$34:$A$777,$A269,СВЦЭМ!$B$34:$B$777,C$260)+'СЕТ СН'!$F$12</f>
        <v>455.74075797</v>
      </c>
      <c r="D269" s="36">
        <f>SUMIFS(СВЦЭМ!$H$34:$H$777,СВЦЭМ!$A$34:$A$777,$A269,СВЦЭМ!$B$34:$B$777,D$260)+'СЕТ СН'!$F$12</f>
        <v>546.36488786999996</v>
      </c>
      <c r="E269" s="36">
        <f>SUMIFS(СВЦЭМ!$H$34:$H$777,СВЦЭМ!$A$34:$A$777,$A269,СВЦЭМ!$B$34:$B$777,E$260)+'СЕТ СН'!$F$12</f>
        <v>563.14739856999995</v>
      </c>
      <c r="F269" s="36">
        <f>SUMIFS(СВЦЭМ!$H$34:$H$777,СВЦЭМ!$A$34:$A$777,$A269,СВЦЭМ!$B$34:$B$777,F$260)+'СЕТ СН'!$F$12</f>
        <v>561.48594203000005</v>
      </c>
      <c r="G269" s="36">
        <f>SUMIFS(СВЦЭМ!$H$34:$H$777,СВЦЭМ!$A$34:$A$777,$A269,СВЦЭМ!$B$34:$B$777,G$260)+'СЕТ СН'!$F$12</f>
        <v>558.51771773999997</v>
      </c>
      <c r="H269" s="36">
        <f>SUMIFS(СВЦЭМ!$H$34:$H$777,СВЦЭМ!$A$34:$A$777,$A269,СВЦЭМ!$B$34:$B$777,H$260)+'СЕТ СН'!$F$12</f>
        <v>562.99285549000001</v>
      </c>
      <c r="I269" s="36">
        <f>SUMIFS(СВЦЭМ!$H$34:$H$777,СВЦЭМ!$A$34:$A$777,$A269,СВЦЭМ!$B$34:$B$777,I$260)+'СЕТ СН'!$F$12</f>
        <v>554.10709956999995</v>
      </c>
      <c r="J269" s="36">
        <f>SUMIFS(СВЦЭМ!$H$34:$H$777,СВЦЭМ!$A$34:$A$777,$A269,СВЦЭМ!$B$34:$B$777,J$260)+'СЕТ СН'!$F$12</f>
        <v>524.62693984999999</v>
      </c>
      <c r="K269" s="36">
        <f>SUMIFS(СВЦЭМ!$H$34:$H$777,СВЦЭМ!$A$34:$A$777,$A269,СВЦЭМ!$B$34:$B$777,K$260)+'СЕТ СН'!$F$12</f>
        <v>492.27747034999999</v>
      </c>
      <c r="L269" s="36">
        <f>SUMIFS(СВЦЭМ!$H$34:$H$777,СВЦЭМ!$A$34:$A$777,$A269,СВЦЭМ!$B$34:$B$777,L$260)+'СЕТ СН'!$F$12</f>
        <v>432.77722246000002</v>
      </c>
      <c r="M269" s="36">
        <f>SUMIFS(СВЦЭМ!$H$34:$H$777,СВЦЭМ!$A$34:$A$777,$A269,СВЦЭМ!$B$34:$B$777,M$260)+'СЕТ СН'!$F$12</f>
        <v>365.09373477000003</v>
      </c>
      <c r="N269" s="36">
        <f>SUMIFS(СВЦЭМ!$H$34:$H$777,СВЦЭМ!$A$34:$A$777,$A269,СВЦЭМ!$B$34:$B$777,N$260)+'СЕТ СН'!$F$12</f>
        <v>331.20815823999999</v>
      </c>
      <c r="O269" s="36">
        <f>SUMIFS(СВЦЭМ!$H$34:$H$777,СВЦЭМ!$A$34:$A$777,$A269,СВЦЭМ!$B$34:$B$777,O$260)+'СЕТ СН'!$F$12</f>
        <v>288.78518860000003</v>
      </c>
      <c r="P269" s="36">
        <f>SUMIFS(СВЦЭМ!$H$34:$H$777,СВЦЭМ!$A$34:$A$777,$A269,СВЦЭМ!$B$34:$B$777,P$260)+'СЕТ СН'!$F$12</f>
        <v>288.85087385999998</v>
      </c>
      <c r="Q269" s="36">
        <f>SUMIFS(СВЦЭМ!$H$34:$H$777,СВЦЭМ!$A$34:$A$777,$A269,СВЦЭМ!$B$34:$B$777,Q$260)+'СЕТ СН'!$F$12</f>
        <v>290.12982900999998</v>
      </c>
      <c r="R269" s="36">
        <f>SUMIFS(СВЦЭМ!$H$34:$H$777,СВЦЭМ!$A$34:$A$777,$A269,СВЦЭМ!$B$34:$B$777,R$260)+'СЕТ СН'!$F$12</f>
        <v>289.99335295999998</v>
      </c>
      <c r="S269" s="36">
        <f>SUMIFS(СВЦЭМ!$H$34:$H$777,СВЦЭМ!$A$34:$A$777,$A269,СВЦЭМ!$B$34:$B$777,S$260)+'СЕТ СН'!$F$12</f>
        <v>287.68979252999998</v>
      </c>
      <c r="T269" s="36">
        <f>SUMIFS(СВЦЭМ!$H$34:$H$777,СВЦЭМ!$A$34:$A$777,$A269,СВЦЭМ!$B$34:$B$777,T$260)+'СЕТ СН'!$F$12</f>
        <v>284.15734591</v>
      </c>
      <c r="U269" s="36">
        <f>SUMIFS(СВЦЭМ!$H$34:$H$777,СВЦЭМ!$A$34:$A$777,$A269,СВЦЭМ!$B$34:$B$777,U$260)+'СЕТ СН'!$F$12</f>
        <v>276.31426163999998</v>
      </c>
      <c r="V269" s="36">
        <f>SUMIFS(СВЦЭМ!$H$34:$H$777,СВЦЭМ!$A$34:$A$777,$A269,СВЦЭМ!$B$34:$B$777,V$260)+'СЕТ СН'!$F$12</f>
        <v>272.05206405000001</v>
      </c>
      <c r="W269" s="36">
        <f>SUMIFS(СВЦЭМ!$H$34:$H$777,СВЦЭМ!$A$34:$A$777,$A269,СВЦЭМ!$B$34:$B$777,W$260)+'СЕТ СН'!$F$12</f>
        <v>269.26909684999998</v>
      </c>
      <c r="X269" s="36">
        <f>SUMIFS(СВЦЭМ!$H$34:$H$777,СВЦЭМ!$A$34:$A$777,$A269,СВЦЭМ!$B$34:$B$777,X$260)+'СЕТ СН'!$F$12</f>
        <v>284.26721135999998</v>
      </c>
      <c r="Y269" s="36">
        <f>SUMIFS(СВЦЭМ!$H$34:$H$777,СВЦЭМ!$A$34:$A$777,$A269,СВЦЭМ!$B$34:$B$777,Y$260)+'СЕТ СН'!$F$12</f>
        <v>334.46064409000002</v>
      </c>
    </row>
    <row r="270" spans="1:27" ht="15.75" x14ac:dyDescent="0.2">
      <c r="A270" s="35">
        <f t="shared" si="7"/>
        <v>43353</v>
      </c>
      <c r="B270" s="36">
        <f>SUMIFS(СВЦЭМ!$H$34:$H$777,СВЦЭМ!$A$34:$A$777,$A270,СВЦЭМ!$B$34:$B$777,B$260)+'СЕТ СН'!$F$12</f>
        <v>343.28437898999999</v>
      </c>
      <c r="C270" s="36">
        <f>SUMIFS(СВЦЭМ!$H$34:$H$777,СВЦЭМ!$A$34:$A$777,$A270,СВЦЭМ!$B$34:$B$777,C$260)+'СЕТ СН'!$F$12</f>
        <v>425.50041354000001</v>
      </c>
      <c r="D270" s="36">
        <f>SUMIFS(СВЦЭМ!$H$34:$H$777,СВЦЭМ!$A$34:$A$777,$A270,СВЦЭМ!$B$34:$B$777,D$260)+'СЕТ СН'!$F$12</f>
        <v>480.19014881999999</v>
      </c>
      <c r="E270" s="36">
        <f>SUMIFS(СВЦЭМ!$H$34:$H$777,СВЦЭМ!$A$34:$A$777,$A270,СВЦЭМ!$B$34:$B$777,E$260)+'СЕТ СН'!$F$12</f>
        <v>531.81451316000005</v>
      </c>
      <c r="F270" s="36">
        <f>SUMIFS(СВЦЭМ!$H$34:$H$777,СВЦЭМ!$A$34:$A$777,$A270,СВЦЭМ!$B$34:$B$777,F$260)+'СЕТ СН'!$F$12</f>
        <v>532.77902007</v>
      </c>
      <c r="G270" s="36">
        <f>SUMIFS(СВЦЭМ!$H$34:$H$777,СВЦЭМ!$A$34:$A$777,$A270,СВЦЭМ!$B$34:$B$777,G$260)+'СЕТ СН'!$F$12</f>
        <v>520.76504419000003</v>
      </c>
      <c r="H270" s="36">
        <f>SUMIFS(СВЦЭМ!$H$34:$H$777,СВЦЭМ!$A$34:$A$777,$A270,СВЦЭМ!$B$34:$B$777,H$260)+'СЕТ СН'!$F$12</f>
        <v>493.16081186999997</v>
      </c>
      <c r="I270" s="36">
        <f>SUMIFS(СВЦЭМ!$H$34:$H$777,СВЦЭМ!$A$34:$A$777,$A270,СВЦЭМ!$B$34:$B$777,I$260)+'СЕТ СН'!$F$12</f>
        <v>458.04841620000002</v>
      </c>
      <c r="J270" s="36">
        <f>SUMIFS(СВЦЭМ!$H$34:$H$777,СВЦЭМ!$A$34:$A$777,$A270,СВЦЭМ!$B$34:$B$777,J$260)+'СЕТ СН'!$F$12</f>
        <v>432.17022658000002</v>
      </c>
      <c r="K270" s="36">
        <f>SUMIFS(СВЦЭМ!$H$34:$H$777,СВЦЭМ!$A$34:$A$777,$A270,СВЦЭМ!$B$34:$B$777,K$260)+'СЕТ СН'!$F$12</f>
        <v>406.90733584999998</v>
      </c>
      <c r="L270" s="36">
        <f>SUMIFS(СВЦЭМ!$H$34:$H$777,СВЦЭМ!$A$34:$A$777,$A270,СВЦЭМ!$B$34:$B$777,L$260)+'СЕТ СН'!$F$12</f>
        <v>360.15405807000002</v>
      </c>
      <c r="M270" s="36">
        <f>SUMIFS(СВЦЭМ!$H$34:$H$777,СВЦЭМ!$A$34:$A$777,$A270,СВЦЭМ!$B$34:$B$777,M$260)+'СЕТ СН'!$F$12</f>
        <v>325.26120236999998</v>
      </c>
      <c r="N270" s="36">
        <f>SUMIFS(СВЦЭМ!$H$34:$H$777,СВЦЭМ!$A$34:$A$777,$A270,СВЦЭМ!$B$34:$B$777,N$260)+'СЕТ СН'!$F$12</f>
        <v>298.41303944999999</v>
      </c>
      <c r="O270" s="36">
        <f>SUMIFS(СВЦЭМ!$H$34:$H$777,СВЦЭМ!$A$34:$A$777,$A270,СВЦЭМ!$B$34:$B$777,O$260)+'СЕТ СН'!$F$12</f>
        <v>249.55154218000001</v>
      </c>
      <c r="P270" s="36">
        <f>SUMIFS(СВЦЭМ!$H$34:$H$777,СВЦЭМ!$A$34:$A$777,$A270,СВЦЭМ!$B$34:$B$777,P$260)+'СЕТ СН'!$F$12</f>
        <v>233.52183110000001</v>
      </c>
      <c r="Q270" s="36">
        <f>SUMIFS(СВЦЭМ!$H$34:$H$777,СВЦЭМ!$A$34:$A$777,$A270,СВЦЭМ!$B$34:$B$777,Q$260)+'СЕТ СН'!$F$12</f>
        <v>234.42349576000001</v>
      </c>
      <c r="R270" s="36">
        <f>SUMIFS(СВЦЭМ!$H$34:$H$777,СВЦЭМ!$A$34:$A$777,$A270,СВЦЭМ!$B$34:$B$777,R$260)+'СЕТ СН'!$F$12</f>
        <v>229.79997191000001</v>
      </c>
      <c r="S270" s="36">
        <f>SUMIFS(СВЦЭМ!$H$34:$H$777,СВЦЭМ!$A$34:$A$777,$A270,СВЦЭМ!$B$34:$B$777,S$260)+'СЕТ СН'!$F$12</f>
        <v>233.91821719000001</v>
      </c>
      <c r="T270" s="36">
        <f>SUMIFS(СВЦЭМ!$H$34:$H$777,СВЦЭМ!$A$34:$A$777,$A270,СВЦЭМ!$B$34:$B$777,T$260)+'СЕТ СН'!$F$12</f>
        <v>235.49045131</v>
      </c>
      <c r="U270" s="36">
        <f>SUMIFS(СВЦЭМ!$H$34:$H$777,СВЦЭМ!$A$34:$A$777,$A270,СВЦЭМ!$B$34:$B$777,U$260)+'СЕТ СН'!$F$12</f>
        <v>221.96788153</v>
      </c>
      <c r="V270" s="36">
        <f>SUMIFS(СВЦЭМ!$H$34:$H$777,СВЦЭМ!$A$34:$A$777,$A270,СВЦЭМ!$B$34:$B$777,V$260)+'СЕТ СН'!$F$12</f>
        <v>236.27460586999999</v>
      </c>
      <c r="W270" s="36">
        <f>SUMIFS(СВЦЭМ!$H$34:$H$777,СВЦЭМ!$A$34:$A$777,$A270,СВЦЭМ!$B$34:$B$777,W$260)+'СЕТ СН'!$F$12</f>
        <v>230.33720754999999</v>
      </c>
      <c r="X270" s="36">
        <f>SUMIFS(СВЦЭМ!$H$34:$H$777,СВЦЭМ!$A$34:$A$777,$A270,СВЦЭМ!$B$34:$B$777,X$260)+'СЕТ СН'!$F$12</f>
        <v>215.82567134999999</v>
      </c>
      <c r="Y270" s="36">
        <f>SUMIFS(СВЦЭМ!$H$34:$H$777,СВЦЭМ!$A$34:$A$777,$A270,СВЦЭМ!$B$34:$B$777,Y$260)+'СЕТ СН'!$F$12</f>
        <v>264.62122693999999</v>
      </c>
    </row>
    <row r="271" spans="1:27" ht="15.75" x14ac:dyDescent="0.2">
      <c r="A271" s="35">
        <f t="shared" si="7"/>
        <v>43354</v>
      </c>
      <c r="B271" s="36">
        <f>SUMIFS(СВЦЭМ!$H$34:$H$777,СВЦЭМ!$A$34:$A$777,$A271,СВЦЭМ!$B$34:$B$777,B$260)+'СЕТ СН'!$F$12</f>
        <v>355.95995993999998</v>
      </c>
      <c r="C271" s="36">
        <f>SUMIFS(СВЦЭМ!$H$34:$H$777,СВЦЭМ!$A$34:$A$777,$A271,СВЦЭМ!$B$34:$B$777,C$260)+'СЕТ СН'!$F$12</f>
        <v>439.57945054999999</v>
      </c>
      <c r="D271" s="36">
        <f>SUMIFS(СВЦЭМ!$H$34:$H$777,СВЦЭМ!$A$34:$A$777,$A271,СВЦЭМ!$B$34:$B$777,D$260)+'СЕТ СН'!$F$12</f>
        <v>501.50863084000002</v>
      </c>
      <c r="E271" s="36">
        <f>SUMIFS(СВЦЭМ!$H$34:$H$777,СВЦЭМ!$A$34:$A$777,$A271,СВЦЭМ!$B$34:$B$777,E$260)+'СЕТ СН'!$F$12</f>
        <v>540.16751021000005</v>
      </c>
      <c r="F271" s="36">
        <f>SUMIFS(СВЦЭМ!$H$34:$H$777,СВЦЭМ!$A$34:$A$777,$A271,СВЦЭМ!$B$34:$B$777,F$260)+'СЕТ СН'!$F$12</f>
        <v>540.11357184999997</v>
      </c>
      <c r="G271" s="36">
        <f>SUMIFS(СВЦЭМ!$H$34:$H$777,СВЦЭМ!$A$34:$A$777,$A271,СВЦЭМ!$B$34:$B$777,G$260)+'СЕТ СН'!$F$12</f>
        <v>535.49890660999995</v>
      </c>
      <c r="H271" s="36">
        <f>SUMIFS(СВЦЭМ!$H$34:$H$777,СВЦЭМ!$A$34:$A$777,$A271,СВЦЭМ!$B$34:$B$777,H$260)+'СЕТ СН'!$F$12</f>
        <v>498.98753442999998</v>
      </c>
      <c r="I271" s="36">
        <f>SUMIFS(СВЦЭМ!$H$34:$H$777,СВЦЭМ!$A$34:$A$777,$A271,СВЦЭМ!$B$34:$B$777,I$260)+'СЕТ СН'!$F$12</f>
        <v>466.67867482000003</v>
      </c>
      <c r="J271" s="36">
        <f>SUMIFS(СВЦЭМ!$H$34:$H$777,СВЦЭМ!$A$34:$A$777,$A271,СВЦЭМ!$B$34:$B$777,J$260)+'СЕТ СН'!$F$12</f>
        <v>454.00013812999998</v>
      </c>
      <c r="K271" s="36">
        <f>SUMIFS(СВЦЭМ!$H$34:$H$777,СВЦЭМ!$A$34:$A$777,$A271,СВЦЭМ!$B$34:$B$777,K$260)+'СЕТ СН'!$F$12</f>
        <v>444.84520227000002</v>
      </c>
      <c r="L271" s="36">
        <f>SUMIFS(СВЦЭМ!$H$34:$H$777,СВЦЭМ!$A$34:$A$777,$A271,СВЦЭМ!$B$34:$B$777,L$260)+'СЕТ СН'!$F$12</f>
        <v>386.02026762999998</v>
      </c>
      <c r="M271" s="36">
        <f>SUMIFS(СВЦЭМ!$H$34:$H$777,СВЦЭМ!$A$34:$A$777,$A271,СВЦЭМ!$B$34:$B$777,M$260)+'СЕТ СН'!$F$12</f>
        <v>341.21432154000001</v>
      </c>
      <c r="N271" s="36">
        <f>SUMIFS(СВЦЭМ!$H$34:$H$777,СВЦЭМ!$A$34:$A$777,$A271,СВЦЭМ!$B$34:$B$777,N$260)+'СЕТ СН'!$F$12</f>
        <v>294.60521079</v>
      </c>
      <c r="O271" s="36">
        <f>SUMIFS(СВЦЭМ!$H$34:$H$777,СВЦЭМ!$A$34:$A$777,$A271,СВЦЭМ!$B$34:$B$777,O$260)+'СЕТ СН'!$F$12</f>
        <v>247.44772608</v>
      </c>
      <c r="P271" s="36">
        <f>SUMIFS(СВЦЭМ!$H$34:$H$777,СВЦЭМ!$A$34:$A$777,$A271,СВЦЭМ!$B$34:$B$777,P$260)+'СЕТ СН'!$F$12</f>
        <v>249.72348694999999</v>
      </c>
      <c r="Q271" s="36">
        <f>SUMIFS(СВЦЭМ!$H$34:$H$777,СВЦЭМ!$A$34:$A$777,$A271,СВЦЭМ!$B$34:$B$777,Q$260)+'СЕТ СН'!$F$12</f>
        <v>250.42008884000001</v>
      </c>
      <c r="R271" s="36">
        <f>SUMIFS(СВЦЭМ!$H$34:$H$777,СВЦЭМ!$A$34:$A$777,$A271,СВЦЭМ!$B$34:$B$777,R$260)+'СЕТ СН'!$F$12</f>
        <v>252.40501882000001</v>
      </c>
      <c r="S271" s="36">
        <f>SUMIFS(СВЦЭМ!$H$34:$H$777,СВЦЭМ!$A$34:$A$777,$A271,СВЦЭМ!$B$34:$B$777,S$260)+'СЕТ СН'!$F$12</f>
        <v>262.22611110000003</v>
      </c>
      <c r="T271" s="36">
        <f>SUMIFS(СВЦЭМ!$H$34:$H$777,СВЦЭМ!$A$34:$A$777,$A271,СВЦЭМ!$B$34:$B$777,T$260)+'СЕТ СН'!$F$12</f>
        <v>264.25781732000002</v>
      </c>
      <c r="U271" s="36">
        <f>SUMIFS(СВЦЭМ!$H$34:$H$777,СВЦЭМ!$A$34:$A$777,$A271,СВЦЭМ!$B$34:$B$777,U$260)+'СЕТ СН'!$F$12</f>
        <v>276.16513848</v>
      </c>
      <c r="V271" s="36">
        <f>SUMIFS(СВЦЭМ!$H$34:$H$777,СВЦЭМ!$A$34:$A$777,$A271,СВЦЭМ!$B$34:$B$777,V$260)+'СЕТ СН'!$F$12</f>
        <v>285.09878435000002</v>
      </c>
      <c r="W271" s="36">
        <f>SUMIFS(СВЦЭМ!$H$34:$H$777,СВЦЭМ!$A$34:$A$777,$A271,СВЦЭМ!$B$34:$B$777,W$260)+'СЕТ СН'!$F$12</f>
        <v>287.35357893999998</v>
      </c>
      <c r="X271" s="36">
        <f>SUMIFS(СВЦЭМ!$H$34:$H$777,СВЦЭМ!$A$34:$A$777,$A271,СВЦЭМ!$B$34:$B$777,X$260)+'СЕТ СН'!$F$12</f>
        <v>252.47757189000001</v>
      </c>
      <c r="Y271" s="36">
        <f>SUMIFS(СВЦЭМ!$H$34:$H$777,СВЦЭМ!$A$34:$A$777,$A271,СВЦЭМ!$B$34:$B$777,Y$260)+'СЕТ СН'!$F$12</f>
        <v>285.93459587000001</v>
      </c>
    </row>
    <row r="272" spans="1:27" ht="15.75" x14ac:dyDescent="0.2">
      <c r="A272" s="35">
        <f t="shared" si="7"/>
        <v>43355</v>
      </c>
      <c r="B272" s="36">
        <f>SUMIFS(СВЦЭМ!$H$34:$H$777,СВЦЭМ!$A$34:$A$777,$A272,СВЦЭМ!$B$34:$B$777,B$260)+'СЕТ СН'!$F$12</f>
        <v>374.36401940000002</v>
      </c>
      <c r="C272" s="36">
        <f>SUMIFS(СВЦЭМ!$H$34:$H$777,СВЦЭМ!$A$34:$A$777,$A272,СВЦЭМ!$B$34:$B$777,C$260)+'СЕТ СН'!$F$12</f>
        <v>459.62501999</v>
      </c>
      <c r="D272" s="36">
        <f>SUMIFS(СВЦЭМ!$H$34:$H$777,СВЦЭМ!$A$34:$A$777,$A272,СВЦЭМ!$B$34:$B$777,D$260)+'СЕТ СН'!$F$12</f>
        <v>510.97189535000001</v>
      </c>
      <c r="E272" s="36">
        <f>SUMIFS(СВЦЭМ!$H$34:$H$777,СВЦЭМ!$A$34:$A$777,$A272,СВЦЭМ!$B$34:$B$777,E$260)+'СЕТ СН'!$F$12</f>
        <v>552.24988790999998</v>
      </c>
      <c r="F272" s="36">
        <f>SUMIFS(СВЦЭМ!$H$34:$H$777,СВЦЭМ!$A$34:$A$777,$A272,СВЦЭМ!$B$34:$B$777,F$260)+'СЕТ СН'!$F$12</f>
        <v>549.74575504999996</v>
      </c>
      <c r="G272" s="36">
        <f>SUMIFS(СВЦЭМ!$H$34:$H$777,СВЦЭМ!$A$34:$A$777,$A272,СВЦЭМ!$B$34:$B$777,G$260)+'СЕТ СН'!$F$12</f>
        <v>536.37756023999998</v>
      </c>
      <c r="H272" s="36">
        <f>SUMIFS(СВЦЭМ!$H$34:$H$777,СВЦЭМ!$A$34:$A$777,$A272,СВЦЭМ!$B$34:$B$777,H$260)+'СЕТ СН'!$F$12</f>
        <v>500.01924688999998</v>
      </c>
      <c r="I272" s="36">
        <f>SUMIFS(СВЦЭМ!$H$34:$H$777,СВЦЭМ!$A$34:$A$777,$A272,СВЦЭМ!$B$34:$B$777,I$260)+'СЕТ СН'!$F$12</f>
        <v>476.42650637000003</v>
      </c>
      <c r="J272" s="36">
        <f>SUMIFS(СВЦЭМ!$H$34:$H$777,СВЦЭМ!$A$34:$A$777,$A272,СВЦЭМ!$B$34:$B$777,J$260)+'СЕТ СН'!$F$12</f>
        <v>457.31101081000003</v>
      </c>
      <c r="K272" s="36">
        <f>SUMIFS(СВЦЭМ!$H$34:$H$777,СВЦЭМ!$A$34:$A$777,$A272,СВЦЭМ!$B$34:$B$777,K$260)+'СЕТ СН'!$F$12</f>
        <v>442.09499547000001</v>
      </c>
      <c r="L272" s="36">
        <f>SUMIFS(СВЦЭМ!$H$34:$H$777,СВЦЭМ!$A$34:$A$777,$A272,СВЦЭМ!$B$34:$B$777,L$260)+'СЕТ СН'!$F$12</f>
        <v>400.95145996999997</v>
      </c>
      <c r="M272" s="36">
        <f>SUMIFS(СВЦЭМ!$H$34:$H$777,СВЦЭМ!$A$34:$A$777,$A272,СВЦЭМ!$B$34:$B$777,M$260)+'СЕТ СН'!$F$12</f>
        <v>363.01423076999998</v>
      </c>
      <c r="N272" s="36">
        <f>SUMIFS(СВЦЭМ!$H$34:$H$777,СВЦЭМ!$A$34:$A$777,$A272,СВЦЭМ!$B$34:$B$777,N$260)+'СЕТ СН'!$F$12</f>
        <v>320.16081489999999</v>
      </c>
      <c r="O272" s="36">
        <f>SUMIFS(СВЦЭМ!$H$34:$H$777,СВЦЭМ!$A$34:$A$777,$A272,СВЦЭМ!$B$34:$B$777,O$260)+'СЕТ СН'!$F$12</f>
        <v>278.52979202</v>
      </c>
      <c r="P272" s="36">
        <f>SUMIFS(СВЦЭМ!$H$34:$H$777,СВЦЭМ!$A$34:$A$777,$A272,СВЦЭМ!$B$34:$B$777,P$260)+'СЕТ СН'!$F$12</f>
        <v>271.26307108999998</v>
      </c>
      <c r="Q272" s="36">
        <f>SUMIFS(СВЦЭМ!$H$34:$H$777,СВЦЭМ!$A$34:$A$777,$A272,СВЦЭМ!$B$34:$B$777,Q$260)+'СЕТ СН'!$F$12</f>
        <v>279.74132049999997</v>
      </c>
      <c r="R272" s="36">
        <f>SUMIFS(СВЦЭМ!$H$34:$H$777,СВЦЭМ!$A$34:$A$777,$A272,СВЦЭМ!$B$34:$B$777,R$260)+'СЕТ СН'!$F$12</f>
        <v>276.24218065999997</v>
      </c>
      <c r="S272" s="36">
        <f>SUMIFS(СВЦЭМ!$H$34:$H$777,СВЦЭМ!$A$34:$A$777,$A272,СВЦЭМ!$B$34:$B$777,S$260)+'СЕТ СН'!$F$12</f>
        <v>273.04521420999998</v>
      </c>
      <c r="T272" s="36">
        <f>SUMIFS(СВЦЭМ!$H$34:$H$777,СВЦЭМ!$A$34:$A$777,$A272,СВЦЭМ!$B$34:$B$777,T$260)+'СЕТ СН'!$F$12</f>
        <v>270.91733407999999</v>
      </c>
      <c r="U272" s="36">
        <f>SUMIFS(СВЦЭМ!$H$34:$H$777,СВЦЭМ!$A$34:$A$777,$A272,СВЦЭМ!$B$34:$B$777,U$260)+'СЕТ СН'!$F$12</f>
        <v>276.38098237000003</v>
      </c>
      <c r="V272" s="36">
        <f>SUMIFS(СВЦЭМ!$H$34:$H$777,СВЦЭМ!$A$34:$A$777,$A272,СВЦЭМ!$B$34:$B$777,V$260)+'СЕТ СН'!$F$12</f>
        <v>278.4396059</v>
      </c>
      <c r="W272" s="36">
        <f>SUMIFS(СВЦЭМ!$H$34:$H$777,СВЦЭМ!$A$34:$A$777,$A272,СВЦЭМ!$B$34:$B$777,W$260)+'СЕТ СН'!$F$12</f>
        <v>284.67939440999999</v>
      </c>
      <c r="X272" s="36">
        <f>SUMIFS(СВЦЭМ!$H$34:$H$777,СВЦЭМ!$A$34:$A$777,$A272,СВЦЭМ!$B$34:$B$777,X$260)+'СЕТ СН'!$F$12</f>
        <v>273.16372687</v>
      </c>
      <c r="Y272" s="36">
        <f>SUMIFS(СВЦЭМ!$H$34:$H$777,СВЦЭМ!$A$34:$A$777,$A272,СВЦЭМ!$B$34:$B$777,Y$260)+'СЕТ СН'!$F$12</f>
        <v>300.89189886999998</v>
      </c>
    </row>
    <row r="273" spans="1:25" ht="15.75" x14ac:dyDescent="0.2">
      <c r="A273" s="35">
        <f t="shared" si="7"/>
        <v>43356</v>
      </c>
      <c r="B273" s="36">
        <f>SUMIFS(СВЦЭМ!$H$34:$H$777,СВЦЭМ!$A$34:$A$777,$A273,СВЦЭМ!$B$34:$B$777,B$260)+'СЕТ СН'!$F$12</f>
        <v>430.18396618999998</v>
      </c>
      <c r="C273" s="36">
        <f>SUMIFS(СВЦЭМ!$H$34:$H$777,СВЦЭМ!$A$34:$A$777,$A273,СВЦЭМ!$B$34:$B$777,C$260)+'СЕТ СН'!$F$12</f>
        <v>511.81044808000001</v>
      </c>
      <c r="D273" s="36">
        <f>SUMIFS(СВЦЭМ!$H$34:$H$777,СВЦЭМ!$A$34:$A$777,$A273,СВЦЭМ!$B$34:$B$777,D$260)+'СЕТ СН'!$F$12</f>
        <v>559.26857389999998</v>
      </c>
      <c r="E273" s="36">
        <f>SUMIFS(СВЦЭМ!$H$34:$H$777,СВЦЭМ!$A$34:$A$777,$A273,СВЦЭМ!$B$34:$B$777,E$260)+'СЕТ СН'!$F$12</f>
        <v>576.84194566999997</v>
      </c>
      <c r="F273" s="36">
        <f>SUMIFS(СВЦЭМ!$H$34:$H$777,СВЦЭМ!$A$34:$A$777,$A273,СВЦЭМ!$B$34:$B$777,F$260)+'СЕТ СН'!$F$12</f>
        <v>574.96687592000001</v>
      </c>
      <c r="G273" s="36">
        <f>SUMIFS(СВЦЭМ!$H$34:$H$777,СВЦЭМ!$A$34:$A$777,$A273,СВЦЭМ!$B$34:$B$777,G$260)+'СЕТ СН'!$F$12</f>
        <v>563.74457868000002</v>
      </c>
      <c r="H273" s="36">
        <f>SUMIFS(СВЦЭМ!$H$34:$H$777,СВЦЭМ!$A$34:$A$777,$A273,СВЦЭМ!$B$34:$B$777,H$260)+'СЕТ СН'!$F$12</f>
        <v>545.80671316999997</v>
      </c>
      <c r="I273" s="36">
        <f>SUMIFS(СВЦЭМ!$H$34:$H$777,СВЦЭМ!$A$34:$A$777,$A273,СВЦЭМ!$B$34:$B$777,I$260)+'СЕТ СН'!$F$12</f>
        <v>508.54205030999998</v>
      </c>
      <c r="J273" s="36">
        <f>SUMIFS(СВЦЭМ!$H$34:$H$777,СВЦЭМ!$A$34:$A$777,$A273,СВЦЭМ!$B$34:$B$777,J$260)+'СЕТ СН'!$F$12</f>
        <v>492.31478964000001</v>
      </c>
      <c r="K273" s="36">
        <f>SUMIFS(СВЦЭМ!$H$34:$H$777,СВЦЭМ!$A$34:$A$777,$A273,СВЦЭМ!$B$34:$B$777,K$260)+'СЕТ СН'!$F$12</f>
        <v>482.61017934</v>
      </c>
      <c r="L273" s="36">
        <f>SUMIFS(СВЦЭМ!$H$34:$H$777,СВЦЭМ!$A$34:$A$777,$A273,СВЦЭМ!$B$34:$B$777,L$260)+'СЕТ СН'!$F$12</f>
        <v>444.78869034000002</v>
      </c>
      <c r="M273" s="36">
        <f>SUMIFS(СВЦЭМ!$H$34:$H$777,СВЦЭМ!$A$34:$A$777,$A273,СВЦЭМ!$B$34:$B$777,M$260)+'СЕТ СН'!$F$12</f>
        <v>404.24374194000001</v>
      </c>
      <c r="N273" s="36">
        <f>SUMIFS(СВЦЭМ!$H$34:$H$777,СВЦЭМ!$A$34:$A$777,$A273,СВЦЭМ!$B$34:$B$777,N$260)+'СЕТ СН'!$F$12</f>
        <v>346.8589427</v>
      </c>
      <c r="O273" s="36">
        <f>SUMIFS(СВЦЭМ!$H$34:$H$777,СВЦЭМ!$A$34:$A$777,$A273,СВЦЭМ!$B$34:$B$777,O$260)+'СЕТ СН'!$F$12</f>
        <v>299.37200596000002</v>
      </c>
      <c r="P273" s="36">
        <f>SUMIFS(СВЦЭМ!$H$34:$H$777,СВЦЭМ!$A$34:$A$777,$A273,СВЦЭМ!$B$34:$B$777,P$260)+'СЕТ СН'!$F$12</f>
        <v>298.67658384999999</v>
      </c>
      <c r="Q273" s="36">
        <f>SUMIFS(СВЦЭМ!$H$34:$H$777,СВЦЭМ!$A$34:$A$777,$A273,СВЦЭМ!$B$34:$B$777,Q$260)+'СЕТ СН'!$F$12</f>
        <v>299.57145082</v>
      </c>
      <c r="R273" s="36">
        <f>SUMIFS(СВЦЭМ!$H$34:$H$777,СВЦЭМ!$A$34:$A$777,$A273,СВЦЭМ!$B$34:$B$777,R$260)+'СЕТ СН'!$F$12</f>
        <v>305.46341496000002</v>
      </c>
      <c r="S273" s="36">
        <f>SUMIFS(СВЦЭМ!$H$34:$H$777,СВЦЭМ!$A$34:$A$777,$A273,СВЦЭМ!$B$34:$B$777,S$260)+'СЕТ СН'!$F$12</f>
        <v>310.52422931000001</v>
      </c>
      <c r="T273" s="36">
        <f>SUMIFS(СВЦЭМ!$H$34:$H$777,СВЦЭМ!$A$34:$A$777,$A273,СВЦЭМ!$B$34:$B$777,T$260)+'СЕТ СН'!$F$12</f>
        <v>303.09701988</v>
      </c>
      <c r="U273" s="36">
        <f>SUMIFS(СВЦЭМ!$H$34:$H$777,СВЦЭМ!$A$34:$A$777,$A273,СВЦЭМ!$B$34:$B$777,U$260)+'СЕТ СН'!$F$12</f>
        <v>297.02078883000001</v>
      </c>
      <c r="V273" s="36">
        <f>SUMIFS(СВЦЭМ!$H$34:$H$777,СВЦЭМ!$A$34:$A$777,$A273,СВЦЭМ!$B$34:$B$777,V$260)+'СЕТ СН'!$F$12</f>
        <v>286.73910611000002</v>
      </c>
      <c r="W273" s="36">
        <f>SUMIFS(СВЦЭМ!$H$34:$H$777,СВЦЭМ!$A$34:$A$777,$A273,СВЦЭМ!$B$34:$B$777,W$260)+'СЕТ СН'!$F$12</f>
        <v>291.66436814000002</v>
      </c>
      <c r="X273" s="36">
        <f>SUMIFS(СВЦЭМ!$H$34:$H$777,СВЦЭМ!$A$34:$A$777,$A273,СВЦЭМ!$B$34:$B$777,X$260)+'СЕТ СН'!$F$12</f>
        <v>310.06294731999998</v>
      </c>
      <c r="Y273" s="36">
        <f>SUMIFS(СВЦЭМ!$H$34:$H$777,СВЦЭМ!$A$34:$A$777,$A273,СВЦЭМ!$B$34:$B$777,Y$260)+'СЕТ СН'!$F$12</f>
        <v>353.43292136999997</v>
      </c>
    </row>
    <row r="274" spans="1:25" ht="15.75" x14ac:dyDescent="0.2">
      <c r="A274" s="35">
        <f t="shared" si="7"/>
        <v>43357</v>
      </c>
      <c r="B274" s="36">
        <f>SUMIFS(СВЦЭМ!$H$34:$H$777,СВЦЭМ!$A$34:$A$777,$A274,СВЦЭМ!$B$34:$B$777,B$260)+'СЕТ СН'!$F$12</f>
        <v>431.59979641000001</v>
      </c>
      <c r="C274" s="36">
        <f>SUMIFS(СВЦЭМ!$H$34:$H$777,СВЦЭМ!$A$34:$A$777,$A274,СВЦЭМ!$B$34:$B$777,C$260)+'СЕТ СН'!$F$12</f>
        <v>513.66714539999998</v>
      </c>
      <c r="D274" s="36">
        <f>SUMIFS(СВЦЭМ!$H$34:$H$777,СВЦЭМ!$A$34:$A$777,$A274,СВЦЭМ!$B$34:$B$777,D$260)+'СЕТ СН'!$F$12</f>
        <v>534.624099</v>
      </c>
      <c r="E274" s="36">
        <f>SUMIFS(СВЦЭМ!$H$34:$H$777,СВЦЭМ!$A$34:$A$777,$A274,СВЦЭМ!$B$34:$B$777,E$260)+'СЕТ СН'!$F$12</f>
        <v>551.53020691999996</v>
      </c>
      <c r="F274" s="36">
        <f>SUMIFS(СВЦЭМ!$H$34:$H$777,СВЦЭМ!$A$34:$A$777,$A274,СВЦЭМ!$B$34:$B$777,F$260)+'СЕТ СН'!$F$12</f>
        <v>547.81873510000003</v>
      </c>
      <c r="G274" s="36">
        <f>SUMIFS(СВЦЭМ!$H$34:$H$777,СВЦЭМ!$A$34:$A$777,$A274,СВЦЭМ!$B$34:$B$777,G$260)+'СЕТ СН'!$F$12</f>
        <v>537.53872793999994</v>
      </c>
      <c r="H274" s="36">
        <f>SUMIFS(СВЦЭМ!$H$34:$H$777,СВЦЭМ!$A$34:$A$777,$A274,СВЦЭМ!$B$34:$B$777,H$260)+'СЕТ СН'!$F$12</f>
        <v>538.41034706999994</v>
      </c>
      <c r="I274" s="36">
        <f>SUMIFS(СВЦЭМ!$H$34:$H$777,СВЦЭМ!$A$34:$A$777,$A274,СВЦЭМ!$B$34:$B$777,I$260)+'СЕТ СН'!$F$12</f>
        <v>505.32528067999999</v>
      </c>
      <c r="J274" s="36">
        <f>SUMIFS(СВЦЭМ!$H$34:$H$777,СВЦЭМ!$A$34:$A$777,$A274,СВЦЭМ!$B$34:$B$777,J$260)+'СЕТ СН'!$F$12</f>
        <v>486.27902632000001</v>
      </c>
      <c r="K274" s="36">
        <f>SUMIFS(СВЦЭМ!$H$34:$H$777,СВЦЭМ!$A$34:$A$777,$A274,СВЦЭМ!$B$34:$B$777,K$260)+'СЕТ СН'!$F$12</f>
        <v>488.73111334999999</v>
      </c>
      <c r="L274" s="36">
        <f>SUMIFS(СВЦЭМ!$H$34:$H$777,СВЦЭМ!$A$34:$A$777,$A274,СВЦЭМ!$B$34:$B$777,L$260)+'СЕТ СН'!$F$12</f>
        <v>446.02288750000002</v>
      </c>
      <c r="M274" s="36">
        <f>SUMIFS(СВЦЭМ!$H$34:$H$777,СВЦЭМ!$A$34:$A$777,$A274,СВЦЭМ!$B$34:$B$777,M$260)+'СЕТ СН'!$F$12</f>
        <v>411.37082342999997</v>
      </c>
      <c r="N274" s="36">
        <f>SUMIFS(СВЦЭМ!$H$34:$H$777,СВЦЭМ!$A$34:$A$777,$A274,СВЦЭМ!$B$34:$B$777,N$260)+'СЕТ СН'!$F$12</f>
        <v>346.61974911999999</v>
      </c>
      <c r="O274" s="36">
        <f>SUMIFS(СВЦЭМ!$H$34:$H$777,СВЦЭМ!$A$34:$A$777,$A274,СВЦЭМ!$B$34:$B$777,O$260)+'СЕТ СН'!$F$12</f>
        <v>301.33567624</v>
      </c>
      <c r="P274" s="36">
        <f>SUMIFS(СВЦЭМ!$H$34:$H$777,СВЦЭМ!$A$34:$A$777,$A274,СВЦЭМ!$B$34:$B$777,P$260)+'СЕТ СН'!$F$12</f>
        <v>301.40474318000003</v>
      </c>
      <c r="Q274" s="36">
        <f>SUMIFS(СВЦЭМ!$H$34:$H$777,СВЦЭМ!$A$34:$A$777,$A274,СВЦЭМ!$B$34:$B$777,Q$260)+'СЕТ СН'!$F$12</f>
        <v>306.51184103000003</v>
      </c>
      <c r="R274" s="36">
        <f>SUMIFS(СВЦЭМ!$H$34:$H$777,СВЦЭМ!$A$34:$A$777,$A274,СВЦЭМ!$B$34:$B$777,R$260)+'СЕТ СН'!$F$12</f>
        <v>302.54778730999999</v>
      </c>
      <c r="S274" s="36">
        <f>SUMIFS(СВЦЭМ!$H$34:$H$777,СВЦЭМ!$A$34:$A$777,$A274,СВЦЭМ!$B$34:$B$777,S$260)+'СЕТ СН'!$F$12</f>
        <v>312.04924075999998</v>
      </c>
      <c r="T274" s="36">
        <f>SUMIFS(СВЦЭМ!$H$34:$H$777,СВЦЭМ!$A$34:$A$777,$A274,СВЦЭМ!$B$34:$B$777,T$260)+'СЕТ СН'!$F$12</f>
        <v>312.34423658999998</v>
      </c>
      <c r="U274" s="36">
        <f>SUMIFS(СВЦЭМ!$H$34:$H$777,СВЦЭМ!$A$34:$A$777,$A274,СВЦЭМ!$B$34:$B$777,U$260)+'СЕТ СН'!$F$12</f>
        <v>305.08407750999999</v>
      </c>
      <c r="V274" s="36">
        <f>SUMIFS(СВЦЭМ!$H$34:$H$777,СВЦЭМ!$A$34:$A$777,$A274,СВЦЭМ!$B$34:$B$777,V$260)+'СЕТ СН'!$F$12</f>
        <v>292.71042004999998</v>
      </c>
      <c r="W274" s="36">
        <f>SUMIFS(СВЦЭМ!$H$34:$H$777,СВЦЭМ!$A$34:$A$777,$A274,СВЦЭМ!$B$34:$B$777,W$260)+'СЕТ СН'!$F$12</f>
        <v>268.01695008000002</v>
      </c>
      <c r="X274" s="36">
        <f>SUMIFS(СВЦЭМ!$H$34:$H$777,СВЦЭМ!$A$34:$A$777,$A274,СВЦЭМ!$B$34:$B$777,X$260)+'СЕТ СН'!$F$12</f>
        <v>290.65670096000002</v>
      </c>
      <c r="Y274" s="36">
        <f>SUMIFS(СВЦЭМ!$H$34:$H$777,СВЦЭМ!$A$34:$A$777,$A274,СВЦЭМ!$B$34:$B$777,Y$260)+'СЕТ СН'!$F$12</f>
        <v>342.97842799</v>
      </c>
    </row>
    <row r="275" spans="1:25" ht="15.75" x14ac:dyDescent="0.2">
      <c r="A275" s="35">
        <f t="shared" si="7"/>
        <v>43358</v>
      </c>
      <c r="B275" s="36">
        <f>SUMIFS(СВЦЭМ!$H$34:$H$777,СВЦЭМ!$A$34:$A$777,$A275,СВЦЭМ!$B$34:$B$777,B$260)+'СЕТ СН'!$F$12</f>
        <v>429.62954452999998</v>
      </c>
      <c r="C275" s="36">
        <f>SUMIFS(СВЦЭМ!$H$34:$H$777,СВЦЭМ!$A$34:$A$777,$A275,СВЦЭМ!$B$34:$B$777,C$260)+'СЕТ СН'!$F$12</f>
        <v>464.31177445999998</v>
      </c>
      <c r="D275" s="36">
        <f>SUMIFS(СВЦЭМ!$H$34:$H$777,СВЦЭМ!$A$34:$A$777,$A275,СВЦЭМ!$B$34:$B$777,D$260)+'СЕТ СН'!$F$12</f>
        <v>514.40292351000005</v>
      </c>
      <c r="E275" s="36">
        <f>SUMIFS(СВЦЭМ!$H$34:$H$777,СВЦЭМ!$A$34:$A$777,$A275,СВЦЭМ!$B$34:$B$777,E$260)+'СЕТ СН'!$F$12</f>
        <v>562.43949600999997</v>
      </c>
      <c r="F275" s="36">
        <f>SUMIFS(СВЦЭМ!$H$34:$H$777,СВЦЭМ!$A$34:$A$777,$A275,СВЦЭМ!$B$34:$B$777,F$260)+'СЕТ СН'!$F$12</f>
        <v>556.66185511000003</v>
      </c>
      <c r="G275" s="36">
        <f>SUMIFS(СВЦЭМ!$H$34:$H$777,СВЦЭМ!$A$34:$A$777,$A275,СВЦЭМ!$B$34:$B$777,G$260)+'СЕТ СН'!$F$12</f>
        <v>547.24429487999998</v>
      </c>
      <c r="H275" s="36">
        <f>SUMIFS(СВЦЭМ!$H$34:$H$777,СВЦЭМ!$A$34:$A$777,$A275,СВЦЭМ!$B$34:$B$777,H$260)+'СЕТ СН'!$F$12</f>
        <v>550.34619480000003</v>
      </c>
      <c r="I275" s="36">
        <f>SUMIFS(СВЦЭМ!$H$34:$H$777,СВЦЭМ!$A$34:$A$777,$A275,СВЦЭМ!$B$34:$B$777,I$260)+'СЕТ СН'!$F$12</f>
        <v>512.30580003</v>
      </c>
      <c r="J275" s="36">
        <f>SUMIFS(СВЦЭМ!$H$34:$H$777,СВЦЭМ!$A$34:$A$777,$A275,СВЦЭМ!$B$34:$B$777,J$260)+'СЕТ СН'!$F$12</f>
        <v>489.66256399000002</v>
      </c>
      <c r="K275" s="36">
        <f>SUMIFS(СВЦЭМ!$H$34:$H$777,СВЦЭМ!$A$34:$A$777,$A275,СВЦЭМ!$B$34:$B$777,K$260)+'СЕТ СН'!$F$12</f>
        <v>472.95694689999999</v>
      </c>
      <c r="L275" s="36">
        <f>SUMIFS(СВЦЭМ!$H$34:$H$777,СВЦЭМ!$A$34:$A$777,$A275,СВЦЭМ!$B$34:$B$777,L$260)+'СЕТ СН'!$F$12</f>
        <v>435.50658812</v>
      </c>
      <c r="M275" s="36">
        <f>SUMIFS(СВЦЭМ!$H$34:$H$777,СВЦЭМ!$A$34:$A$777,$A275,СВЦЭМ!$B$34:$B$777,M$260)+'СЕТ СН'!$F$12</f>
        <v>398.15647249</v>
      </c>
      <c r="N275" s="36">
        <f>SUMIFS(СВЦЭМ!$H$34:$H$777,СВЦЭМ!$A$34:$A$777,$A275,СВЦЭМ!$B$34:$B$777,N$260)+'СЕТ СН'!$F$12</f>
        <v>344.73475428</v>
      </c>
      <c r="O275" s="36">
        <f>SUMIFS(СВЦЭМ!$H$34:$H$777,СВЦЭМ!$A$34:$A$777,$A275,СВЦЭМ!$B$34:$B$777,O$260)+'СЕТ СН'!$F$12</f>
        <v>301.64667212000001</v>
      </c>
      <c r="P275" s="36">
        <f>SUMIFS(СВЦЭМ!$H$34:$H$777,СВЦЭМ!$A$34:$A$777,$A275,СВЦЭМ!$B$34:$B$777,P$260)+'СЕТ СН'!$F$12</f>
        <v>304.11852655000001</v>
      </c>
      <c r="Q275" s="36">
        <f>SUMIFS(СВЦЭМ!$H$34:$H$777,СВЦЭМ!$A$34:$A$777,$A275,СВЦЭМ!$B$34:$B$777,Q$260)+'СЕТ СН'!$F$12</f>
        <v>302.28850198999999</v>
      </c>
      <c r="R275" s="36">
        <f>SUMIFS(СВЦЭМ!$H$34:$H$777,СВЦЭМ!$A$34:$A$777,$A275,СВЦЭМ!$B$34:$B$777,R$260)+'СЕТ СН'!$F$12</f>
        <v>296.98899518000002</v>
      </c>
      <c r="S275" s="36">
        <f>SUMIFS(СВЦЭМ!$H$34:$H$777,СВЦЭМ!$A$34:$A$777,$A275,СВЦЭМ!$B$34:$B$777,S$260)+'СЕТ СН'!$F$12</f>
        <v>296.60954649000001</v>
      </c>
      <c r="T275" s="36">
        <f>SUMIFS(СВЦЭМ!$H$34:$H$777,СВЦЭМ!$A$34:$A$777,$A275,СВЦЭМ!$B$34:$B$777,T$260)+'СЕТ СН'!$F$12</f>
        <v>300.53721200000001</v>
      </c>
      <c r="U275" s="36">
        <f>SUMIFS(СВЦЭМ!$H$34:$H$777,СВЦЭМ!$A$34:$A$777,$A275,СВЦЭМ!$B$34:$B$777,U$260)+'СЕТ СН'!$F$12</f>
        <v>294.24264653</v>
      </c>
      <c r="V275" s="36">
        <f>SUMIFS(СВЦЭМ!$H$34:$H$777,СВЦЭМ!$A$34:$A$777,$A275,СВЦЭМ!$B$34:$B$777,V$260)+'СЕТ СН'!$F$12</f>
        <v>284.19173717000001</v>
      </c>
      <c r="W275" s="36">
        <f>SUMIFS(СВЦЭМ!$H$34:$H$777,СВЦЭМ!$A$34:$A$777,$A275,СВЦЭМ!$B$34:$B$777,W$260)+'СЕТ СН'!$F$12</f>
        <v>288.77326486999999</v>
      </c>
      <c r="X275" s="36">
        <f>SUMIFS(СВЦЭМ!$H$34:$H$777,СВЦЭМ!$A$34:$A$777,$A275,СВЦЭМ!$B$34:$B$777,X$260)+'СЕТ СН'!$F$12</f>
        <v>306.23669267000002</v>
      </c>
      <c r="Y275" s="36">
        <f>SUMIFS(СВЦЭМ!$H$34:$H$777,СВЦЭМ!$A$34:$A$777,$A275,СВЦЭМ!$B$34:$B$777,Y$260)+'СЕТ СН'!$F$12</f>
        <v>364.47618034999999</v>
      </c>
    </row>
    <row r="276" spans="1:25" ht="15.75" x14ac:dyDescent="0.2">
      <c r="A276" s="35">
        <f t="shared" si="7"/>
        <v>43359</v>
      </c>
      <c r="B276" s="36">
        <f>SUMIFS(СВЦЭМ!$H$34:$H$777,СВЦЭМ!$A$34:$A$777,$A276,СВЦЭМ!$B$34:$B$777,B$260)+'СЕТ СН'!$F$12</f>
        <v>436.92191106000001</v>
      </c>
      <c r="C276" s="36">
        <f>SUMIFS(СВЦЭМ!$H$34:$H$777,СВЦЭМ!$A$34:$A$777,$A276,СВЦЭМ!$B$34:$B$777,C$260)+'СЕТ СН'!$F$12</f>
        <v>477.18987915999998</v>
      </c>
      <c r="D276" s="36">
        <f>SUMIFS(СВЦЭМ!$H$34:$H$777,СВЦЭМ!$A$34:$A$777,$A276,СВЦЭМ!$B$34:$B$777,D$260)+'СЕТ СН'!$F$12</f>
        <v>519.84813955000004</v>
      </c>
      <c r="E276" s="36">
        <f>SUMIFS(СВЦЭМ!$H$34:$H$777,СВЦЭМ!$A$34:$A$777,$A276,СВЦЭМ!$B$34:$B$777,E$260)+'СЕТ СН'!$F$12</f>
        <v>563.15974071000005</v>
      </c>
      <c r="F276" s="36">
        <f>SUMIFS(СВЦЭМ!$H$34:$H$777,СВЦЭМ!$A$34:$A$777,$A276,СВЦЭМ!$B$34:$B$777,F$260)+'СЕТ СН'!$F$12</f>
        <v>552.58045256000003</v>
      </c>
      <c r="G276" s="36">
        <f>SUMIFS(СВЦЭМ!$H$34:$H$777,СВЦЭМ!$A$34:$A$777,$A276,СВЦЭМ!$B$34:$B$777,G$260)+'СЕТ СН'!$F$12</f>
        <v>554.42736534999995</v>
      </c>
      <c r="H276" s="36">
        <f>SUMIFS(СВЦЭМ!$H$34:$H$777,СВЦЭМ!$A$34:$A$777,$A276,СВЦЭМ!$B$34:$B$777,H$260)+'СЕТ СН'!$F$12</f>
        <v>542.74917727000002</v>
      </c>
      <c r="I276" s="36">
        <f>SUMIFS(СВЦЭМ!$H$34:$H$777,СВЦЭМ!$A$34:$A$777,$A276,СВЦЭМ!$B$34:$B$777,I$260)+'СЕТ СН'!$F$12</f>
        <v>502.43430812000003</v>
      </c>
      <c r="J276" s="36">
        <f>SUMIFS(СВЦЭМ!$H$34:$H$777,СВЦЭМ!$A$34:$A$777,$A276,СВЦЭМ!$B$34:$B$777,J$260)+'СЕТ СН'!$F$12</f>
        <v>490.45229663999999</v>
      </c>
      <c r="K276" s="36">
        <f>SUMIFS(СВЦЭМ!$H$34:$H$777,СВЦЭМ!$A$34:$A$777,$A276,СВЦЭМ!$B$34:$B$777,K$260)+'СЕТ СН'!$F$12</f>
        <v>475.14398690000002</v>
      </c>
      <c r="L276" s="36">
        <f>SUMIFS(СВЦЭМ!$H$34:$H$777,СВЦЭМ!$A$34:$A$777,$A276,СВЦЭМ!$B$34:$B$777,L$260)+'СЕТ СН'!$F$12</f>
        <v>428.8457578</v>
      </c>
      <c r="M276" s="36">
        <f>SUMIFS(СВЦЭМ!$H$34:$H$777,СВЦЭМ!$A$34:$A$777,$A276,СВЦЭМ!$B$34:$B$777,M$260)+'СЕТ СН'!$F$12</f>
        <v>398.51230944000002</v>
      </c>
      <c r="N276" s="36">
        <f>SUMIFS(СВЦЭМ!$H$34:$H$777,СВЦЭМ!$A$34:$A$777,$A276,СВЦЭМ!$B$34:$B$777,N$260)+'СЕТ СН'!$F$12</f>
        <v>350.36374623</v>
      </c>
      <c r="O276" s="36">
        <f>SUMIFS(СВЦЭМ!$H$34:$H$777,СВЦЭМ!$A$34:$A$777,$A276,СВЦЭМ!$B$34:$B$777,O$260)+'СЕТ СН'!$F$12</f>
        <v>305.09648207999999</v>
      </c>
      <c r="P276" s="36">
        <f>SUMIFS(СВЦЭМ!$H$34:$H$777,СВЦЭМ!$A$34:$A$777,$A276,СВЦЭМ!$B$34:$B$777,P$260)+'СЕТ СН'!$F$12</f>
        <v>307.71241384000001</v>
      </c>
      <c r="Q276" s="36">
        <f>SUMIFS(СВЦЭМ!$H$34:$H$777,СВЦЭМ!$A$34:$A$777,$A276,СВЦЭМ!$B$34:$B$777,Q$260)+'СЕТ СН'!$F$12</f>
        <v>309.44423021</v>
      </c>
      <c r="R276" s="36">
        <f>SUMIFS(СВЦЭМ!$H$34:$H$777,СВЦЭМ!$A$34:$A$777,$A276,СВЦЭМ!$B$34:$B$777,R$260)+'СЕТ СН'!$F$12</f>
        <v>301.15139362000002</v>
      </c>
      <c r="S276" s="36">
        <f>SUMIFS(СВЦЭМ!$H$34:$H$777,СВЦЭМ!$A$34:$A$777,$A276,СВЦЭМ!$B$34:$B$777,S$260)+'СЕТ СН'!$F$12</f>
        <v>297.75061565999999</v>
      </c>
      <c r="T276" s="36">
        <f>SUMIFS(СВЦЭМ!$H$34:$H$777,СВЦЭМ!$A$34:$A$777,$A276,СВЦЭМ!$B$34:$B$777,T$260)+'СЕТ СН'!$F$12</f>
        <v>299.76416548999998</v>
      </c>
      <c r="U276" s="36">
        <f>SUMIFS(СВЦЭМ!$H$34:$H$777,СВЦЭМ!$A$34:$A$777,$A276,СВЦЭМ!$B$34:$B$777,U$260)+'СЕТ СН'!$F$12</f>
        <v>281.70353778999998</v>
      </c>
      <c r="V276" s="36">
        <f>SUMIFS(СВЦЭМ!$H$34:$H$777,СВЦЭМ!$A$34:$A$777,$A276,СВЦЭМ!$B$34:$B$777,V$260)+'СЕТ СН'!$F$12</f>
        <v>269.96625576999998</v>
      </c>
      <c r="W276" s="36">
        <f>SUMIFS(СВЦЭМ!$H$34:$H$777,СВЦЭМ!$A$34:$A$777,$A276,СВЦЭМ!$B$34:$B$777,W$260)+'СЕТ СН'!$F$12</f>
        <v>272.12577407999999</v>
      </c>
      <c r="X276" s="36">
        <f>SUMIFS(СВЦЭМ!$H$34:$H$777,СВЦЭМ!$A$34:$A$777,$A276,СВЦЭМ!$B$34:$B$777,X$260)+'СЕТ СН'!$F$12</f>
        <v>291.41848778999997</v>
      </c>
      <c r="Y276" s="36">
        <f>SUMIFS(СВЦЭМ!$H$34:$H$777,СВЦЭМ!$A$34:$A$777,$A276,СВЦЭМ!$B$34:$B$777,Y$260)+'СЕТ СН'!$F$12</f>
        <v>346.02152694</v>
      </c>
    </row>
    <row r="277" spans="1:25" ht="15.75" x14ac:dyDescent="0.2">
      <c r="A277" s="35">
        <f t="shared" si="7"/>
        <v>43360</v>
      </c>
      <c r="B277" s="36">
        <f>SUMIFS(СВЦЭМ!$H$34:$H$777,СВЦЭМ!$A$34:$A$777,$A277,СВЦЭМ!$B$34:$B$777,B$260)+'СЕТ СН'!$F$12</f>
        <v>430.48944076999999</v>
      </c>
      <c r="C277" s="36">
        <f>SUMIFS(СВЦЭМ!$H$34:$H$777,СВЦЭМ!$A$34:$A$777,$A277,СВЦЭМ!$B$34:$B$777,C$260)+'СЕТ СН'!$F$12</f>
        <v>473.30806869000003</v>
      </c>
      <c r="D277" s="36">
        <f>SUMIFS(СВЦЭМ!$H$34:$H$777,СВЦЭМ!$A$34:$A$777,$A277,СВЦЭМ!$B$34:$B$777,D$260)+'СЕТ СН'!$F$12</f>
        <v>527.75407441000004</v>
      </c>
      <c r="E277" s="36">
        <f>SUMIFS(СВЦЭМ!$H$34:$H$777,СВЦЭМ!$A$34:$A$777,$A277,СВЦЭМ!$B$34:$B$777,E$260)+'СЕТ СН'!$F$12</f>
        <v>551.71749643999999</v>
      </c>
      <c r="F277" s="36">
        <f>SUMIFS(СВЦЭМ!$H$34:$H$777,СВЦЭМ!$A$34:$A$777,$A277,СВЦЭМ!$B$34:$B$777,F$260)+'СЕТ СН'!$F$12</f>
        <v>542.23300022000001</v>
      </c>
      <c r="G277" s="36">
        <f>SUMIFS(СВЦЭМ!$H$34:$H$777,СВЦЭМ!$A$34:$A$777,$A277,СВЦЭМ!$B$34:$B$777,G$260)+'СЕТ СН'!$F$12</f>
        <v>550.59176812999999</v>
      </c>
      <c r="H277" s="36">
        <f>SUMIFS(СВЦЭМ!$H$34:$H$777,СВЦЭМ!$A$34:$A$777,$A277,СВЦЭМ!$B$34:$B$777,H$260)+'СЕТ СН'!$F$12</f>
        <v>555.27037930999995</v>
      </c>
      <c r="I277" s="36">
        <f>SUMIFS(СВЦЭМ!$H$34:$H$777,СВЦЭМ!$A$34:$A$777,$A277,СВЦЭМ!$B$34:$B$777,I$260)+'СЕТ СН'!$F$12</f>
        <v>525.77666024999996</v>
      </c>
      <c r="J277" s="36">
        <f>SUMIFS(СВЦЭМ!$H$34:$H$777,СВЦЭМ!$A$34:$A$777,$A277,СВЦЭМ!$B$34:$B$777,J$260)+'СЕТ СН'!$F$12</f>
        <v>506.12217457000003</v>
      </c>
      <c r="K277" s="36">
        <f>SUMIFS(СВЦЭМ!$H$34:$H$777,СВЦЭМ!$A$34:$A$777,$A277,СВЦЭМ!$B$34:$B$777,K$260)+'СЕТ СН'!$F$12</f>
        <v>485.62819103999999</v>
      </c>
      <c r="L277" s="36">
        <f>SUMIFS(СВЦЭМ!$H$34:$H$777,СВЦЭМ!$A$34:$A$777,$A277,СВЦЭМ!$B$34:$B$777,L$260)+'СЕТ СН'!$F$12</f>
        <v>447.44310521</v>
      </c>
      <c r="M277" s="36">
        <f>SUMIFS(СВЦЭМ!$H$34:$H$777,СВЦЭМ!$A$34:$A$777,$A277,СВЦЭМ!$B$34:$B$777,M$260)+'СЕТ СН'!$F$12</f>
        <v>416.26931134</v>
      </c>
      <c r="N277" s="36">
        <f>SUMIFS(СВЦЭМ!$H$34:$H$777,СВЦЭМ!$A$34:$A$777,$A277,СВЦЭМ!$B$34:$B$777,N$260)+'СЕТ СН'!$F$12</f>
        <v>356.19471815000003</v>
      </c>
      <c r="O277" s="36">
        <f>SUMIFS(СВЦЭМ!$H$34:$H$777,СВЦЭМ!$A$34:$A$777,$A277,СВЦЭМ!$B$34:$B$777,O$260)+'СЕТ СН'!$F$12</f>
        <v>314.0593973</v>
      </c>
      <c r="P277" s="36">
        <f>SUMIFS(СВЦЭМ!$H$34:$H$777,СВЦЭМ!$A$34:$A$777,$A277,СВЦЭМ!$B$34:$B$777,P$260)+'СЕТ СН'!$F$12</f>
        <v>309.58385342000003</v>
      </c>
      <c r="Q277" s="36">
        <f>SUMIFS(СВЦЭМ!$H$34:$H$777,СВЦЭМ!$A$34:$A$777,$A277,СВЦЭМ!$B$34:$B$777,Q$260)+'СЕТ СН'!$F$12</f>
        <v>311.00865163999998</v>
      </c>
      <c r="R277" s="36">
        <f>SUMIFS(СВЦЭМ!$H$34:$H$777,СВЦЭМ!$A$34:$A$777,$A277,СВЦЭМ!$B$34:$B$777,R$260)+'СЕТ СН'!$F$12</f>
        <v>307.61893042000003</v>
      </c>
      <c r="S277" s="36">
        <f>SUMIFS(СВЦЭМ!$H$34:$H$777,СВЦЭМ!$A$34:$A$777,$A277,СВЦЭМ!$B$34:$B$777,S$260)+'СЕТ СН'!$F$12</f>
        <v>307.09102411999999</v>
      </c>
      <c r="T277" s="36">
        <f>SUMIFS(СВЦЭМ!$H$34:$H$777,СВЦЭМ!$A$34:$A$777,$A277,СВЦЭМ!$B$34:$B$777,T$260)+'СЕТ СН'!$F$12</f>
        <v>304.36925678</v>
      </c>
      <c r="U277" s="36">
        <f>SUMIFS(СВЦЭМ!$H$34:$H$777,СВЦЭМ!$A$34:$A$777,$A277,СВЦЭМ!$B$34:$B$777,U$260)+'СЕТ СН'!$F$12</f>
        <v>295.54922979999998</v>
      </c>
      <c r="V277" s="36">
        <f>SUMIFS(СВЦЭМ!$H$34:$H$777,СВЦЭМ!$A$34:$A$777,$A277,СВЦЭМ!$B$34:$B$777,V$260)+'СЕТ СН'!$F$12</f>
        <v>275.93428226999998</v>
      </c>
      <c r="W277" s="36">
        <f>SUMIFS(СВЦЭМ!$H$34:$H$777,СВЦЭМ!$A$34:$A$777,$A277,СВЦЭМ!$B$34:$B$777,W$260)+'СЕТ СН'!$F$12</f>
        <v>282.49855542</v>
      </c>
      <c r="X277" s="36">
        <f>SUMIFS(СВЦЭМ!$H$34:$H$777,СВЦЭМ!$A$34:$A$777,$A277,СВЦЭМ!$B$34:$B$777,X$260)+'СЕТ СН'!$F$12</f>
        <v>297.98158608</v>
      </c>
      <c r="Y277" s="36">
        <f>SUMIFS(СВЦЭМ!$H$34:$H$777,СВЦЭМ!$A$34:$A$777,$A277,СВЦЭМ!$B$34:$B$777,Y$260)+'СЕТ СН'!$F$12</f>
        <v>345.23323893000003</v>
      </c>
    </row>
    <row r="278" spans="1:25" ht="15.75" x14ac:dyDescent="0.2">
      <c r="A278" s="35">
        <f t="shared" si="7"/>
        <v>43361</v>
      </c>
      <c r="B278" s="36">
        <f>SUMIFS(СВЦЭМ!$H$34:$H$777,СВЦЭМ!$A$34:$A$777,$A278,СВЦЭМ!$B$34:$B$777,B$260)+'СЕТ СН'!$F$12</f>
        <v>435.61547761000003</v>
      </c>
      <c r="C278" s="36">
        <f>SUMIFS(СВЦЭМ!$H$34:$H$777,СВЦЭМ!$A$34:$A$777,$A278,СВЦЭМ!$B$34:$B$777,C$260)+'СЕТ СН'!$F$12</f>
        <v>508.43561612000002</v>
      </c>
      <c r="D278" s="36">
        <f>SUMIFS(СВЦЭМ!$H$34:$H$777,СВЦЭМ!$A$34:$A$777,$A278,СВЦЭМ!$B$34:$B$777,D$260)+'СЕТ СН'!$F$12</f>
        <v>538.08772871999997</v>
      </c>
      <c r="E278" s="36">
        <f>SUMIFS(СВЦЭМ!$H$34:$H$777,СВЦЭМ!$A$34:$A$777,$A278,СВЦЭМ!$B$34:$B$777,E$260)+'СЕТ СН'!$F$12</f>
        <v>566.62367534999998</v>
      </c>
      <c r="F278" s="36">
        <f>SUMIFS(СВЦЭМ!$H$34:$H$777,СВЦЭМ!$A$34:$A$777,$A278,СВЦЭМ!$B$34:$B$777,F$260)+'СЕТ СН'!$F$12</f>
        <v>566.09391457000004</v>
      </c>
      <c r="G278" s="36">
        <f>SUMIFS(СВЦЭМ!$H$34:$H$777,СВЦЭМ!$A$34:$A$777,$A278,СВЦЭМ!$B$34:$B$777,G$260)+'СЕТ СН'!$F$12</f>
        <v>565.34396470000002</v>
      </c>
      <c r="H278" s="36">
        <f>SUMIFS(СВЦЭМ!$H$34:$H$777,СВЦЭМ!$A$34:$A$777,$A278,СВЦЭМ!$B$34:$B$777,H$260)+'СЕТ СН'!$F$12</f>
        <v>560.73976016999995</v>
      </c>
      <c r="I278" s="36">
        <f>SUMIFS(СВЦЭМ!$H$34:$H$777,СВЦЭМ!$A$34:$A$777,$A278,СВЦЭМ!$B$34:$B$777,I$260)+'СЕТ СН'!$F$12</f>
        <v>505.04215478999998</v>
      </c>
      <c r="J278" s="36">
        <f>SUMIFS(СВЦЭМ!$H$34:$H$777,СВЦЭМ!$A$34:$A$777,$A278,СВЦЭМ!$B$34:$B$777,J$260)+'СЕТ СН'!$F$12</f>
        <v>466.91488608999998</v>
      </c>
      <c r="K278" s="36">
        <f>SUMIFS(СВЦЭМ!$H$34:$H$777,СВЦЭМ!$A$34:$A$777,$A278,СВЦЭМ!$B$34:$B$777,K$260)+'СЕТ СН'!$F$12</f>
        <v>467.80421445000002</v>
      </c>
      <c r="L278" s="36">
        <f>SUMIFS(СВЦЭМ!$H$34:$H$777,СВЦЭМ!$A$34:$A$777,$A278,СВЦЭМ!$B$34:$B$777,L$260)+'СЕТ СН'!$F$12</f>
        <v>439.17104044000001</v>
      </c>
      <c r="M278" s="36">
        <f>SUMIFS(СВЦЭМ!$H$34:$H$777,СВЦЭМ!$A$34:$A$777,$A278,СВЦЭМ!$B$34:$B$777,M$260)+'СЕТ СН'!$F$12</f>
        <v>397.31821938000002</v>
      </c>
      <c r="N278" s="36">
        <f>SUMIFS(СВЦЭМ!$H$34:$H$777,СВЦЭМ!$A$34:$A$777,$A278,СВЦЭМ!$B$34:$B$777,N$260)+'СЕТ СН'!$F$12</f>
        <v>344.18270640999998</v>
      </c>
      <c r="O278" s="36">
        <f>SUMIFS(СВЦЭМ!$H$34:$H$777,СВЦЭМ!$A$34:$A$777,$A278,СВЦЭМ!$B$34:$B$777,O$260)+'СЕТ СН'!$F$12</f>
        <v>292.01830761999997</v>
      </c>
      <c r="P278" s="36">
        <f>SUMIFS(СВЦЭМ!$H$34:$H$777,СВЦЭМ!$A$34:$A$777,$A278,СВЦЭМ!$B$34:$B$777,P$260)+'СЕТ СН'!$F$12</f>
        <v>297.45739837000002</v>
      </c>
      <c r="Q278" s="36">
        <f>SUMIFS(СВЦЭМ!$H$34:$H$777,СВЦЭМ!$A$34:$A$777,$A278,СВЦЭМ!$B$34:$B$777,Q$260)+'СЕТ СН'!$F$12</f>
        <v>301.79218988000002</v>
      </c>
      <c r="R278" s="36">
        <f>SUMIFS(СВЦЭМ!$H$34:$H$777,СВЦЭМ!$A$34:$A$777,$A278,СВЦЭМ!$B$34:$B$777,R$260)+'СЕТ СН'!$F$12</f>
        <v>311.55624518000002</v>
      </c>
      <c r="S278" s="36">
        <f>SUMIFS(СВЦЭМ!$H$34:$H$777,СВЦЭМ!$A$34:$A$777,$A278,СВЦЭМ!$B$34:$B$777,S$260)+'СЕТ СН'!$F$12</f>
        <v>322.85631015000001</v>
      </c>
      <c r="T278" s="36">
        <f>SUMIFS(СВЦЭМ!$H$34:$H$777,СВЦЭМ!$A$34:$A$777,$A278,СВЦЭМ!$B$34:$B$777,T$260)+'СЕТ СН'!$F$12</f>
        <v>324.65874509999998</v>
      </c>
      <c r="U278" s="36">
        <f>SUMIFS(СВЦЭМ!$H$34:$H$777,СВЦЭМ!$A$34:$A$777,$A278,СВЦЭМ!$B$34:$B$777,U$260)+'СЕТ СН'!$F$12</f>
        <v>322.79654147000002</v>
      </c>
      <c r="V278" s="36">
        <f>SUMIFS(СВЦЭМ!$H$34:$H$777,СВЦЭМ!$A$34:$A$777,$A278,СВЦЭМ!$B$34:$B$777,V$260)+'СЕТ СН'!$F$12</f>
        <v>322.10844802999998</v>
      </c>
      <c r="W278" s="36">
        <f>SUMIFS(СВЦЭМ!$H$34:$H$777,СВЦЭМ!$A$34:$A$777,$A278,СВЦЭМ!$B$34:$B$777,W$260)+'СЕТ СН'!$F$12</f>
        <v>323.92699112000003</v>
      </c>
      <c r="X278" s="36">
        <f>SUMIFS(СВЦЭМ!$H$34:$H$777,СВЦЭМ!$A$34:$A$777,$A278,СВЦЭМ!$B$34:$B$777,X$260)+'СЕТ СН'!$F$12</f>
        <v>305.5417309</v>
      </c>
      <c r="Y278" s="36">
        <f>SUMIFS(СВЦЭМ!$H$34:$H$777,СВЦЭМ!$A$34:$A$777,$A278,СВЦЭМ!$B$34:$B$777,Y$260)+'СЕТ СН'!$F$12</f>
        <v>354.07890715000002</v>
      </c>
    </row>
    <row r="279" spans="1:25" ht="15.75" x14ac:dyDescent="0.2">
      <c r="A279" s="35">
        <f t="shared" si="7"/>
        <v>43362</v>
      </c>
      <c r="B279" s="36">
        <f>SUMIFS(СВЦЭМ!$H$34:$H$777,СВЦЭМ!$A$34:$A$777,$A279,СВЦЭМ!$B$34:$B$777,B$260)+'СЕТ СН'!$F$12</f>
        <v>383.97927892000001</v>
      </c>
      <c r="C279" s="36">
        <f>SUMIFS(СВЦЭМ!$H$34:$H$777,СВЦЭМ!$A$34:$A$777,$A279,СВЦЭМ!$B$34:$B$777,C$260)+'СЕТ СН'!$F$12</f>
        <v>462.88428235999999</v>
      </c>
      <c r="D279" s="36">
        <f>SUMIFS(СВЦЭМ!$H$34:$H$777,СВЦЭМ!$A$34:$A$777,$A279,СВЦЭМ!$B$34:$B$777,D$260)+'СЕТ СН'!$F$12</f>
        <v>519.82361586000002</v>
      </c>
      <c r="E279" s="36">
        <f>SUMIFS(СВЦЭМ!$H$34:$H$777,СВЦЭМ!$A$34:$A$777,$A279,СВЦЭМ!$B$34:$B$777,E$260)+'СЕТ СН'!$F$12</f>
        <v>556.40769494999995</v>
      </c>
      <c r="F279" s="36">
        <f>SUMIFS(СВЦЭМ!$H$34:$H$777,СВЦЭМ!$A$34:$A$777,$A279,СВЦЭМ!$B$34:$B$777,F$260)+'СЕТ СН'!$F$12</f>
        <v>554.54237985999998</v>
      </c>
      <c r="G279" s="36">
        <f>SUMIFS(СВЦЭМ!$H$34:$H$777,СВЦЭМ!$A$34:$A$777,$A279,СВЦЭМ!$B$34:$B$777,G$260)+'СЕТ СН'!$F$12</f>
        <v>563.56194259999995</v>
      </c>
      <c r="H279" s="36">
        <f>SUMIFS(СВЦЭМ!$H$34:$H$777,СВЦЭМ!$A$34:$A$777,$A279,СВЦЭМ!$B$34:$B$777,H$260)+'СЕТ СН'!$F$12</f>
        <v>535.93078740999999</v>
      </c>
      <c r="I279" s="36">
        <f>SUMIFS(СВЦЭМ!$H$34:$H$777,СВЦЭМ!$A$34:$A$777,$A279,СВЦЭМ!$B$34:$B$777,I$260)+'СЕТ СН'!$F$12</f>
        <v>479.97819344999999</v>
      </c>
      <c r="J279" s="36">
        <f>SUMIFS(СВЦЭМ!$H$34:$H$777,СВЦЭМ!$A$34:$A$777,$A279,СВЦЭМ!$B$34:$B$777,J$260)+'СЕТ СН'!$F$12</f>
        <v>483.78577910000001</v>
      </c>
      <c r="K279" s="36">
        <f>SUMIFS(СВЦЭМ!$H$34:$H$777,СВЦЭМ!$A$34:$A$777,$A279,СВЦЭМ!$B$34:$B$777,K$260)+'СЕТ СН'!$F$12</f>
        <v>469.15379329000001</v>
      </c>
      <c r="L279" s="36">
        <f>SUMIFS(СВЦЭМ!$H$34:$H$777,СВЦЭМ!$A$34:$A$777,$A279,СВЦЭМ!$B$34:$B$777,L$260)+'СЕТ СН'!$F$12</f>
        <v>429.96277837999997</v>
      </c>
      <c r="M279" s="36">
        <f>SUMIFS(СВЦЭМ!$H$34:$H$777,СВЦЭМ!$A$34:$A$777,$A279,СВЦЭМ!$B$34:$B$777,M$260)+'СЕТ СН'!$F$12</f>
        <v>395.94773049000003</v>
      </c>
      <c r="N279" s="36">
        <f>SUMIFS(СВЦЭМ!$H$34:$H$777,СВЦЭМ!$A$34:$A$777,$A279,СВЦЭМ!$B$34:$B$777,N$260)+'СЕТ СН'!$F$12</f>
        <v>352.83102774999998</v>
      </c>
      <c r="O279" s="36">
        <f>SUMIFS(СВЦЭМ!$H$34:$H$777,СВЦЭМ!$A$34:$A$777,$A279,СВЦЭМ!$B$34:$B$777,O$260)+'СЕТ СН'!$F$12</f>
        <v>324.11936914</v>
      </c>
      <c r="P279" s="36">
        <f>SUMIFS(СВЦЭМ!$H$34:$H$777,СВЦЭМ!$A$34:$A$777,$A279,СВЦЭМ!$B$34:$B$777,P$260)+'СЕТ СН'!$F$12</f>
        <v>324.27278079000001</v>
      </c>
      <c r="Q279" s="36">
        <f>SUMIFS(СВЦЭМ!$H$34:$H$777,СВЦЭМ!$A$34:$A$777,$A279,СВЦЭМ!$B$34:$B$777,Q$260)+'СЕТ СН'!$F$12</f>
        <v>323.87066331</v>
      </c>
      <c r="R279" s="36">
        <f>SUMIFS(СВЦЭМ!$H$34:$H$777,СВЦЭМ!$A$34:$A$777,$A279,СВЦЭМ!$B$34:$B$777,R$260)+'СЕТ СН'!$F$12</f>
        <v>323.93938109999999</v>
      </c>
      <c r="S279" s="36">
        <f>SUMIFS(СВЦЭМ!$H$34:$H$777,СВЦЭМ!$A$34:$A$777,$A279,СВЦЭМ!$B$34:$B$777,S$260)+'СЕТ СН'!$F$12</f>
        <v>323.45898460000001</v>
      </c>
      <c r="T279" s="36">
        <f>SUMIFS(СВЦЭМ!$H$34:$H$777,СВЦЭМ!$A$34:$A$777,$A279,СВЦЭМ!$B$34:$B$777,T$260)+'СЕТ СН'!$F$12</f>
        <v>308.97113991999998</v>
      </c>
      <c r="U279" s="36">
        <f>SUMIFS(СВЦЭМ!$H$34:$H$777,СВЦЭМ!$A$34:$A$777,$A279,СВЦЭМ!$B$34:$B$777,U$260)+'СЕТ СН'!$F$12</f>
        <v>321.28139190000002</v>
      </c>
      <c r="V279" s="36">
        <f>SUMIFS(СВЦЭМ!$H$34:$H$777,СВЦЭМ!$A$34:$A$777,$A279,СВЦЭМ!$B$34:$B$777,V$260)+'СЕТ СН'!$F$12</f>
        <v>328.35250287999997</v>
      </c>
      <c r="W279" s="36">
        <f>SUMIFS(СВЦЭМ!$H$34:$H$777,СВЦЭМ!$A$34:$A$777,$A279,СВЦЭМ!$B$34:$B$777,W$260)+'СЕТ СН'!$F$12</f>
        <v>322.75442996999999</v>
      </c>
      <c r="X279" s="36">
        <f>SUMIFS(СВЦЭМ!$H$34:$H$777,СВЦЭМ!$A$34:$A$777,$A279,СВЦЭМ!$B$34:$B$777,X$260)+'СЕТ СН'!$F$12</f>
        <v>288.18932118999999</v>
      </c>
      <c r="Y279" s="36">
        <f>SUMIFS(СВЦЭМ!$H$34:$H$777,СВЦЭМ!$A$34:$A$777,$A279,СВЦЭМ!$B$34:$B$777,Y$260)+'СЕТ СН'!$F$12</f>
        <v>306.97440021</v>
      </c>
    </row>
    <row r="280" spans="1:25" ht="15.75" x14ac:dyDescent="0.2">
      <c r="A280" s="35">
        <f t="shared" si="7"/>
        <v>43363</v>
      </c>
      <c r="B280" s="36">
        <f>SUMIFS(СВЦЭМ!$H$34:$H$777,СВЦЭМ!$A$34:$A$777,$A280,СВЦЭМ!$B$34:$B$777,B$260)+'СЕТ СН'!$F$12</f>
        <v>445.68847627000002</v>
      </c>
      <c r="C280" s="36">
        <f>SUMIFS(СВЦЭМ!$H$34:$H$777,СВЦЭМ!$A$34:$A$777,$A280,СВЦЭМ!$B$34:$B$777,C$260)+'СЕТ СН'!$F$12</f>
        <v>523.59795528999996</v>
      </c>
      <c r="D280" s="36">
        <f>SUMIFS(СВЦЭМ!$H$34:$H$777,СВЦЭМ!$A$34:$A$777,$A280,СВЦЭМ!$B$34:$B$777,D$260)+'СЕТ СН'!$F$12</f>
        <v>525.25958863999995</v>
      </c>
      <c r="E280" s="36">
        <f>SUMIFS(СВЦЭМ!$H$34:$H$777,СВЦЭМ!$A$34:$A$777,$A280,СВЦЭМ!$B$34:$B$777,E$260)+'СЕТ СН'!$F$12</f>
        <v>552.53966366999998</v>
      </c>
      <c r="F280" s="36">
        <f>SUMIFS(СВЦЭМ!$H$34:$H$777,СВЦЭМ!$A$34:$A$777,$A280,СВЦЭМ!$B$34:$B$777,F$260)+'СЕТ СН'!$F$12</f>
        <v>551.45140857000001</v>
      </c>
      <c r="G280" s="36">
        <f>SUMIFS(СВЦЭМ!$H$34:$H$777,СВЦЭМ!$A$34:$A$777,$A280,СВЦЭМ!$B$34:$B$777,G$260)+'СЕТ СН'!$F$12</f>
        <v>553.59264807</v>
      </c>
      <c r="H280" s="36">
        <f>SUMIFS(СВЦЭМ!$H$34:$H$777,СВЦЭМ!$A$34:$A$777,$A280,СВЦЭМ!$B$34:$B$777,H$260)+'СЕТ СН'!$F$12</f>
        <v>551.26737495999998</v>
      </c>
      <c r="I280" s="36">
        <f>SUMIFS(СВЦЭМ!$H$34:$H$777,СВЦЭМ!$A$34:$A$777,$A280,СВЦЭМ!$B$34:$B$777,I$260)+'СЕТ СН'!$F$12</f>
        <v>521.36123315999998</v>
      </c>
      <c r="J280" s="36">
        <f>SUMIFS(СВЦЭМ!$H$34:$H$777,СВЦЭМ!$A$34:$A$777,$A280,СВЦЭМ!$B$34:$B$777,J$260)+'СЕТ СН'!$F$12</f>
        <v>490.28348369000003</v>
      </c>
      <c r="K280" s="36">
        <f>SUMIFS(СВЦЭМ!$H$34:$H$777,СВЦЭМ!$A$34:$A$777,$A280,СВЦЭМ!$B$34:$B$777,K$260)+'СЕТ СН'!$F$12</f>
        <v>467.56845042999998</v>
      </c>
      <c r="L280" s="36">
        <f>SUMIFS(СВЦЭМ!$H$34:$H$777,СВЦЭМ!$A$34:$A$777,$A280,СВЦЭМ!$B$34:$B$777,L$260)+'СЕТ СН'!$F$12</f>
        <v>415.37973513999998</v>
      </c>
      <c r="M280" s="36">
        <f>SUMIFS(СВЦЭМ!$H$34:$H$777,СВЦЭМ!$A$34:$A$777,$A280,СВЦЭМ!$B$34:$B$777,M$260)+'СЕТ СН'!$F$12</f>
        <v>377.76232966999999</v>
      </c>
      <c r="N280" s="36">
        <f>SUMIFS(СВЦЭМ!$H$34:$H$777,СВЦЭМ!$A$34:$A$777,$A280,СВЦЭМ!$B$34:$B$777,N$260)+'СЕТ СН'!$F$12</f>
        <v>335.78538589999999</v>
      </c>
      <c r="O280" s="36">
        <f>SUMIFS(СВЦЭМ!$H$34:$H$777,СВЦЭМ!$A$34:$A$777,$A280,СВЦЭМ!$B$34:$B$777,O$260)+'СЕТ СН'!$F$12</f>
        <v>306.23072923000001</v>
      </c>
      <c r="P280" s="36">
        <f>SUMIFS(СВЦЭМ!$H$34:$H$777,СВЦЭМ!$A$34:$A$777,$A280,СВЦЭМ!$B$34:$B$777,P$260)+'СЕТ СН'!$F$12</f>
        <v>299.21163926000003</v>
      </c>
      <c r="Q280" s="36">
        <f>SUMIFS(СВЦЭМ!$H$34:$H$777,СВЦЭМ!$A$34:$A$777,$A280,СВЦЭМ!$B$34:$B$777,Q$260)+'СЕТ СН'!$F$12</f>
        <v>302.92960404000002</v>
      </c>
      <c r="R280" s="36">
        <f>SUMIFS(СВЦЭМ!$H$34:$H$777,СВЦЭМ!$A$34:$A$777,$A280,СВЦЭМ!$B$34:$B$777,R$260)+'СЕТ СН'!$F$12</f>
        <v>298.13294597999999</v>
      </c>
      <c r="S280" s="36">
        <f>SUMIFS(СВЦЭМ!$H$34:$H$777,СВЦЭМ!$A$34:$A$777,$A280,СВЦЭМ!$B$34:$B$777,S$260)+'СЕТ СН'!$F$12</f>
        <v>299.94379709999998</v>
      </c>
      <c r="T280" s="36">
        <f>SUMIFS(СВЦЭМ!$H$34:$H$777,СВЦЭМ!$A$34:$A$777,$A280,СВЦЭМ!$B$34:$B$777,T$260)+'СЕТ СН'!$F$12</f>
        <v>307.29747178999997</v>
      </c>
      <c r="U280" s="36">
        <f>SUMIFS(СВЦЭМ!$H$34:$H$777,СВЦЭМ!$A$34:$A$777,$A280,СВЦЭМ!$B$34:$B$777,U$260)+'СЕТ СН'!$F$12</f>
        <v>320.49160754000002</v>
      </c>
      <c r="V280" s="36">
        <f>SUMIFS(СВЦЭМ!$H$34:$H$777,СВЦЭМ!$A$34:$A$777,$A280,СВЦЭМ!$B$34:$B$777,V$260)+'СЕТ СН'!$F$12</f>
        <v>326.24079513999999</v>
      </c>
      <c r="W280" s="36">
        <f>SUMIFS(СВЦЭМ!$H$34:$H$777,СВЦЭМ!$A$34:$A$777,$A280,СВЦЭМ!$B$34:$B$777,W$260)+'СЕТ СН'!$F$12</f>
        <v>321.89531371999999</v>
      </c>
      <c r="X280" s="36">
        <f>SUMIFS(СВЦЭМ!$H$34:$H$777,СВЦЭМ!$A$34:$A$777,$A280,СВЦЭМ!$B$34:$B$777,X$260)+'СЕТ СН'!$F$12</f>
        <v>294.70869978000002</v>
      </c>
      <c r="Y280" s="36">
        <f>SUMIFS(СВЦЭМ!$H$34:$H$777,СВЦЭМ!$A$34:$A$777,$A280,СВЦЭМ!$B$34:$B$777,Y$260)+'СЕТ СН'!$F$12</f>
        <v>342.31467892000001</v>
      </c>
    </row>
    <row r="281" spans="1:25" ht="15.75" x14ac:dyDescent="0.2">
      <c r="A281" s="35">
        <f t="shared" si="7"/>
        <v>43364</v>
      </c>
      <c r="B281" s="36">
        <f>SUMIFS(СВЦЭМ!$H$34:$H$777,СВЦЭМ!$A$34:$A$777,$A281,СВЦЭМ!$B$34:$B$777,B$260)+'СЕТ СН'!$F$12</f>
        <v>338.60150748000001</v>
      </c>
      <c r="C281" s="36">
        <f>SUMIFS(СВЦЭМ!$H$34:$H$777,СВЦЭМ!$A$34:$A$777,$A281,СВЦЭМ!$B$34:$B$777,C$260)+'СЕТ СН'!$F$12</f>
        <v>409.82260535</v>
      </c>
      <c r="D281" s="36">
        <f>SUMIFS(СВЦЭМ!$H$34:$H$777,СВЦЭМ!$A$34:$A$777,$A281,СВЦЭМ!$B$34:$B$777,D$260)+'СЕТ СН'!$F$12</f>
        <v>462.24474464000002</v>
      </c>
      <c r="E281" s="36">
        <f>SUMIFS(СВЦЭМ!$H$34:$H$777,СВЦЭМ!$A$34:$A$777,$A281,СВЦЭМ!$B$34:$B$777,E$260)+'СЕТ СН'!$F$12</f>
        <v>504.38940736000001</v>
      </c>
      <c r="F281" s="36">
        <f>SUMIFS(СВЦЭМ!$H$34:$H$777,СВЦЭМ!$A$34:$A$777,$A281,СВЦЭМ!$B$34:$B$777,F$260)+'СЕТ СН'!$F$12</f>
        <v>509.96022255999998</v>
      </c>
      <c r="G281" s="36">
        <f>SUMIFS(СВЦЭМ!$H$34:$H$777,СВЦЭМ!$A$34:$A$777,$A281,СВЦЭМ!$B$34:$B$777,G$260)+'СЕТ СН'!$F$12</f>
        <v>500.45746968999998</v>
      </c>
      <c r="H281" s="36">
        <f>SUMIFS(СВЦЭМ!$H$34:$H$777,СВЦЭМ!$A$34:$A$777,$A281,СВЦЭМ!$B$34:$B$777,H$260)+'СЕТ СН'!$F$12</f>
        <v>481.83658964</v>
      </c>
      <c r="I281" s="36">
        <f>SUMIFS(СВЦЭМ!$H$34:$H$777,СВЦЭМ!$A$34:$A$777,$A281,СВЦЭМ!$B$34:$B$777,I$260)+'СЕТ СН'!$F$12</f>
        <v>441.37578719999999</v>
      </c>
      <c r="J281" s="36">
        <f>SUMIFS(СВЦЭМ!$H$34:$H$777,СВЦЭМ!$A$34:$A$777,$A281,СВЦЭМ!$B$34:$B$777,J$260)+'СЕТ СН'!$F$12</f>
        <v>413.72672516</v>
      </c>
      <c r="K281" s="36">
        <f>SUMIFS(СВЦЭМ!$H$34:$H$777,СВЦЭМ!$A$34:$A$777,$A281,СВЦЭМ!$B$34:$B$777,K$260)+'СЕТ СН'!$F$12</f>
        <v>397.39391060000003</v>
      </c>
      <c r="L281" s="36">
        <f>SUMIFS(СВЦЭМ!$H$34:$H$777,СВЦЭМ!$A$34:$A$777,$A281,СВЦЭМ!$B$34:$B$777,L$260)+'СЕТ СН'!$F$12</f>
        <v>352.39178342999998</v>
      </c>
      <c r="M281" s="36">
        <f>SUMIFS(СВЦЭМ!$H$34:$H$777,СВЦЭМ!$A$34:$A$777,$A281,СВЦЭМ!$B$34:$B$777,M$260)+'СЕТ СН'!$F$12</f>
        <v>319.20958619999999</v>
      </c>
      <c r="N281" s="36">
        <f>SUMIFS(СВЦЭМ!$H$34:$H$777,СВЦЭМ!$A$34:$A$777,$A281,СВЦЭМ!$B$34:$B$777,N$260)+'СЕТ СН'!$F$12</f>
        <v>264.23736157000002</v>
      </c>
      <c r="O281" s="36">
        <f>SUMIFS(СВЦЭМ!$H$34:$H$777,СВЦЭМ!$A$34:$A$777,$A281,СВЦЭМ!$B$34:$B$777,O$260)+'СЕТ СН'!$F$12</f>
        <v>235.83984196</v>
      </c>
      <c r="P281" s="36">
        <f>SUMIFS(СВЦЭМ!$H$34:$H$777,СВЦЭМ!$A$34:$A$777,$A281,СВЦЭМ!$B$34:$B$777,P$260)+'СЕТ СН'!$F$12</f>
        <v>228.95466694000001</v>
      </c>
      <c r="Q281" s="36">
        <f>SUMIFS(СВЦЭМ!$H$34:$H$777,СВЦЭМ!$A$34:$A$777,$A281,СВЦЭМ!$B$34:$B$777,Q$260)+'СЕТ СН'!$F$12</f>
        <v>231.63391147999999</v>
      </c>
      <c r="R281" s="36">
        <f>SUMIFS(СВЦЭМ!$H$34:$H$777,СВЦЭМ!$A$34:$A$777,$A281,СВЦЭМ!$B$34:$B$777,R$260)+'СЕТ СН'!$F$12</f>
        <v>232.78271581000001</v>
      </c>
      <c r="S281" s="36">
        <f>SUMIFS(СВЦЭМ!$H$34:$H$777,СВЦЭМ!$A$34:$A$777,$A281,СВЦЭМ!$B$34:$B$777,S$260)+'СЕТ СН'!$F$12</f>
        <v>234.77250991</v>
      </c>
      <c r="T281" s="36">
        <f>SUMIFS(СВЦЭМ!$H$34:$H$777,СВЦЭМ!$A$34:$A$777,$A281,СВЦЭМ!$B$34:$B$777,T$260)+'СЕТ СН'!$F$12</f>
        <v>239.64249537000001</v>
      </c>
      <c r="U281" s="36">
        <f>SUMIFS(СВЦЭМ!$H$34:$H$777,СВЦЭМ!$A$34:$A$777,$A281,СВЦЭМ!$B$34:$B$777,U$260)+'СЕТ СН'!$F$12</f>
        <v>255.71714502</v>
      </c>
      <c r="V281" s="36">
        <f>SUMIFS(СВЦЭМ!$H$34:$H$777,СВЦЭМ!$A$34:$A$777,$A281,СВЦЭМ!$B$34:$B$777,V$260)+'СЕТ СН'!$F$12</f>
        <v>262.58163402000002</v>
      </c>
      <c r="W281" s="36">
        <f>SUMIFS(СВЦЭМ!$H$34:$H$777,СВЦЭМ!$A$34:$A$777,$A281,СВЦЭМ!$B$34:$B$777,W$260)+'СЕТ СН'!$F$12</f>
        <v>254.62411689000001</v>
      </c>
      <c r="X281" s="36">
        <f>SUMIFS(СВЦЭМ!$H$34:$H$777,СВЦЭМ!$A$34:$A$777,$A281,СВЦЭМ!$B$34:$B$777,X$260)+'СЕТ СН'!$F$12</f>
        <v>240.97544288</v>
      </c>
      <c r="Y281" s="36">
        <f>SUMIFS(СВЦЭМ!$H$34:$H$777,СВЦЭМ!$A$34:$A$777,$A281,СВЦЭМ!$B$34:$B$777,Y$260)+'СЕТ СН'!$F$12</f>
        <v>257.72337791000001</v>
      </c>
    </row>
    <row r="282" spans="1:25" ht="15.75" x14ac:dyDescent="0.2">
      <c r="A282" s="35">
        <f t="shared" si="7"/>
        <v>43365</v>
      </c>
      <c r="B282" s="36">
        <f>SUMIFS(СВЦЭМ!$H$34:$H$777,СВЦЭМ!$A$34:$A$777,$A282,СВЦЭМ!$B$34:$B$777,B$260)+'СЕТ СН'!$F$12</f>
        <v>332.02400021</v>
      </c>
      <c r="C282" s="36">
        <f>SUMIFS(СВЦЭМ!$H$34:$H$777,СВЦЭМ!$A$34:$A$777,$A282,СВЦЭМ!$B$34:$B$777,C$260)+'СЕТ СН'!$F$12</f>
        <v>399.56082253</v>
      </c>
      <c r="D282" s="36">
        <f>SUMIFS(СВЦЭМ!$H$34:$H$777,СВЦЭМ!$A$34:$A$777,$A282,СВЦЭМ!$B$34:$B$777,D$260)+'СЕТ СН'!$F$12</f>
        <v>446.52756505999997</v>
      </c>
      <c r="E282" s="36">
        <f>SUMIFS(СВЦЭМ!$H$34:$H$777,СВЦЭМ!$A$34:$A$777,$A282,СВЦЭМ!$B$34:$B$777,E$260)+'СЕТ СН'!$F$12</f>
        <v>485.47798189000002</v>
      </c>
      <c r="F282" s="36">
        <f>SUMIFS(СВЦЭМ!$H$34:$H$777,СВЦЭМ!$A$34:$A$777,$A282,СВЦЭМ!$B$34:$B$777,F$260)+'СЕТ СН'!$F$12</f>
        <v>486.04506326000001</v>
      </c>
      <c r="G282" s="36">
        <f>SUMIFS(СВЦЭМ!$H$34:$H$777,СВЦЭМ!$A$34:$A$777,$A282,СВЦЭМ!$B$34:$B$777,G$260)+'СЕТ СН'!$F$12</f>
        <v>482.3247288</v>
      </c>
      <c r="H282" s="36">
        <f>SUMIFS(СВЦЭМ!$H$34:$H$777,СВЦЭМ!$A$34:$A$777,$A282,СВЦЭМ!$B$34:$B$777,H$260)+'СЕТ СН'!$F$12</f>
        <v>470.66296906000002</v>
      </c>
      <c r="I282" s="36">
        <f>SUMIFS(СВЦЭМ!$H$34:$H$777,СВЦЭМ!$A$34:$A$777,$A282,СВЦЭМ!$B$34:$B$777,I$260)+'СЕТ СН'!$F$12</f>
        <v>438.64998142000002</v>
      </c>
      <c r="J282" s="36">
        <f>SUMIFS(СВЦЭМ!$H$34:$H$777,СВЦЭМ!$A$34:$A$777,$A282,СВЦЭМ!$B$34:$B$777,J$260)+'СЕТ СН'!$F$12</f>
        <v>417.83815184999997</v>
      </c>
      <c r="K282" s="36">
        <f>SUMIFS(СВЦЭМ!$H$34:$H$777,СВЦЭМ!$A$34:$A$777,$A282,СВЦЭМ!$B$34:$B$777,K$260)+'СЕТ СН'!$F$12</f>
        <v>395.32400885999999</v>
      </c>
      <c r="L282" s="36">
        <f>SUMIFS(СВЦЭМ!$H$34:$H$777,СВЦЭМ!$A$34:$A$777,$A282,СВЦЭМ!$B$34:$B$777,L$260)+'СЕТ СН'!$F$12</f>
        <v>358.38681027000001</v>
      </c>
      <c r="M282" s="36">
        <f>SUMIFS(СВЦЭМ!$H$34:$H$777,СВЦЭМ!$A$34:$A$777,$A282,СВЦЭМ!$B$34:$B$777,M$260)+'СЕТ СН'!$F$12</f>
        <v>308.74141394999998</v>
      </c>
      <c r="N282" s="36">
        <f>SUMIFS(СВЦЭМ!$H$34:$H$777,СВЦЭМ!$A$34:$A$777,$A282,СВЦЭМ!$B$34:$B$777,N$260)+'СЕТ СН'!$F$12</f>
        <v>266.75852198000001</v>
      </c>
      <c r="O282" s="36">
        <f>SUMIFS(СВЦЭМ!$H$34:$H$777,СВЦЭМ!$A$34:$A$777,$A282,СВЦЭМ!$B$34:$B$777,O$260)+'СЕТ СН'!$F$12</f>
        <v>229.60418071999999</v>
      </c>
      <c r="P282" s="36">
        <f>SUMIFS(СВЦЭМ!$H$34:$H$777,СВЦЭМ!$A$34:$A$777,$A282,СВЦЭМ!$B$34:$B$777,P$260)+'СЕТ СН'!$F$12</f>
        <v>233.35269804999999</v>
      </c>
      <c r="Q282" s="36">
        <f>SUMIFS(СВЦЭМ!$H$34:$H$777,СВЦЭМ!$A$34:$A$777,$A282,СВЦЭМ!$B$34:$B$777,Q$260)+'СЕТ СН'!$F$12</f>
        <v>236.13563970999999</v>
      </c>
      <c r="R282" s="36">
        <f>SUMIFS(СВЦЭМ!$H$34:$H$777,СВЦЭМ!$A$34:$A$777,$A282,СВЦЭМ!$B$34:$B$777,R$260)+'СЕТ СН'!$F$12</f>
        <v>233.68481077999999</v>
      </c>
      <c r="S282" s="36">
        <f>SUMIFS(СВЦЭМ!$H$34:$H$777,СВЦЭМ!$A$34:$A$777,$A282,СВЦЭМ!$B$34:$B$777,S$260)+'СЕТ СН'!$F$12</f>
        <v>239.37613805999999</v>
      </c>
      <c r="T282" s="36">
        <f>SUMIFS(СВЦЭМ!$H$34:$H$777,СВЦЭМ!$A$34:$A$777,$A282,СВЦЭМ!$B$34:$B$777,T$260)+'СЕТ СН'!$F$12</f>
        <v>242.29163348</v>
      </c>
      <c r="U282" s="36">
        <f>SUMIFS(СВЦЭМ!$H$34:$H$777,СВЦЭМ!$A$34:$A$777,$A282,СВЦЭМ!$B$34:$B$777,U$260)+'СЕТ СН'!$F$12</f>
        <v>255.22579798000001</v>
      </c>
      <c r="V282" s="36">
        <f>SUMIFS(СВЦЭМ!$H$34:$H$777,СВЦЭМ!$A$34:$A$777,$A282,СВЦЭМ!$B$34:$B$777,V$260)+'СЕТ СН'!$F$12</f>
        <v>258.81350685000001</v>
      </c>
      <c r="W282" s="36">
        <f>SUMIFS(СВЦЭМ!$H$34:$H$777,СВЦЭМ!$A$34:$A$777,$A282,СВЦЭМ!$B$34:$B$777,W$260)+'СЕТ СН'!$F$12</f>
        <v>245.70300388999999</v>
      </c>
      <c r="X282" s="36">
        <f>SUMIFS(СВЦЭМ!$H$34:$H$777,СВЦЭМ!$A$34:$A$777,$A282,СВЦЭМ!$B$34:$B$777,X$260)+'СЕТ СН'!$F$12</f>
        <v>227.22912640000001</v>
      </c>
      <c r="Y282" s="36">
        <f>SUMIFS(СВЦЭМ!$H$34:$H$777,СВЦЭМ!$A$34:$A$777,$A282,СВЦЭМ!$B$34:$B$777,Y$260)+'СЕТ СН'!$F$12</f>
        <v>255.96613053999999</v>
      </c>
    </row>
    <row r="283" spans="1:25" ht="15.75" x14ac:dyDescent="0.2">
      <c r="A283" s="35">
        <f t="shared" si="7"/>
        <v>43366</v>
      </c>
      <c r="B283" s="36">
        <f>SUMIFS(СВЦЭМ!$H$34:$H$777,СВЦЭМ!$A$34:$A$777,$A283,СВЦЭМ!$B$34:$B$777,B$260)+'СЕТ СН'!$F$12</f>
        <v>332.91148497</v>
      </c>
      <c r="C283" s="36">
        <f>SUMIFS(СВЦЭМ!$H$34:$H$777,СВЦЭМ!$A$34:$A$777,$A283,СВЦЭМ!$B$34:$B$777,C$260)+'СЕТ СН'!$F$12</f>
        <v>413.06634953000002</v>
      </c>
      <c r="D283" s="36">
        <f>SUMIFS(СВЦЭМ!$H$34:$H$777,СВЦЭМ!$A$34:$A$777,$A283,СВЦЭМ!$B$34:$B$777,D$260)+'СЕТ СН'!$F$12</f>
        <v>473.93996348000002</v>
      </c>
      <c r="E283" s="36">
        <f>SUMIFS(СВЦЭМ!$H$34:$H$777,СВЦЭМ!$A$34:$A$777,$A283,СВЦЭМ!$B$34:$B$777,E$260)+'СЕТ СН'!$F$12</f>
        <v>518.03655690999994</v>
      </c>
      <c r="F283" s="36">
        <f>SUMIFS(СВЦЭМ!$H$34:$H$777,СВЦЭМ!$A$34:$A$777,$A283,СВЦЭМ!$B$34:$B$777,F$260)+'СЕТ СН'!$F$12</f>
        <v>529.52516791999994</v>
      </c>
      <c r="G283" s="36">
        <f>SUMIFS(СВЦЭМ!$H$34:$H$777,СВЦЭМ!$A$34:$A$777,$A283,СВЦЭМ!$B$34:$B$777,G$260)+'СЕТ СН'!$F$12</f>
        <v>516.14486847000001</v>
      </c>
      <c r="H283" s="36">
        <f>SUMIFS(СВЦЭМ!$H$34:$H$777,СВЦЭМ!$A$34:$A$777,$A283,СВЦЭМ!$B$34:$B$777,H$260)+'СЕТ СН'!$F$12</f>
        <v>508.32669331</v>
      </c>
      <c r="I283" s="36">
        <f>SUMIFS(СВЦЭМ!$H$34:$H$777,СВЦЭМ!$A$34:$A$777,$A283,СВЦЭМ!$B$34:$B$777,I$260)+'СЕТ СН'!$F$12</f>
        <v>477.72291095999998</v>
      </c>
      <c r="J283" s="36">
        <f>SUMIFS(СВЦЭМ!$H$34:$H$777,СВЦЭМ!$A$34:$A$777,$A283,СВЦЭМ!$B$34:$B$777,J$260)+'СЕТ СН'!$F$12</f>
        <v>438.50242491</v>
      </c>
      <c r="K283" s="36">
        <f>SUMIFS(СВЦЭМ!$H$34:$H$777,СВЦЭМ!$A$34:$A$777,$A283,СВЦЭМ!$B$34:$B$777,K$260)+'СЕТ СН'!$F$12</f>
        <v>399.74385724000001</v>
      </c>
      <c r="L283" s="36">
        <f>SUMIFS(СВЦЭМ!$H$34:$H$777,СВЦЭМ!$A$34:$A$777,$A283,СВЦЭМ!$B$34:$B$777,L$260)+'СЕТ СН'!$F$12</f>
        <v>346.86428033999999</v>
      </c>
      <c r="M283" s="36">
        <f>SUMIFS(СВЦЭМ!$H$34:$H$777,СВЦЭМ!$A$34:$A$777,$A283,СВЦЭМ!$B$34:$B$777,M$260)+'СЕТ СН'!$F$12</f>
        <v>303.40670369999998</v>
      </c>
      <c r="N283" s="36">
        <f>SUMIFS(СВЦЭМ!$H$34:$H$777,СВЦЭМ!$A$34:$A$777,$A283,СВЦЭМ!$B$34:$B$777,N$260)+'СЕТ СН'!$F$12</f>
        <v>262.45942495999998</v>
      </c>
      <c r="O283" s="36">
        <f>SUMIFS(СВЦЭМ!$H$34:$H$777,СВЦЭМ!$A$34:$A$777,$A283,СВЦЭМ!$B$34:$B$777,O$260)+'СЕТ СН'!$F$12</f>
        <v>240.27855385999999</v>
      </c>
      <c r="P283" s="36">
        <f>SUMIFS(СВЦЭМ!$H$34:$H$777,СВЦЭМ!$A$34:$A$777,$A283,СВЦЭМ!$B$34:$B$777,P$260)+'СЕТ СН'!$F$12</f>
        <v>235.23942051</v>
      </c>
      <c r="Q283" s="36">
        <f>SUMIFS(СВЦЭМ!$H$34:$H$777,СВЦЭМ!$A$34:$A$777,$A283,СВЦЭМ!$B$34:$B$777,Q$260)+'СЕТ СН'!$F$12</f>
        <v>231.68899838999999</v>
      </c>
      <c r="R283" s="36">
        <f>SUMIFS(СВЦЭМ!$H$34:$H$777,СВЦЭМ!$A$34:$A$777,$A283,СВЦЭМ!$B$34:$B$777,R$260)+'СЕТ СН'!$F$12</f>
        <v>232.02565423999999</v>
      </c>
      <c r="S283" s="36">
        <f>SUMIFS(СВЦЭМ!$H$34:$H$777,СВЦЭМ!$A$34:$A$777,$A283,СВЦЭМ!$B$34:$B$777,S$260)+'СЕТ СН'!$F$12</f>
        <v>236.72918884000001</v>
      </c>
      <c r="T283" s="36">
        <f>SUMIFS(СВЦЭМ!$H$34:$H$777,СВЦЭМ!$A$34:$A$777,$A283,СВЦЭМ!$B$34:$B$777,T$260)+'СЕТ СН'!$F$12</f>
        <v>242.04304187</v>
      </c>
      <c r="U283" s="36">
        <f>SUMIFS(СВЦЭМ!$H$34:$H$777,СВЦЭМ!$A$34:$A$777,$A283,СВЦЭМ!$B$34:$B$777,U$260)+'СЕТ СН'!$F$12</f>
        <v>250.52001566000001</v>
      </c>
      <c r="V283" s="36">
        <f>SUMIFS(СВЦЭМ!$H$34:$H$777,СВЦЭМ!$A$34:$A$777,$A283,СВЦЭМ!$B$34:$B$777,V$260)+'СЕТ СН'!$F$12</f>
        <v>269.37074991999998</v>
      </c>
      <c r="W283" s="36">
        <f>SUMIFS(СВЦЭМ!$H$34:$H$777,СВЦЭМ!$A$34:$A$777,$A283,СВЦЭМ!$B$34:$B$777,W$260)+'СЕТ СН'!$F$12</f>
        <v>261.24203069999999</v>
      </c>
      <c r="X283" s="36">
        <f>SUMIFS(СВЦЭМ!$H$34:$H$777,СВЦЭМ!$A$34:$A$777,$A283,СВЦЭМ!$B$34:$B$777,X$260)+'СЕТ СН'!$F$12</f>
        <v>243.81304942</v>
      </c>
      <c r="Y283" s="36">
        <f>SUMIFS(СВЦЭМ!$H$34:$H$777,СВЦЭМ!$A$34:$A$777,$A283,СВЦЭМ!$B$34:$B$777,Y$260)+'СЕТ СН'!$F$12</f>
        <v>268.28225191000001</v>
      </c>
    </row>
    <row r="284" spans="1:25" ht="15.75" x14ac:dyDescent="0.2">
      <c r="A284" s="35">
        <f t="shared" si="7"/>
        <v>43367</v>
      </c>
      <c r="B284" s="36">
        <f>SUMIFS(СВЦЭМ!$H$34:$H$777,СВЦЭМ!$A$34:$A$777,$A284,СВЦЭМ!$B$34:$B$777,B$260)+'СЕТ СН'!$F$12</f>
        <v>324.41539003000003</v>
      </c>
      <c r="C284" s="36">
        <f>SUMIFS(СВЦЭМ!$H$34:$H$777,СВЦЭМ!$A$34:$A$777,$A284,СВЦЭМ!$B$34:$B$777,C$260)+'СЕТ СН'!$F$12</f>
        <v>407.61592681000002</v>
      </c>
      <c r="D284" s="36">
        <f>SUMIFS(СВЦЭМ!$H$34:$H$777,СВЦЭМ!$A$34:$A$777,$A284,СВЦЭМ!$B$34:$B$777,D$260)+'СЕТ СН'!$F$12</f>
        <v>465.74528000999999</v>
      </c>
      <c r="E284" s="36">
        <f>SUMIFS(СВЦЭМ!$H$34:$H$777,СВЦЭМ!$A$34:$A$777,$A284,СВЦЭМ!$B$34:$B$777,E$260)+'СЕТ СН'!$F$12</f>
        <v>506.77288176000002</v>
      </c>
      <c r="F284" s="36">
        <f>SUMIFS(СВЦЭМ!$H$34:$H$777,СВЦЭМ!$A$34:$A$777,$A284,СВЦЭМ!$B$34:$B$777,F$260)+'СЕТ СН'!$F$12</f>
        <v>501.37527397999997</v>
      </c>
      <c r="G284" s="36">
        <f>SUMIFS(СВЦЭМ!$H$34:$H$777,СВЦЭМ!$A$34:$A$777,$A284,СВЦЭМ!$B$34:$B$777,G$260)+'СЕТ СН'!$F$12</f>
        <v>487.85043542</v>
      </c>
      <c r="H284" s="36">
        <f>SUMIFS(СВЦЭМ!$H$34:$H$777,СВЦЭМ!$A$34:$A$777,$A284,СВЦЭМ!$B$34:$B$777,H$260)+'СЕТ СН'!$F$12</f>
        <v>461.43514945999999</v>
      </c>
      <c r="I284" s="36">
        <f>SUMIFS(СВЦЭМ!$H$34:$H$777,СВЦЭМ!$A$34:$A$777,$A284,СВЦЭМ!$B$34:$B$777,I$260)+'СЕТ СН'!$F$12</f>
        <v>446.35367896000002</v>
      </c>
      <c r="J284" s="36">
        <f>SUMIFS(СВЦЭМ!$H$34:$H$777,СВЦЭМ!$A$34:$A$777,$A284,СВЦЭМ!$B$34:$B$777,J$260)+'СЕТ СН'!$F$12</f>
        <v>457.71919423999998</v>
      </c>
      <c r="K284" s="36">
        <f>SUMIFS(СВЦЭМ!$H$34:$H$777,СВЦЭМ!$A$34:$A$777,$A284,СВЦЭМ!$B$34:$B$777,K$260)+'СЕТ СН'!$F$12</f>
        <v>448.40372201000002</v>
      </c>
      <c r="L284" s="36">
        <f>SUMIFS(СВЦЭМ!$H$34:$H$777,СВЦЭМ!$A$34:$A$777,$A284,СВЦЭМ!$B$34:$B$777,L$260)+'СЕТ СН'!$F$12</f>
        <v>410.11465621000002</v>
      </c>
      <c r="M284" s="36">
        <f>SUMIFS(СВЦЭМ!$H$34:$H$777,СВЦЭМ!$A$34:$A$777,$A284,СВЦЭМ!$B$34:$B$777,M$260)+'СЕТ СН'!$F$12</f>
        <v>367.70218017000002</v>
      </c>
      <c r="N284" s="36">
        <f>SUMIFS(СВЦЭМ!$H$34:$H$777,СВЦЭМ!$A$34:$A$777,$A284,СВЦЭМ!$B$34:$B$777,N$260)+'СЕТ СН'!$F$12</f>
        <v>310.86630718999999</v>
      </c>
      <c r="O284" s="36">
        <f>SUMIFS(СВЦЭМ!$H$34:$H$777,СВЦЭМ!$A$34:$A$777,$A284,СВЦЭМ!$B$34:$B$777,O$260)+'СЕТ СН'!$F$12</f>
        <v>262.83600525999998</v>
      </c>
      <c r="P284" s="36">
        <f>SUMIFS(СВЦЭМ!$H$34:$H$777,СВЦЭМ!$A$34:$A$777,$A284,СВЦЭМ!$B$34:$B$777,P$260)+'СЕТ СН'!$F$12</f>
        <v>256.64251134</v>
      </c>
      <c r="Q284" s="36">
        <f>SUMIFS(СВЦЭМ!$H$34:$H$777,СВЦЭМ!$A$34:$A$777,$A284,СВЦЭМ!$B$34:$B$777,Q$260)+'СЕТ СН'!$F$12</f>
        <v>255.24436209000001</v>
      </c>
      <c r="R284" s="36">
        <f>SUMIFS(СВЦЭМ!$H$34:$H$777,СВЦЭМ!$A$34:$A$777,$A284,СВЦЭМ!$B$34:$B$777,R$260)+'СЕТ СН'!$F$12</f>
        <v>254.40355522999999</v>
      </c>
      <c r="S284" s="36">
        <f>SUMIFS(СВЦЭМ!$H$34:$H$777,СВЦЭМ!$A$34:$A$777,$A284,СВЦЭМ!$B$34:$B$777,S$260)+'СЕТ СН'!$F$12</f>
        <v>258.32117682000001</v>
      </c>
      <c r="T284" s="36">
        <f>SUMIFS(СВЦЭМ!$H$34:$H$777,СВЦЭМ!$A$34:$A$777,$A284,СВЦЭМ!$B$34:$B$777,T$260)+'СЕТ СН'!$F$12</f>
        <v>263.64691689</v>
      </c>
      <c r="U284" s="36">
        <f>SUMIFS(СВЦЭМ!$H$34:$H$777,СВЦЭМ!$A$34:$A$777,$A284,СВЦЭМ!$B$34:$B$777,U$260)+'СЕТ СН'!$F$12</f>
        <v>274.64527512000001</v>
      </c>
      <c r="V284" s="36">
        <f>SUMIFS(СВЦЭМ!$H$34:$H$777,СВЦЭМ!$A$34:$A$777,$A284,СВЦЭМ!$B$34:$B$777,V$260)+'СЕТ СН'!$F$12</f>
        <v>277.65381015000003</v>
      </c>
      <c r="W284" s="36">
        <f>SUMIFS(СВЦЭМ!$H$34:$H$777,СВЦЭМ!$A$34:$A$777,$A284,СВЦЭМ!$B$34:$B$777,W$260)+'СЕТ СН'!$F$12</f>
        <v>268.26498233000001</v>
      </c>
      <c r="X284" s="36">
        <f>SUMIFS(СВЦЭМ!$H$34:$H$777,СВЦЭМ!$A$34:$A$777,$A284,СВЦЭМ!$B$34:$B$777,X$260)+'СЕТ СН'!$F$12</f>
        <v>252.80421959</v>
      </c>
      <c r="Y284" s="36">
        <f>SUMIFS(СВЦЭМ!$H$34:$H$777,СВЦЭМ!$A$34:$A$777,$A284,СВЦЭМ!$B$34:$B$777,Y$260)+'СЕТ СН'!$F$12</f>
        <v>271.42362874000003</v>
      </c>
    </row>
    <row r="285" spans="1:25" ht="15.75" x14ac:dyDescent="0.2">
      <c r="A285" s="35">
        <f t="shared" si="7"/>
        <v>43368</v>
      </c>
      <c r="B285" s="36">
        <f>SUMIFS(СВЦЭМ!$H$34:$H$777,СВЦЭМ!$A$34:$A$777,$A285,СВЦЭМ!$B$34:$B$777,B$260)+'СЕТ СН'!$F$12</f>
        <v>350.56511360000002</v>
      </c>
      <c r="C285" s="36">
        <f>SUMIFS(СВЦЭМ!$H$34:$H$777,СВЦЭМ!$A$34:$A$777,$A285,СВЦЭМ!$B$34:$B$777,C$260)+'СЕТ СН'!$F$12</f>
        <v>433.18582655</v>
      </c>
      <c r="D285" s="36">
        <f>SUMIFS(СВЦЭМ!$H$34:$H$777,СВЦЭМ!$A$34:$A$777,$A285,СВЦЭМ!$B$34:$B$777,D$260)+'СЕТ СН'!$F$12</f>
        <v>484.15948150000003</v>
      </c>
      <c r="E285" s="36">
        <f>SUMIFS(СВЦЭМ!$H$34:$H$777,СВЦЭМ!$A$34:$A$777,$A285,СВЦЭМ!$B$34:$B$777,E$260)+'СЕТ СН'!$F$12</f>
        <v>527.70737208000003</v>
      </c>
      <c r="F285" s="36">
        <f>SUMIFS(СВЦЭМ!$H$34:$H$777,СВЦЭМ!$A$34:$A$777,$A285,СВЦЭМ!$B$34:$B$777,F$260)+'СЕТ СН'!$F$12</f>
        <v>526.46955527</v>
      </c>
      <c r="G285" s="36">
        <f>SUMIFS(СВЦЭМ!$H$34:$H$777,СВЦЭМ!$A$34:$A$777,$A285,СВЦЭМ!$B$34:$B$777,G$260)+'СЕТ СН'!$F$12</f>
        <v>511.02748145999999</v>
      </c>
      <c r="H285" s="36">
        <f>SUMIFS(СВЦЭМ!$H$34:$H$777,СВЦЭМ!$A$34:$A$777,$A285,СВЦЭМ!$B$34:$B$777,H$260)+'СЕТ СН'!$F$12</f>
        <v>471.55887775000002</v>
      </c>
      <c r="I285" s="36">
        <f>SUMIFS(СВЦЭМ!$H$34:$H$777,СВЦЭМ!$A$34:$A$777,$A285,СВЦЭМ!$B$34:$B$777,I$260)+'СЕТ СН'!$F$12</f>
        <v>446.95308458</v>
      </c>
      <c r="J285" s="36">
        <f>SUMIFS(СВЦЭМ!$H$34:$H$777,СВЦЭМ!$A$34:$A$777,$A285,СВЦЭМ!$B$34:$B$777,J$260)+'СЕТ СН'!$F$12</f>
        <v>447.52105785999998</v>
      </c>
      <c r="K285" s="36">
        <f>SUMIFS(СВЦЭМ!$H$34:$H$777,СВЦЭМ!$A$34:$A$777,$A285,СВЦЭМ!$B$34:$B$777,K$260)+'СЕТ СН'!$F$12</f>
        <v>439.67449250999999</v>
      </c>
      <c r="L285" s="36">
        <f>SUMIFS(СВЦЭМ!$H$34:$H$777,СВЦЭМ!$A$34:$A$777,$A285,СВЦЭМ!$B$34:$B$777,L$260)+'СЕТ СН'!$F$12</f>
        <v>401.95308720000003</v>
      </c>
      <c r="M285" s="36">
        <f>SUMIFS(СВЦЭМ!$H$34:$H$777,СВЦЭМ!$A$34:$A$777,$A285,СВЦЭМ!$B$34:$B$777,M$260)+'СЕТ СН'!$F$12</f>
        <v>361.59141856000002</v>
      </c>
      <c r="N285" s="36">
        <f>SUMIFS(СВЦЭМ!$H$34:$H$777,СВЦЭМ!$A$34:$A$777,$A285,СВЦЭМ!$B$34:$B$777,N$260)+'СЕТ СН'!$F$12</f>
        <v>311.65613058000002</v>
      </c>
      <c r="O285" s="36">
        <f>SUMIFS(СВЦЭМ!$H$34:$H$777,СВЦЭМ!$A$34:$A$777,$A285,СВЦЭМ!$B$34:$B$777,O$260)+'СЕТ СН'!$F$12</f>
        <v>276.35118537</v>
      </c>
      <c r="P285" s="36">
        <f>SUMIFS(СВЦЭМ!$H$34:$H$777,СВЦЭМ!$A$34:$A$777,$A285,СВЦЭМ!$B$34:$B$777,P$260)+'СЕТ СН'!$F$12</f>
        <v>272.33529169000002</v>
      </c>
      <c r="Q285" s="36">
        <f>SUMIFS(СВЦЭМ!$H$34:$H$777,СВЦЭМ!$A$34:$A$777,$A285,СВЦЭМ!$B$34:$B$777,Q$260)+'СЕТ СН'!$F$12</f>
        <v>268.26052206999998</v>
      </c>
      <c r="R285" s="36">
        <f>SUMIFS(СВЦЭМ!$H$34:$H$777,СВЦЭМ!$A$34:$A$777,$A285,СВЦЭМ!$B$34:$B$777,R$260)+'СЕТ СН'!$F$12</f>
        <v>262.44390499000002</v>
      </c>
      <c r="S285" s="36">
        <f>SUMIFS(СВЦЭМ!$H$34:$H$777,СВЦЭМ!$A$34:$A$777,$A285,СВЦЭМ!$B$34:$B$777,S$260)+'СЕТ СН'!$F$12</f>
        <v>265.67183432000002</v>
      </c>
      <c r="T285" s="36">
        <f>SUMIFS(СВЦЭМ!$H$34:$H$777,СВЦЭМ!$A$34:$A$777,$A285,СВЦЭМ!$B$34:$B$777,T$260)+'СЕТ СН'!$F$12</f>
        <v>269.34424503000002</v>
      </c>
      <c r="U285" s="36">
        <f>SUMIFS(СВЦЭМ!$H$34:$H$777,СВЦЭМ!$A$34:$A$777,$A285,СВЦЭМ!$B$34:$B$777,U$260)+'СЕТ СН'!$F$12</f>
        <v>272.41302944</v>
      </c>
      <c r="V285" s="36">
        <f>SUMIFS(СВЦЭМ!$H$34:$H$777,СВЦЭМ!$A$34:$A$777,$A285,СВЦЭМ!$B$34:$B$777,V$260)+'СЕТ СН'!$F$12</f>
        <v>274.79273969000002</v>
      </c>
      <c r="W285" s="36">
        <f>SUMIFS(СВЦЭМ!$H$34:$H$777,СВЦЭМ!$A$34:$A$777,$A285,СВЦЭМ!$B$34:$B$777,W$260)+'СЕТ СН'!$F$12</f>
        <v>272.57945824000001</v>
      </c>
      <c r="X285" s="36">
        <f>SUMIFS(СВЦЭМ!$H$34:$H$777,СВЦЭМ!$A$34:$A$777,$A285,СВЦЭМ!$B$34:$B$777,X$260)+'СЕТ СН'!$F$12</f>
        <v>255.01059824999999</v>
      </c>
      <c r="Y285" s="36">
        <f>SUMIFS(СВЦЭМ!$H$34:$H$777,СВЦЭМ!$A$34:$A$777,$A285,СВЦЭМ!$B$34:$B$777,Y$260)+'СЕТ СН'!$F$12</f>
        <v>284.25634364000001</v>
      </c>
    </row>
    <row r="286" spans="1:25" ht="15.75" x14ac:dyDescent="0.2">
      <c r="A286" s="35">
        <f t="shared" si="7"/>
        <v>43369</v>
      </c>
      <c r="B286" s="36">
        <f>SUMIFS(СВЦЭМ!$H$34:$H$777,СВЦЭМ!$A$34:$A$777,$A286,СВЦЭМ!$B$34:$B$777,B$260)+'СЕТ СН'!$F$12</f>
        <v>380.29416885000001</v>
      </c>
      <c r="C286" s="36">
        <f>SUMIFS(СВЦЭМ!$H$34:$H$777,СВЦЭМ!$A$34:$A$777,$A286,СВЦЭМ!$B$34:$B$777,C$260)+'СЕТ СН'!$F$12</f>
        <v>468.80703095000001</v>
      </c>
      <c r="D286" s="36">
        <f>SUMIFS(СВЦЭМ!$H$34:$H$777,СВЦЭМ!$A$34:$A$777,$A286,СВЦЭМ!$B$34:$B$777,D$260)+'СЕТ СН'!$F$12</f>
        <v>545.88408416000004</v>
      </c>
      <c r="E286" s="36">
        <f>SUMIFS(СВЦЭМ!$H$34:$H$777,СВЦЭМ!$A$34:$A$777,$A286,СВЦЭМ!$B$34:$B$777,E$260)+'СЕТ СН'!$F$12</f>
        <v>599.37662617000001</v>
      </c>
      <c r="F286" s="36">
        <f>SUMIFS(СВЦЭМ!$H$34:$H$777,СВЦЭМ!$A$34:$A$777,$A286,СВЦЭМ!$B$34:$B$777,F$260)+'СЕТ СН'!$F$12</f>
        <v>601.01175493000005</v>
      </c>
      <c r="G286" s="36">
        <f>SUMIFS(СВЦЭМ!$H$34:$H$777,СВЦЭМ!$A$34:$A$777,$A286,СВЦЭМ!$B$34:$B$777,G$260)+'СЕТ СН'!$F$12</f>
        <v>588.11887303000003</v>
      </c>
      <c r="H286" s="36">
        <f>SUMIFS(СВЦЭМ!$H$34:$H$777,СВЦЭМ!$A$34:$A$777,$A286,СВЦЭМ!$B$34:$B$777,H$260)+'СЕТ СН'!$F$12</f>
        <v>536.81964406999998</v>
      </c>
      <c r="I286" s="36">
        <f>SUMIFS(СВЦЭМ!$H$34:$H$777,СВЦЭМ!$A$34:$A$777,$A286,СВЦЭМ!$B$34:$B$777,I$260)+'СЕТ СН'!$F$12</f>
        <v>491.24432897000003</v>
      </c>
      <c r="J286" s="36">
        <f>SUMIFS(СВЦЭМ!$H$34:$H$777,СВЦЭМ!$A$34:$A$777,$A286,СВЦЭМ!$B$34:$B$777,J$260)+'СЕТ СН'!$F$12</f>
        <v>484.05458905</v>
      </c>
      <c r="K286" s="36">
        <f>SUMIFS(СВЦЭМ!$H$34:$H$777,СВЦЭМ!$A$34:$A$777,$A286,СВЦЭМ!$B$34:$B$777,K$260)+'СЕТ СН'!$F$12</f>
        <v>476.19330179999997</v>
      </c>
      <c r="L286" s="36">
        <f>SUMIFS(СВЦЭМ!$H$34:$H$777,СВЦЭМ!$A$34:$A$777,$A286,СВЦЭМ!$B$34:$B$777,L$260)+'СЕТ СН'!$F$12</f>
        <v>437.91788279999997</v>
      </c>
      <c r="M286" s="36">
        <f>SUMIFS(СВЦЭМ!$H$34:$H$777,СВЦЭМ!$A$34:$A$777,$A286,СВЦЭМ!$B$34:$B$777,M$260)+'СЕТ СН'!$F$12</f>
        <v>403.75099383000003</v>
      </c>
      <c r="N286" s="36">
        <f>SUMIFS(СВЦЭМ!$H$34:$H$777,СВЦЭМ!$A$34:$A$777,$A286,СВЦЭМ!$B$34:$B$777,N$260)+'СЕТ СН'!$F$12</f>
        <v>346.03537697000002</v>
      </c>
      <c r="O286" s="36">
        <f>SUMIFS(СВЦЭМ!$H$34:$H$777,СВЦЭМ!$A$34:$A$777,$A286,СВЦЭМ!$B$34:$B$777,O$260)+'СЕТ СН'!$F$12</f>
        <v>296.81645570000001</v>
      </c>
      <c r="P286" s="36">
        <f>SUMIFS(СВЦЭМ!$H$34:$H$777,СВЦЭМ!$A$34:$A$777,$A286,СВЦЭМ!$B$34:$B$777,P$260)+'СЕТ СН'!$F$12</f>
        <v>294.85750924000001</v>
      </c>
      <c r="Q286" s="36">
        <f>SUMIFS(СВЦЭМ!$H$34:$H$777,СВЦЭМ!$A$34:$A$777,$A286,СВЦЭМ!$B$34:$B$777,Q$260)+'СЕТ СН'!$F$12</f>
        <v>299.26344091999999</v>
      </c>
      <c r="R286" s="36">
        <f>SUMIFS(СВЦЭМ!$H$34:$H$777,СВЦЭМ!$A$34:$A$777,$A286,СВЦЭМ!$B$34:$B$777,R$260)+'СЕТ СН'!$F$12</f>
        <v>300.63834045999999</v>
      </c>
      <c r="S286" s="36">
        <f>SUMIFS(СВЦЭМ!$H$34:$H$777,СВЦЭМ!$A$34:$A$777,$A286,СВЦЭМ!$B$34:$B$777,S$260)+'СЕТ СН'!$F$12</f>
        <v>303.57678807999997</v>
      </c>
      <c r="T286" s="36">
        <f>SUMIFS(СВЦЭМ!$H$34:$H$777,СВЦЭМ!$A$34:$A$777,$A286,СВЦЭМ!$B$34:$B$777,T$260)+'СЕТ СН'!$F$12</f>
        <v>297.10183090999999</v>
      </c>
      <c r="U286" s="36">
        <f>SUMIFS(СВЦЭМ!$H$34:$H$777,СВЦЭМ!$A$34:$A$777,$A286,СВЦЭМ!$B$34:$B$777,U$260)+'СЕТ СН'!$F$12</f>
        <v>307.55189546999998</v>
      </c>
      <c r="V286" s="36">
        <f>SUMIFS(СВЦЭМ!$H$34:$H$777,СВЦЭМ!$A$34:$A$777,$A286,СВЦЭМ!$B$34:$B$777,V$260)+'СЕТ СН'!$F$12</f>
        <v>309.67131376999998</v>
      </c>
      <c r="W286" s="36">
        <f>SUMIFS(СВЦЭМ!$H$34:$H$777,СВЦЭМ!$A$34:$A$777,$A286,СВЦЭМ!$B$34:$B$777,W$260)+'СЕТ СН'!$F$12</f>
        <v>302.52010861999997</v>
      </c>
      <c r="X286" s="36">
        <f>SUMIFS(СВЦЭМ!$H$34:$H$777,СВЦЭМ!$A$34:$A$777,$A286,СВЦЭМ!$B$34:$B$777,X$260)+'СЕТ СН'!$F$12</f>
        <v>311.32768207999999</v>
      </c>
      <c r="Y286" s="36">
        <f>SUMIFS(СВЦЭМ!$H$34:$H$777,СВЦЭМ!$A$34:$A$777,$A286,СВЦЭМ!$B$34:$B$777,Y$260)+'СЕТ СН'!$F$12</f>
        <v>333.08847845000003</v>
      </c>
    </row>
    <row r="287" spans="1:25" ht="15.75" x14ac:dyDescent="0.2">
      <c r="A287" s="35">
        <f t="shared" si="7"/>
        <v>43370</v>
      </c>
      <c r="B287" s="36">
        <f>SUMIFS(СВЦЭМ!$H$34:$H$777,СВЦЭМ!$A$34:$A$777,$A287,СВЦЭМ!$B$34:$B$777,B$260)+'СЕТ СН'!$F$12</f>
        <v>387.73593897000001</v>
      </c>
      <c r="C287" s="36">
        <f>SUMIFS(СВЦЭМ!$H$34:$H$777,СВЦЭМ!$A$34:$A$777,$A287,СВЦЭМ!$B$34:$B$777,C$260)+'СЕТ СН'!$F$12</f>
        <v>492.50943495000001</v>
      </c>
      <c r="D287" s="36">
        <f>SUMIFS(СВЦЭМ!$H$34:$H$777,СВЦЭМ!$A$34:$A$777,$A287,СВЦЭМ!$B$34:$B$777,D$260)+'СЕТ СН'!$F$12</f>
        <v>549.91144065000003</v>
      </c>
      <c r="E287" s="36">
        <f>SUMIFS(СВЦЭМ!$H$34:$H$777,СВЦЭМ!$A$34:$A$777,$A287,СВЦЭМ!$B$34:$B$777,E$260)+'СЕТ СН'!$F$12</f>
        <v>603.61967718999995</v>
      </c>
      <c r="F287" s="36">
        <f>SUMIFS(СВЦЭМ!$H$34:$H$777,СВЦЭМ!$A$34:$A$777,$A287,СВЦЭМ!$B$34:$B$777,F$260)+'СЕТ СН'!$F$12</f>
        <v>602.21526133999998</v>
      </c>
      <c r="G287" s="36">
        <f>SUMIFS(СВЦЭМ!$H$34:$H$777,СВЦЭМ!$A$34:$A$777,$A287,СВЦЭМ!$B$34:$B$777,G$260)+'СЕТ СН'!$F$12</f>
        <v>593.38282799000001</v>
      </c>
      <c r="H287" s="36">
        <f>SUMIFS(СВЦЭМ!$H$34:$H$777,СВЦЭМ!$A$34:$A$777,$A287,СВЦЭМ!$B$34:$B$777,H$260)+'СЕТ СН'!$F$12</f>
        <v>546.06272722999995</v>
      </c>
      <c r="I287" s="36">
        <f>SUMIFS(СВЦЭМ!$H$34:$H$777,СВЦЭМ!$A$34:$A$777,$A287,СВЦЭМ!$B$34:$B$777,I$260)+'СЕТ СН'!$F$12</f>
        <v>488.07208078000002</v>
      </c>
      <c r="J287" s="36">
        <f>SUMIFS(СВЦЭМ!$H$34:$H$777,СВЦЭМ!$A$34:$A$777,$A287,СВЦЭМ!$B$34:$B$777,J$260)+'СЕТ СН'!$F$12</f>
        <v>488.92066550999999</v>
      </c>
      <c r="K287" s="36">
        <f>SUMIFS(СВЦЭМ!$H$34:$H$777,СВЦЭМ!$A$34:$A$777,$A287,СВЦЭМ!$B$34:$B$777,K$260)+'СЕТ СН'!$F$12</f>
        <v>479.71823697000002</v>
      </c>
      <c r="L287" s="36">
        <f>SUMIFS(СВЦЭМ!$H$34:$H$777,СВЦЭМ!$A$34:$A$777,$A287,СВЦЭМ!$B$34:$B$777,L$260)+'СЕТ СН'!$F$12</f>
        <v>440.33291459999998</v>
      </c>
      <c r="M287" s="36">
        <f>SUMIFS(СВЦЭМ!$H$34:$H$777,СВЦЭМ!$A$34:$A$777,$A287,СВЦЭМ!$B$34:$B$777,M$260)+'СЕТ СН'!$F$12</f>
        <v>407.93951135999998</v>
      </c>
      <c r="N287" s="36">
        <f>SUMIFS(СВЦЭМ!$H$34:$H$777,СВЦЭМ!$A$34:$A$777,$A287,СВЦЭМ!$B$34:$B$777,N$260)+'СЕТ СН'!$F$12</f>
        <v>352.72963616999999</v>
      </c>
      <c r="O287" s="36">
        <f>SUMIFS(СВЦЭМ!$H$34:$H$777,СВЦЭМ!$A$34:$A$777,$A287,СВЦЭМ!$B$34:$B$777,O$260)+'СЕТ СН'!$F$12</f>
        <v>317.40688956999998</v>
      </c>
      <c r="P287" s="36">
        <f>SUMIFS(СВЦЭМ!$H$34:$H$777,СВЦЭМ!$A$34:$A$777,$A287,СВЦЭМ!$B$34:$B$777,P$260)+'СЕТ СН'!$F$12</f>
        <v>312.32224652000002</v>
      </c>
      <c r="Q287" s="36">
        <f>SUMIFS(СВЦЭМ!$H$34:$H$777,СВЦЭМ!$A$34:$A$777,$A287,СВЦЭМ!$B$34:$B$777,Q$260)+'СЕТ СН'!$F$12</f>
        <v>311.04538381999998</v>
      </c>
      <c r="R287" s="36">
        <f>SUMIFS(СВЦЭМ!$H$34:$H$777,СВЦЭМ!$A$34:$A$777,$A287,СВЦЭМ!$B$34:$B$777,R$260)+'СЕТ СН'!$F$12</f>
        <v>309.78983936999998</v>
      </c>
      <c r="S287" s="36">
        <f>SUMIFS(СВЦЭМ!$H$34:$H$777,СВЦЭМ!$A$34:$A$777,$A287,СВЦЭМ!$B$34:$B$777,S$260)+'СЕТ СН'!$F$12</f>
        <v>311.87594053999999</v>
      </c>
      <c r="T287" s="36">
        <f>SUMIFS(СВЦЭМ!$H$34:$H$777,СВЦЭМ!$A$34:$A$777,$A287,СВЦЭМ!$B$34:$B$777,T$260)+'СЕТ СН'!$F$12</f>
        <v>313.98426992999998</v>
      </c>
      <c r="U287" s="36">
        <f>SUMIFS(СВЦЭМ!$H$34:$H$777,СВЦЭМ!$A$34:$A$777,$A287,СВЦЭМ!$B$34:$B$777,U$260)+'СЕТ СН'!$F$12</f>
        <v>319.67196746000002</v>
      </c>
      <c r="V287" s="36">
        <f>SUMIFS(СВЦЭМ!$H$34:$H$777,СВЦЭМ!$A$34:$A$777,$A287,СВЦЭМ!$B$34:$B$777,V$260)+'СЕТ СН'!$F$12</f>
        <v>317.90386582999997</v>
      </c>
      <c r="W287" s="36">
        <f>SUMIFS(СВЦЭМ!$H$34:$H$777,СВЦЭМ!$A$34:$A$777,$A287,СВЦЭМ!$B$34:$B$777,W$260)+'СЕТ СН'!$F$12</f>
        <v>312.76637979999998</v>
      </c>
      <c r="X287" s="36">
        <f>SUMIFS(СВЦЭМ!$H$34:$H$777,СВЦЭМ!$A$34:$A$777,$A287,СВЦЭМ!$B$34:$B$777,X$260)+'СЕТ СН'!$F$12</f>
        <v>315.69565018999998</v>
      </c>
      <c r="Y287" s="36">
        <f>SUMIFS(СВЦЭМ!$H$34:$H$777,СВЦЭМ!$A$34:$A$777,$A287,СВЦЭМ!$B$34:$B$777,Y$260)+'СЕТ СН'!$F$12</f>
        <v>339.58614928999998</v>
      </c>
    </row>
    <row r="288" spans="1:25" ht="15.75" x14ac:dyDescent="0.2">
      <c r="A288" s="35">
        <f t="shared" si="7"/>
        <v>43371</v>
      </c>
      <c r="B288" s="36">
        <f>SUMIFS(СВЦЭМ!$H$34:$H$777,СВЦЭМ!$A$34:$A$777,$A288,СВЦЭМ!$B$34:$B$777,B$260)+'СЕТ СН'!$F$12</f>
        <v>400.04465873999999</v>
      </c>
      <c r="C288" s="36">
        <f>SUMIFS(СВЦЭМ!$H$34:$H$777,СВЦЭМ!$A$34:$A$777,$A288,СВЦЭМ!$B$34:$B$777,C$260)+'СЕТ СН'!$F$12</f>
        <v>489.74141462</v>
      </c>
      <c r="D288" s="36">
        <f>SUMIFS(СВЦЭМ!$H$34:$H$777,СВЦЭМ!$A$34:$A$777,$A288,СВЦЭМ!$B$34:$B$777,D$260)+'СЕТ СН'!$F$12</f>
        <v>550.20734580999999</v>
      </c>
      <c r="E288" s="36">
        <f>SUMIFS(СВЦЭМ!$H$34:$H$777,СВЦЭМ!$A$34:$A$777,$A288,СВЦЭМ!$B$34:$B$777,E$260)+'СЕТ СН'!$F$12</f>
        <v>590.59860409999999</v>
      </c>
      <c r="F288" s="36">
        <f>SUMIFS(СВЦЭМ!$H$34:$H$777,СВЦЭМ!$A$34:$A$777,$A288,СВЦЭМ!$B$34:$B$777,F$260)+'СЕТ СН'!$F$12</f>
        <v>587.15873435000003</v>
      </c>
      <c r="G288" s="36">
        <f>SUMIFS(СВЦЭМ!$H$34:$H$777,СВЦЭМ!$A$34:$A$777,$A288,СВЦЭМ!$B$34:$B$777,G$260)+'СЕТ СН'!$F$12</f>
        <v>590.96492478000005</v>
      </c>
      <c r="H288" s="36">
        <f>SUMIFS(СВЦЭМ!$H$34:$H$777,СВЦЭМ!$A$34:$A$777,$A288,СВЦЭМ!$B$34:$B$777,H$260)+'СЕТ СН'!$F$12</f>
        <v>553.43067031999999</v>
      </c>
      <c r="I288" s="36">
        <f>SUMIFS(СВЦЭМ!$H$34:$H$777,СВЦЭМ!$A$34:$A$777,$A288,СВЦЭМ!$B$34:$B$777,I$260)+'СЕТ СН'!$F$12</f>
        <v>488.46658413</v>
      </c>
      <c r="J288" s="36">
        <f>SUMIFS(СВЦЭМ!$H$34:$H$777,СВЦЭМ!$A$34:$A$777,$A288,СВЦЭМ!$B$34:$B$777,J$260)+'СЕТ СН'!$F$12</f>
        <v>484.24271369000002</v>
      </c>
      <c r="K288" s="36">
        <f>SUMIFS(СВЦЭМ!$H$34:$H$777,СВЦЭМ!$A$34:$A$777,$A288,СВЦЭМ!$B$34:$B$777,K$260)+'СЕТ СН'!$F$12</f>
        <v>477.58894069000002</v>
      </c>
      <c r="L288" s="36">
        <f>SUMIFS(СВЦЭМ!$H$34:$H$777,СВЦЭМ!$A$34:$A$777,$A288,СВЦЭМ!$B$34:$B$777,L$260)+'СЕТ СН'!$F$12</f>
        <v>446.24882155</v>
      </c>
      <c r="M288" s="36">
        <f>SUMIFS(СВЦЭМ!$H$34:$H$777,СВЦЭМ!$A$34:$A$777,$A288,СВЦЭМ!$B$34:$B$777,M$260)+'СЕТ СН'!$F$12</f>
        <v>405.13686222000001</v>
      </c>
      <c r="N288" s="36">
        <f>SUMIFS(СВЦЭМ!$H$34:$H$777,СВЦЭМ!$A$34:$A$777,$A288,СВЦЭМ!$B$34:$B$777,N$260)+'СЕТ СН'!$F$12</f>
        <v>352.18306839000002</v>
      </c>
      <c r="O288" s="36">
        <f>SUMIFS(СВЦЭМ!$H$34:$H$777,СВЦЭМ!$A$34:$A$777,$A288,СВЦЭМ!$B$34:$B$777,O$260)+'СЕТ СН'!$F$12</f>
        <v>303.89954187000001</v>
      </c>
      <c r="P288" s="36">
        <f>SUMIFS(СВЦЭМ!$H$34:$H$777,СВЦЭМ!$A$34:$A$777,$A288,СВЦЭМ!$B$34:$B$777,P$260)+'СЕТ СН'!$F$12</f>
        <v>298.05686084000001</v>
      </c>
      <c r="Q288" s="36">
        <f>SUMIFS(СВЦЭМ!$H$34:$H$777,СВЦЭМ!$A$34:$A$777,$A288,СВЦЭМ!$B$34:$B$777,Q$260)+'СЕТ СН'!$F$12</f>
        <v>302.32486516</v>
      </c>
      <c r="R288" s="36">
        <f>SUMIFS(СВЦЭМ!$H$34:$H$777,СВЦЭМ!$A$34:$A$777,$A288,СВЦЭМ!$B$34:$B$777,R$260)+'СЕТ СН'!$F$12</f>
        <v>301.30236875999998</v>
      </c>
      <c r="S288" s="36">
        <f>SUMIFS(СВЦЭМ!$H$34:$H$777,СВЦЭМ!$A$34:$A$777,$A288,СВЦЭМ!$B$34:$B$777,S$260)+'СЕТ СН'!$F$12</f>
        <v>301.00668034</v>
      </c>
      <c r="T288" s="36">
        <f>SUMIFS(СВЦЭМ!$H$34:$H$777,СВЦЭМ!$A$34:$A$777,$A288,СВЦЭМ!$B$34:$B$777,T$260)+'СЕТ СН'!$F$12</f>
        <v>301.00113207999999</v>
      </c>
      <c r="U288" s="36">
        <f>SUMIFS(СВЦЭМ!$H$34:$H$777,СВЦЭМ!$A$34:$A$777,$A288,СВЦЭМ!$B$34:$B$777,U$260)+'СЕТ СН'!$F$12</f>
        <v>312.48472076000002</v>
      </c>
      <c r="V288" s="36">
        <f>SUMIFS(СВЦЭМ!$H$34:$H$777,СВЦЭМ!$A$34:$A$777,$A288,СВЦЭМ!$B$34:$B$777,V$260)+'СЕТ СН'!$F$12</f>
        <v>306.74361633000001</v>
      </c>
      <c r="W288" s="36">
        <f>SUMIFS(СВЦЭМ!$H$34:$H$777,СВЦЭМ!$A$34:$A$777,$A288,СВЦЭМ!$B$34:$B$777,W$260)+'СЕТ СН'!$F$12</f>
        <v>297.19264971000001</v>
      </c>
      <c r="X288" s="36">
        <f>SUMIFS(СВЦЭМ!$H$34:$H$777,СВЦЭМ!$A$34:$A$777,$A288,СВЦЭМ!$B$34:$B$777,X$260)+'СЕТ СН'!$F$12</f>
        <v>292.11922270000002</v>
      </c>
      <c r="Y288" s="36">
        <f>SUMIFS(СВЦЭМ!$H$34:$H$777,СВЦЭМ!$A$34:$A$777,$A288,СВЦЭМ!$B$34:$B$777,Y$260)+'СЕТ СН'!$F$12</f>
        <v>333.35764073000001</v>
      </c>
    </row>
    <row r="289" spans="1:27" ht="15.75" x14ac:dyDescent="0.2">
      <c r="A289" s="35">
        <f t="shared" si="7"/>
        <v>43372</v>
      </c>
      <c r="B289" s="36">
        <f>SUMIFS(СВЦЭМ!$H$34:$H$777,СВЦЭМ!$A$34:$A$777,$A289,СВЦЭМ!$B$34:$B$777,B$260)+'СЕТ СН'!$F$12</f>
        <v>435.97858071000002</v>
      </c>
      <c r="C289" s="36">
        <f>SUMIFS(СВЦЭМ!$H$34:$H$777,СВЦЭМ!$A$34:$A$777,$A289,СВЦЭМ!$B$34:$B$777,C$260)+'СЕТ СН'!$F$12</f>
        <v>504.73491897000002</v>
      </c>
      <c r="D289" s="36">
        <f>SUMIFS(СВЦЭМ!$H$34:$H$777,СВЦЭМ!$A$34:$A$777,$A289,СВЦЭМ!$B$34:$B$777,D$260)+'СЕТ СН'!$F$12</f>
        <v>545.20201153999994</v>
      </c>
      <c r="E289" s="36">
        <f>SUMIFS(СВЦЭМ!$H$34:$H$777,СВЦЭМ!$A$34:$A$777,$A289,СВЦЭМ!$B$34:$B$777,E$260)+'СЕТ СН'!$F$12</f>
        <v>583.76518915999998</v>
      </c>
      <c r="F289" s="36">
        <f>SUMIFS(СВЦЭМ!$H$34:$H$777,СВЦЭМ!$A$34:$A$777,$A289,СВЦЭМ!$B$34:$B$777,F$260)+'СЕТ СН'!$F$12</f>
        <v>585.11399500000005</v>
      </c>
      <c r="G289" s="36">
        <f>SUMIFS(СВЦЭМ!$H$34:$H$777,СВЦЭМ!$A$34:$A$777,$A289,СВЦЭМ!$B$34:$B$777,G$260)+'СЕТ СН'!$F$12</f>
        <v>580.22119918999999</v>
      </c>
      <c r="H289" s="36">
        <f>SUMIFS(СВЦЭМ!$H$34:$H$777,СВЦЭМ!$A$34:$A$777,$A289,СВЦЭМ!$B$34:$B$777,H$260)+'СЕТ СН'!$F$12</f>
        <v>570.85466332999999</v>
      </c>
      <c r="I289" s="36">
        <f>SUMIFS(СВЦЭМ!$H$34:$H$777,СВЦЭМ!$A$34:$A$777,$A289,СВЦЭМ!$B$34:$B$777,I$260)+'СЕТ СН'!$F$12</f>
        <v>545.26060216999997</v>
      </c>
      <c r="J289" s="36">
        <f>SUMIFS(СВЦЭМ!$H$34:$H$777,СВЦЭМ!$A$34:$A$777,$A289,СВЦЭМ!$B$34:$B$777,J$260)+'СЕТ СН'!$F$12</f>
        <v>497.42310472999998</v>
      </c>
      <c r="K289" s="36">
        <f>SUMIFS(СВЦЭМ!$H$34:$H$777,СВЦЭМ!$A$34:$A$777,$A289,СВЦЭМ!$B$34:$B$777,K$260)+'СЕТ СН'!$F$12</f>
        <v>464.06544301999998</v>
      </c>
      <c r="L289" s="36">
        <f>SUMIFS(СВЦЭМ!$H$34:$H$777,СВЦЭМ!$A$34:$A$777,$A289,СВЦЭМ!$B$34:$B$777,L$260)+'СЕТ СН'!$F$12</f>
        <v>424.33277550999998</v>
      </c>
      <c r="M289" s="36">
        <f>SUMIFS(СВЦЭМ!$H$34:$H$777,СВЦЭМ!$A$34:$A$777,$A289,СВЦЭМ!$B$34:$B$777,M$260)+'СЕТ СН'!$F$12</f>
        <v>390.59898929000002</v>
      </c>
      <c r="N289" s="36">
        <f>SUMIFS(СВЦЭМ!$H$34:$H$777,СВЦЭМ!$A$34:$A$777,$A289,СВЦЭМ!$B$34:$B$777,N$260)+'СЕТ СН'!$F$12</f>
        <v>344.71628688999999</v>
      </c>
      <c r="O289" s="36">
        <f>SUMIFS(СВЦЭМ!$H$34:$H$777,СВЦЭМ!$A$34:$A$777,$A289,СВЦЭМ!$B$34:$B$777,O$260)+'СЕТ СН'!$F$12</f>
        <v>306.55931199999998</v>
      </c>
      <c r="P289" s="36">
        <f>SUMIFS(СВЦЭМ!$H$34:$H$777,СВЦЭМ!$A$34:$A$777,$A289,СВЦЭМ!$B$34:$B$777,P$260)+'СЕТ СН'!$F$12</f>
        <v>299.28332188000002</v>
      </c>
      <c r="Q289" s="36">
        <f>SUMIFS(СВЦЭМ!$H$34:$H$777,СВЦЭМ!$A$34:$A$777,$A289,СВЦЭМ!$B$34:$B$777,Q$260)+'СЕТ СН'!$F$12</f>
        <v>304.89002569000002</v>
      </c>
      <c r="R289" s="36">
        <f>SUMIFS(СВЦЭМ!$H$34:$H$777,СВЦЭМ!$A$34:$A$777,$A289,СВЦЭМ!$B$34:$B$777,R$260)+'СЕТ СН'!$F$12</f>
        <v>305.51814739999998</v>
      </c>
      <c r="S289" s="36">
        <f>SUMIFS(СВЦЭМ!$H$34:$H$777,СВЦЭМ!$A$34:$A$777,$A289,СВЦЭМ!$B$34:$B$777,S$260)+'СЕТ СН'!$F$12</f>
        <v>295.63686919000003</v>
      </c>
      <c r="T289" s="36">
        <f>SUMIFS(СВЦЭМ!$H$34:$H$777,СВЦЭМ!$A$34:$A$777,$A289,СВЦЭМ!$B$34:$B$777,T$260)+'СЕТ СН'!$F$12</f>
        <v>274.80695130999999</v>
      </c>
      <c r="U289" s="36">
        <f>SUMIFS(СВЦЭМ!$H$34:$H$777,СВЦЭМ!$A$34:$A$777,$A289,СВЦЭМ!$B$34:$B$777,U$260)+'СЕТ СН'!$F$12</f>
        <v>243.26074358</v>
      </c>
      <c r="V289" s="36">
        <f>SUMIFS(СВЦЭМ!$H$34:$H$777,СВЦЭМ!$A$34:$A$777,$A289,СВЦЭМ!$B$34:$B$777,V$260)+'СЕТ СН'!$F$12</f>
        <v>249.13258110000001</v>
      </c>
      <c r="W289" s="36">
        <f>SUMIFS(СВЦЭМ!$H$34:$H$777,СВЦЭМ!$A$34:$A$777,$A289,СВЦЭМ!$B$34:$B$777,W$260)+'СЕТ СН'!$F$12</f>
        <v>258.62434585</v>
      </c>
      <c r="X289" s="36">
        <f>SUMIFS(СВЦЭМ!$H$34:$H$777,СВЦЭМ!$A$34:$A$777,$A289,СВЦЭМ!$B$34:$B$777,X$260)+'СЕТ СН'!$F$12</f>
        <v>284.10816427999998</v>
      </c>
      <c r="Y289" s="36">
        <f>SUMIFS(СВЦЭМ!$H$34:$H$777,СВЦЭМ!$A$34:$A$777,$A289,СВЦЭМ!$B$34:$B$777,Y$260)+'СЕТ СН'!$F$12</f>
        <v>335.74169495000001</v>
      </c>
    </row>
    <row r="290" spans="1:27" ht="15.75" x14ac:dyDescent="0.2">
      <c r="A290" s="35">
        <f t="shared" si="7"/>
        <v>43373</v>
      </c>
      <c r="B290" s="36">
        <f>SUMIFS(СВЦЭМ!$H$34:$H$777,СВЦЭМ!$A$34:$A$777,$A290,СВЦЭМ!$B$34:$B$777,B$260)+'СЕТ СН'!$F$12</f>
        <v>425.76407487</v>
      </c>
      <c r="C290" s="36">
        <f>SUMIFS(СВЦЭМ!$H$34:$H$777,СВЦЭМ!$A$34:$A$777,$A290,СВЦЭМ!$B$34:$B$777,C$260)+'СЕТ СН'!$F$12</f>
        <v>494.71814405999999</v>
      </c>
      <c r="D290" s="36">
        <f>SUMIFS(СВЦЭМ!$H$34:$H$777,СВЦЭМ!$A$34:$A$777,$A290,СВЦЭМ!$B$34:$B$777,D$260)+'СЕТ СН'!$F$12</f>
        <v>541.62600209000004</v>
      </c>
      <c r="E290" s="36">
        <f>SUMIFS(СВЦЭМ!$H$34:$H$777,СВЦЭМ!$A$34:$A$777,$A290,СВЦЭМ!$B$34:$B$777,E$260)+'СЕТ СН'!$F$12</f>
        <v>580.86260042000004</v>
      </c>
      <c r="F290" s="36">
        <f>SUMIFS(СВЦЭМ!$H$34:$H$777,СВЦЭМ!$A$34:$A$777,$A290,СВЦЭМ!$B$34:$B$777,F$260)+'СЕТ СН'!$F$12</f>
        <v>593.17231632000005</v>
      </c>
      <c r="G290" s="36">
        <f>SUMIFS(СВЦЭМ!$H$34:$H$777,СВЦЭМ!$A$34:$A$777,$A290,СВЦЭМ!$B$34:$B$777,G$260)+'СЕТ СН'!$F$12</f>
        <v>575.95871480999995</v>
      </c>
      <c r="H290" s="36">
        <f>SUMIFS(СВЦЭМ!$H$34:$H$777,СВЦЭМ!$A$34:$A$777,$A290,СВЦЭМ!$B$34:$B$777,H$260)+'СЕТ СН'!$F$12</f>
        <v>564.80524343000002</v>
      </c>
      <c r="I290" s="36">
        <f>SUMIFS(СВЦЭМ!$H$34:$H$777,СВЦЭМ!$A$34:$A$777,$A290,СВЦЭМ!$B$34:$B$777,I$260)+'СЕТ СН'!$F$12</f>
        <v>540.62565828000004</v>
      </c>
      <c r="J290" s="36">
        <f>SUMIFS(СВЦЭМ!$H$34:$H$777,СВЦЭМ!$A$34:$A$777,$A290,СВЦЭМ!$B$34:$B$777,J$260)+'СЕТ СН'!$F$12</f>
        <v>507.97644580000002</v>
      </c>
      <c r="K290" s="36">
        <f>SUMIFS(СВЦЭМ!$H$34:$H$777,СВЦЭМ!$A$34:$A$777,$A290,СВЦЭМ!$B$34:$B$777,K$260)+'СЕТ СН'!$F$12</f>
        <v>464.06345809999999</v>
      </c>
      <c r="L290" s="36">
        <f>SUMIFS(СВЦЭМ!$H$34:$H$777,СВЦЭМ!$A$34:$A$777,$A290,СВЦЭМ!$B$34:$B$777,L$260)+'СЕТ СН'!$F$12</f>
        <v>429.65782840999998</v>
      </c>
      <c r="M290" s="36">
        <f>SUMIFS(СВЦЭМ!$H$34:$H$777,СВЦЭМ!$A$34:$A$777,$A290,СВЦЭМ!$B$34:$B$777,M$260)+'СЕТ СН'!$F$12</f>
        <v>385.96153866999998</v>
      </c>
      <c r="N290" s="36">
        <f>SUMIFS(СВЦЭМ!$H$34:$H$777,СВЦЭМ!$A$34:$A$777,$A290,СВЦЭМ!$B$34:$B$777,N$260)+'СЕТ СН'!$F$12</f>
        <v>329.50536726000001</v>
      </c>
      <c r="O290" s="36">
        <f>SUMIFS(СВЦЭМ!$H$34:$H$777,СВЦЭМ!$A$34:$A$777,$A290,СВЦЭМ!$B$34:$B$777,O$260)+'СЕТ СН'!$F$12</f>
        <v>283.25440343999998</v>
      </c>
      <c r="P290" s="36">
        <f>SUMIFS(СВЦЭМ!$H$34:$H$777,СВЦЭМ!$A$34:$A$777,$A290,СВЦЭМ!$B$34:$B$777,P$260)+'СЕТ СН'!$F$12</f>
        <v>283.30383123000001</v>
      </c>
      <c r="Q290" s="36">
        <f>SUMIFS(СВЦЭМ!$H$34:$H$777,СВЦЭМ!$A$34:$A$777,$A290,СВЦЭМ!$B$34:$B$777,Q$260)+'СЕТ СН'!$F$12</f>
        <v>286.00812129000002</v>
      </c>
      <c r="R290" s="36">
        <f>SUMIFS(СВЦЭМ!$H$34:$H$777,СВЦЭМ!$A$34:$A$777,$A290,СВЦЭМ!$B$34:$B$777,R$260)+'СЕТ СН'!$F$12</f>
        <v>280.06531102000002</v>
      </c>
      <c r="S290" s="36">
        <f>SUMIFS(СВЦЭМ!$H$34:$H$777,СВЦЭМ!$A$34:$A$777,$A290,СВЦЭМ!$B$34:$B$777,S$260)+'СЕТ СН'!$F$12</f>
        <v>274.94801307</v>
      </c>
      <c r="T290" s="36">
        <f>SUMIFS(СВЦЭМ!$H$34:$H$777,СВЦЭМ!$A$34:$A$777,$A290,СВЦЭМ!$B$34:$B$777,T$260)+'СЕТ СН'!$F$12</f>
        <v>273.91133260999999</v>
      </c>
      <c r="U290" s="36">
        <f>SUMIFS(СВЦЭМ!$H$34:$H$777,СВЦЭМ!$A$34:$A$777,$A290,СВЦЭМ!$B$34:$B$777,U$260)+'СЕТ СН'!$F$12</f>
        <v>239.79601113000001</v>
      </c>
      <c r="V290" s="36">
        <f>SUMIFS(СВЦЭМ!$H$34:$H$777,СВЦЭМ!$A$34:$A$777,$A290,СВЦЭМ!$B$34:$B$777,V$260)+'СЕТ СН'!$F$12</f>
        <v>244.38801411</v>
      </c>
      <c r="W290" s="36">
        <f>SUMIFS(СВЦЭМ!$H$34:$H$777,СВЦЭМ!$A$34:$A$777,$A290,СВЦЭМ!$B$34:$B$777,W$260)+'СЕТ СН'!$F$12</f>
        <v>247.23452259999999</v>
      </c>
      <c r="X290" s="36">
        <f>SUMIFS(СВЦЭМ!$H$34:$H$777,СВЦЭМ!$A$34:$A$777,$A290,СВЦЭМ!$B$34:$B$777,X$260)+'СЕТ СН'!$F$12</f>
        <v>279.55709533999999</v>
      </c>
      <c r="Y290" s="36">
        <f>SUMIFS(СВЦЭМ!$H$34:$H$777,СВЦЭМ!$A$34:$A$777,$A290,СВЦЭМ!$B$34:$B$777,Y$260)+'СЕТ СН'!$F$12</f>
        <v>367.00894450999999</v>
      </c>
    </row>
    <row r="291" spans="1:27" ht="15.75" hidden="1" x14ac:dyDescent="0.2">
      <c r="A291" s="35">
        <f t="shared" si="7"/>
        <v>43374</v>
      </c>
      <c r="B291" s="36">
        <f>SUMIFS(СВЦЭМ!$H$34:$H$777,СВЦЭМ!$A$34:$A$777,$A291,СВЦЭМ!$B$34:$B$777,B$260)+'СЕТ СН'!$F$12</f>
        <v>0</v>
      </c>
      <c r="C291" s="36">
        <f>SUMIFS(СВЦЭМ!$H$34:$H$777,СВЦЭМ!$A$34:$A$777,$A291,СВЦЭМ!$B$34:$B$777,C$260)+'СЕТ СН'!$F$12</f>
        <v>0</v>
      </c>
      <c r="D291" s="36">
        <f>SUMIFS(СВЦЭМ!$H$34:$H$777,СВЦЭМ!$A$34:$A$777,$A291,СВЦЭМ!$B$34:$B$777,D$260)+'СЕТ СН'!$F$12</f>
        <v>0</v>
      </c>
      <c r="E291" s="36">
        <f>SUMIFS(СВЦЭМ!$H$34:$H$777,СВЦЭМ!$A$34:$A$777,$A291,СВЦЭМ!$B$34:$B$777,E$260)+'СЕТ СН'!$F$12</f>
        <v>0</v>
      </c>
      <c r="F291" s="36">
        <f>SUMIFS(СВЦЭМ!$H$34:$H$777,СВЦЭМ!$A$34:$A$777,$A291,СВЦЭМ!$B$34:$B$777,F$260)+'СЕТ СН'!$F$12</f>
        <v>0</v>
      </c>
      <c r="G291" s="36">
        <f>SUMIFS(СВЦЭМ!$H$34:$H$777,СВЦЭМ!$A$34:$A$777,$A291,СВЦЭМ!$B$34:$B$777,G$260)+'СЕТ СН'!$F$12</f>
        <v>0</v>
      </c>
      <c r="H291" s="36">
        <f>SUMIFS(СВЦЭМ!$H$34:$H$777,СВЦЭМ!$A$34:$A$777,$A291,СВЦЭМ!$B$34:$B$777,H$260)+'СЕТ СН'!$F$12</f>
        <v>0</v>
      </c>
      <c r="I291" s="36">
        <f>SUMIFS(СВЦЭМ!$H$34:$H$777,СВЦЭМ!$A$34:$A$777,$A291,СВЦЭМ!$B$34:$B$777,I$260)+'СЕТ СН'!$F$12</f>
        <v>0</v>
      </c>
      <c r="J291" s="36">
        <f>SUMIFS(СВЦЭМ!$H$34:$H$777,СВЦЭМ!$A$34:$A$777,$A291,СВЦЭМ!$B$34:$B$777,J$260)+'СЕТ СН'!$F$12</f>
        <v>0</v>
      </c>
      <c r="K291" s="36">
        <f>SUMIFS(СВЦЭМ!$H$34:$H$777,СВЦЭМ!$A$34:$A$777,$A291,СВЦЭМ!$B$34:$B$777,K$260)+'СЕТ СН'!$F$12</f>
        <v>0</v>
      </c>
      <c r="L291" s="36">
        <f>SUMIFS(СВЦЭМ!$H$34:$H$777,СВЦЭМ!$A$34:$A$777,$A291,СВЦЭМ!$B$34:$B$777,L$260)+'СЕТ СН'!$F$12</f>
        <v>0</v>
      </c>
      <c r="M291" s="36">
        <f>SUMIFS(СВЦЭМ!$H$34:$H$777,СВЦЭМ!$A$34:$A$777,$A291,СВЦЭМ!$B$34:$B$777,M$260)+'СЕТ СН'!$F$12</f>
        <v>0</v>
      </c>
      <c r="N291" s="36">
        <f>SUMIFS(СВЦЭМ!$H$34:$H$777,СВЦЭМ!$A$34:$A$777,$A291,СВЦЭМ!$B$34:$B$777,N$260)+'СЕТ СН'!$F$12</f>
        <v>0</v>
      </c>
      <c r="O291" s="36">
        <f>SUMIFS(СВЦЭМ!$H$34:$H$777,СВЦЭМ!$A$34:$A$777,$A291,СВЦЭМ!$B$34:$B$777,O$260)+'СЕТ СН'!$F$12</f>
        <v>0</v>
      </c>
      <c r="P291" s="36">
        <f>SUMIFS(СВЦЭМ!$H$34:$H$777,СВЦЭМ!$A$34:$A$777,$A291,СВЦЭМ!$B$34:$B$777,P$260)+'СЕТ СН'!$F$12</f>
        <v>0</v>
      </c>
      <c r="Q291" s="36">
        <f>SUMIFS(СВЦЭМ!$H$34:$H$777,СВЦЭМ!$A$34:$A$777,$A291,СВЦЭМ!$B$34:$B$777,Q$260)+'СЕТ СН'!$F$12</f>
        <v>0</v>
      </c>
      <c r="R291" s="36">
        <f>SUMIFS(СВЦЭМ!$H$34:$H$777,СВЦЭМ!$A$34:$A$777,$A291,СВЦЭМ!$B$34:$B$777,R$260)+'СЕТ СН'!$F$12</f>
        <v>0</v>
      </c>
      <c r="S291" s="36">
        <f>SUMIFS(СВЦЭМ!$H$34:$H$777,СВЦЭМ!$A$34:$A$777,$A291,СВЦЭМ!$B$34:$B$777,S$260)+'СЕТ СН'!$F$12</f>
        <v>0</v>
      </c>
      <c r="T291" s="36">
        <f>SUMIFS(СВЦЭМ!$H$34:$H$777,СВЦЭМ!$A$34:$A$777,$A291,СВЦЭМ!$B$34:$B$777,T$260)+'СЕТ СН'!$F$12</f>
        <v>0</v>
      </c>
      <c r="U291" s="36">
        <f>SUMIFS(СВЦЭМ!$H$34:$H$777,СВЦЭМ!$A$34:$A$777,$A291,СВЦЭМ!$B$34:$B$777,U$260)+'СЕТ СН'!$F$12</f>
        <v>0</v>
      </c>
      <c r="V291" s="36">
        <f>SUMIFS(СВЦЭМ!$H$34:$H$777,СВЦЭМ!$A$34:$A$777,$A291,СВЦЭМ!$B$34:$B$777,V$260)+'СЕТ СН'!$F$12</f>
        <v>0</v>
      </c>
      <c r="W291" s="36">
        <f>SUMIFS(СВЦЭМ!$H$34:$H$777,СВЦЭМ!$A$34:$A$777,$A291,СВЦЭМ!$B$34:$B$777,W$260)+'СЕТ СН'!$F$12</f>
        <v>0</v>
      </c>
      <c r="X291" s="36">
        <f>SUMIFS(СВЦЭМ!$H$34:$H$777,СВЦЭМ!$A$34:$A$777,$A291,СВЦЭМ!$B$34:$B$777,X$260)+'СЕТ СН'!$F$12</f>
        <v>0</v>
      </c>
      <c r="Y291" s="36">
        <f>SUMIFS(СВЦЭМ!$H$34:$H$777,СВЦЭМ!$A$34:$A$777,$A291,СВЦЭМ!$B$34:$B$777,Y$260)+'СЕТ СН'!$F$12</f>
        <v>0</v>
      </c>
    </row>
    <row r="292" spans="1:27" ht="15.75"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6" customFormat="1" ht="12.75" customHeight="1" x14ac:dyDescent="0.2">
      <c r="A296" s="12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customHeight="1" x14ac:dyDescent="0.2">
      <c r="A297" s="35" t="str">
        <f>A261</f>
        <v>01.09.2018</v>
      </c>
      <c r="B297" s="36">
        <f>SUMIFS(СВЦЭМ!$I$34:$I$777,СВЦЭМ!$A$34:$A$777,$A297,СВЦЭМ!$B$34:$B$777,B$296)+'СЕТ СН'!$F$13</f>
        <v>0</v>
      </c>
      <c r="C297" s="36">
        <f>SUMIFS(СВЦЭМ!$I$34:$I$777,СВЦЭМ!$A$34:$A$777,$A297,СВЦЭМ!$B$34:$B$777,C$296)+'СЕТ СН'!$F$13</f>
        <v>0</v>
      </c>
      <c r="D297" s="36">
        <f>SUMIFS(СВЦЭМ!$I$34:$I$777,СВЦЭМ!$A$34:$A$777,$A297,СВЦЭМ!$B$34:$B$777,D$296)+'СЕТ СН'!$F$13</f>
        <v>0</v>
      </c>
      <c r="E297" s="36">
        <f>SUMIFS(СВЦЭМ!$I$34:$I$777,СВЦЭМ!$A$34:$A$777,$A297,СВЦЭМ!$B$34:$B$777,E$296)+'СЕТ СН'!$F$13</f>
        <v>0</v>
      </c>
      <c r="F297" s="36">
        <f>SUMIFS(СВЦЭМ!$I$34:$I$777,СВЦЭМ!$A$34:$A$777,$A297,СВЦЭМ!$B$34:$B$777,F$296)+'СЕТ СН'!$F$13</f>
        <v>0</v>
      </c>
      <c r="G297" s="36">
        <f>SUMIFS(СВЦЭМ!$I$34:$I$777,СВЦЭМ!$A$34:$A$777,$A297,СВЦЭМ!$B$34:$B$777,G$296)+'СЕТ СН'!$F$13</f>
        <v>0</v>
      </c>
      <c r="H297" s="36">
        <f>SUMIFS(СВЦЭМ!$I$34:$I$777,СВЦЭМ!$A$34:$A$777,$A297,СВЦЭМ!$B$34:$B$777,H$296)+'СЕТ СН'!$F$13</f>
        <v>0</v>
      </c>
      <c r="I297" s="36">
        <f>SUMIFS(СВЦЭМ!$I$34:$I$777,СВЦЭМ!$A$34:$A$777,$A297,СВЦЭМ!$B$34:$B$777,I$296)+'СЕТ СН'!$F$13</f>
        <v>0</v>
      </c>
      <c r="J297" s="36">
        <f>SUMIFS(СВЦЭМ!$I$34:$I$777,СВЦЭМ!$A$34:$A$777,$A297,СВЦЭМ!$B$34:$B$777,J$296)+'СЕТ СН'!$F$13</f>
        <v>0</v>
      </c>
      <c r="K297" s="36">
        <f>SUMIFS(СВЦЭМ!$I$34:$I$777,СВЦЭМ!$A$34:$A$777,$A297,СВЦЭМ!$B$34:$B$777,K$296)+'СЕТ СН'!$F$13</f>
        <v>0</v>
      </c>
      <c r="L297" s="36">
        <f>SUMIFS(СВЦЭМ!$I$34:$I$777,СВЦЭМ!$A$34:$A$777,$A297,СВЦЭМ!$B$34:$B$777,L$296)+'СЕТ СН'!$F$13</f>
        <v>0</v>
      </c>
      <c r="M297" s="36">
        <f>SUMIFS(СВЦЭМ!$I$34:$I$777,СВЦЭМ!$A$34:$A$777,$A297,СВЦЭМ!$B$34:$B$777,M$296)+'СЕТ СН'!$F$13</f>
        <v>0</v>
      </c>
      <c r="N297" s="36">
        <f>SUMIFS(СВЦЭМ!$I$34:$I$777,СВЦЭМ!$A$34:$A$777,$A297,СВЦЭМ!$B$34:$B$777,N$296)+'СЕТ СН'!$F$13</f>
        <v>0</v>
      </c>
      <c r="O297" s="36">
        <f>SUMIFS(СВЦЭМ!$I$34:$I$777,СВЦЭМ!$A$34:$A$777,$A297,СВЦЭМ!$B$34:$B$777,O$296)+'СЕТ СН'!$F$13</f>
        <v>0</v>
      </c>
      <c r="P297" s="36">
        <f>SUMIFS(СВЦЭМ!$I$34:$I$777,СВЦЭМ!$A$34:$A$777,$A297,СВЦЭМ!$B$34:$B$777,P$296)+'СЕТ СН'!$F$13</f>
        <v>0</v>
      </c>
      <c r="Q297" s="36">
        <f>SUMIFS(СВЦЭМ!$I$34:$I$777,СВЦЭМ!$A$34:$A$777,$A297,СВЦЭМ!$B$34:$B$777,Q$296)+'СЕТ СН'!$F$13</f>
        <v>0</v>
      </c>
      <c r="R297" s="36">
        <f>SUMIFS(СВЦЭМ!$I$34:$I$777,СВЦЭМ!$A$34:$A$777,$A297,СВЦЭМ!$B$34:$B$777,R$296)+'СЕТ СН'!$F$13</f>
        <v>0</v>
      </c>
      <c r="S297" s="36">
        <f>SUMIFS(СВЦЭМ!$I$34:$I$777,СВЦЭМ!$A$34:$A$777,$A297,СВЦЭМ!$B$34:$B$777,S$296)+'СЕТ СН'!$F$13</f>
        <v>0</v>
      </c>
      <c r="T297" s="36">
        <f>SUMIFS(СВЦЭМ!$I$34:$I$777,СВЦЭМ!$A$34:$A$777,$A297,СВЦЭМ!$B$34:$B$777,T$296)+'СЕТ СН'!$F$13</f>
        <v>0</v>
      </c>
      <c r="U297" s="36">
        <f>SUMIFS(СВЦЭМ!$I$34:$I$777,СВЦЭМ!$A$34:$A$777,$A297,СВЦЭМ!$B$34:$B$777,U$296)+'СЕТ СН'!$F$13</f>
        <v>0</v>
      </c>
      <c r="V297" s="36">
        <f>SUMIFS(СВЦЭМ!$I$34:$I$777,СВЦЭМ!$A$34:$A$777,$A297,СВЦЭМ!$B$34:$B$777,V$296)+'СЕТ СН'!$F$13</f>
        <v>0</v>
      </c>
      <c r="W297" s="36">
        <f>SUMIFS(СВЦЭМ!$I$34:$I$777,СВЦЭМ!$A$34:$A$777,$A297,СВЦЭМ!$B$34:$B$777,W$296)+'СЕТ СН'!$F$13</f>
        <v>0</v>
      </c>
      <c r="X297" s="36">
        <f>SUMIFS(СВЦЭМ!$I$34:$I$777,СВЦЭМ!$A$34:$A$777,$A297,СВЦЭМ!$B$34:$B$777,X$296)+'СЕТ СН'!$F$13</f>
        <v>0</v>
      </c>
      <c r="Y297" s="36">
        <f>SUMIFS(СВЦЭМ!$I$34:$I$777,СВЦЭМ!$A$34:$A$777,$A297,СВЦЭМ!$B$34:$B$777,Y$296)+'СЕТ СН'!$F$13</f>
        <v>0</v>
      </c>
      <c r="AA297" s="45"/>
    </row>
    <row r="298" spans="1:27" ht="15.75" x14ac:dyDescent="0.2">
      <c r="A298" s="35">
        <f>A297+1</f>
        <v>43345</v>
      </c>
      <c r="B298" s="36">
        <f>SUMIFS(СВЦЭМ!$I$34:$I$777,СВЦЭМ!$A$34:$A$777,$A298,СВЦЭМ!$B$34:$B$777,B$296)+'СЕТ СН'!$F$13</f>
        <v>0</v>
      </c>
      <c r="C298" s="36">
        <f>SUMIFS(СВЦЭМ!$I$34:$I$777,СВЦЭМ!$A$34:$A$777,$A298,СВЦЭМ!$B$34:$B$777,C$296)+'СЕТ СН'!$F$13</f>
        <v>0</v>
      </c>
      <c r="D298" s="36">
        <f>SUMIFS(СВЦЭМ!$I$34:$I$777,СВЦЭМ!$A$34:$A$777,$A298,СВЦЭМ!$B$34:$B$777,D$296)+'СЕТ СН'!$F$13</f>
        <v>0</v>
      </c>
      <c r="E298" s="36">
        <f>SUMIFS(СВЦЭМ!$I$34:$I$777,СВЦЭМ!$A$34:$A$777,$A298,СВЦЭМ!$B$34:$B$777,E$296)+'СЕТ СН'!$F$13</f>
        <v>0</v>
      </c>
      <c r="F298" s="36">
        <f>SUMIFS(СВЦЭМ!$I$34:$I$777,СВЦЭМ!$A$34:$A$777,$A298,СВЦЭМ!$B$34:$B$777,F$296)+'СЕТ СН'!$F$13</f>
        <v>0</v>
      </c>
      <c r="G298" s="36">
        <f>SUMIFS(СВЦЭМ!$I$34:$I$777,СВЦЭМ!$A$34:$A$777,$A298,СВЦЭМ!$B$34:$B$777,G$296)+'СЕТ СН'!$F$13</f>
        <v>0</v>
      </c>
      <c r="H298" s="36">
        <f>SUMIFS(СВЦЭМ!$I$34:$I$777,СВЦЭМ!$A$34:$A$777,$A298,СВЦЭМ!$B$34:$B$777,H$296)+'СЕТ СН'!$F$13</f>
        <v>0</v>
      </c>
      <c r="I298" s="36">
        <f>SUMIFS(СВЦЭМ!$I$34:$I$777,СВЦЭМ!$A$34:$A$777,$A298,СВЦЭМ!$B$34:$B$777,I$296)+'СЕТ СН'!$F$13</f>
        <v>0</v>
      </c>
      <c r="J298" s="36">
        <f>SUMIFS(СВЦЭМ!$I$34:$I$777,СВЦЭМ!$A$34:$A$777,$A298,СВЦЭМ!$B$34:$B$777,J$296)+'СЕТ СН'!$F$13</f>
        <v>0</v>
      </c>
      <c r="K298" s="36">
        <f>SUMIFS(СВЦЭМ!$I$34:$I$777,СВЦЭМ!$A$34:$A$777,$A298,СВЦЭМ!$B$34:$B$777,K$296)+'СЕТ СН'!$F$13</f>
        <v>0</v>
      </c>
      <c r="L298" s="36">
        <f>SUMIFS(СВЦЭМ!$I$34:$I$777,СВЦЭМ!$A$34:$A$777,$A298,СВЦЭМ!$B$34:$B$777,L$296)+'СЕТ СН'!$F$13</f>
        <v>0</v>
      </c>
      <c r="M298" s="36">
        <f>SUMIFS(СВЦЭМ!$I$34:$I$777,СВЦЭМ!$A$34:$A$777,$A298,СВЦЭМ!$B$34:$B$777,M$296)+'СЕТ СН'!$F$13</f>
        <v>0</v>
      </c>
      <c r="N298" s="36">
        <f>SUMIFS(СВЦЭМ!$I$34:$I$777,СВЦЭМ!$A$34:$A$777,$A298,СВЦЭМ!$B$34:$B$777,N$296)+'СЕТ СН'!$F$13</f>
        <v>0</v>
      </c>
      <c r="O298" s="36">
        <f>SUMIFS(СВЦЭМ!$I$34:$I$777,СВЦЭМ!$A$34:$A$777,$A298,СВЦЭМ!$B$34:$B$777,O$296)+'СЕТ СН'!$F$13</f>
        <v>0</v>
      </c>
      <c r="P298" s="36">
        <f>SUMIFS(СВЦЭМ!$I$34:$I$777,СВЦЭМ!$A$34:$A$777,$A298,СВЦЭМ!$B$34:$B$777,P$296)+'СЕТ СН'!$F$13</f>
        <v>0</v>
      </c>
      <c r="Q298" s="36">
        <f>SUMIFS(СВЦЭМ!$I$34:$I$777,СВЦЭМ!$A$34:$A$777,$A298,СВЦЭМ!$B$34:$B$777,Q$296)+'СЕТ СН'!$F$13</f>
        <v>0</v>
      </c>
      <c r="R298" s="36">
        <f>SUMIFS(СВЦЭМ!$I$34:$I$777,СВЦЭМ!$A$34:$A$777,$A298,СВЦЭМ!$B$34:$B$777,R$296)+'СЕТ СН'!$F$13</f>
        <v>0</v>
      </c>
      <c r="S298" s="36">
        <f>SUMIFS(СВЦЭМ!$I$34:$I$777,СВЦЭМ!$A$34:$A$777,$A298,СВЦЭМ!$B$34:$B$777,S$296)+'СЕТ СН'!$F$13</f>
        <v>0</v>
      </c>
      <c r="T298" s="36">
        <f>SUMIFS(СВЦЭМ!$I$34:$I$777,СВЦЭМ!$A$34:$A$777,$A298,СВЦЭМ!$B$34:$B$777,T$296)+'СЕТ СН'!$F$13</f>
        <v>0</v>
      </c>
      <c r="U298" s="36">
        <f>SUMIFS(СВЦЭМ!$I$34:$I$777,СВЦЭМ!$A$34:$A$777,$A298,СВЦЭМ!$B$34:$B$777,U$296)+'СЕТ СН'!$F$13</f>
        <v>0</v>
      </c>
      <c r="V298" s="36">
        <f>SUMIFS(СВЦЭМ!$I$34:$I$777,СВЦЭМ!$A$34:$A$777,$A298,СВЦЭМ!$B$34:$B$777,V$296)+'СЕТ СН'!$F$13</f>
        <v>0</v>
      </c>
      <c r="W298" s="36">
        <f>SUMIFS(СВЦЭМ!$I$34:$I$777,СВЦЭМ!$A$34:$A$777,$A298,СВЦЭМ!$B$34:$B$777,W$296)+'СЕТ СН'!$F$13</f>
        <v>0</v>
      </c>
      <c r="X298" s="36">
        <f>SUMIFS(СВЦЭМ!$I$34:$I$777,СВЦЭМ!$A$34:$A$777,$A298,СВЦЭМ!$B$34:$B$777,X$296)+'СЕТ СН'!$F$13</f>
        <v>0</v>
      </c>
      <c r="Y298" s="36">
        <f>SUMIFS(СВЦЭМ!$I$34:$I$777,СВЦЭМ!$A$34:$A$777,$A298,СВЦЭМ!$B$34:$B$777,Y$296)+'СЕТ СН'!$F$13</f>
        <v>0</v>
      </c>
    </row>
    <row r="299" spans="1:27" ht="15.75" x14ac:dyDescent="0.2">
      <c r="A299" s="35">
        <f t="shared" ref="A299:A327" si="8">A298+1</f>
        <v>43346</v>
      </c>
      <c r="B299" s="36">
        <f>SUMIFS(СВЦЭМ!$I$34:$I$777,СВЦЭМ!$A$34:$A$777,$A299,СВЦЭМ!$B$34:$B$777,B$296)+'СЕТ СН'!$F$13</f>
        <v>0</v>
      </c>
      <c r="C299" s="36">
        <f>SUMIFS(СВЦЭМ!$I$34:$I$777,СВЦЭМ!$A$34:$A$777,$A299,СВЦЭМ!$B$34:$B$777,C$296)+'СЕТ СН'!$F$13</f>
        <v>0</v>
      </c>
      <c r="D299" s="36">
        <f>SUMIFS(СВЦЭМ!$I$34:$I$777,СВЦЭМ!$A$34:$A$777,$A299,СВЦЭМ!$B$34:$B$777,D$296)+'СЕТ СН'!$F$13</f>
        <v>0</v>
      </c>
      <c r="E299" s="36">
        <f>SUMIFS(СВЦЭМ!$I$34:$I$777,СВЦЭМ!$A$34:$A$777,$A299,СВЦЭМ!$B$34:$B$777,E$296)+'СЕТ СН'!$F$13</f>
        <v>0</v>
      </c>
      <c r="F299" s="36">
        <f>SUMIFS(СВЦЭМ!$I$34:$I$777,СВЦЭМ!$A$34:$A$777,$A299,СВЦЭМ!$B$34:$B$777,F$296)+'СЕТ СН'!$F$13</f>
        <v>0</v>
      </c>
      <c r="G299" s="36">
        <f>SUMIFS(СВЦЭМ!$I$34:$I$777,СВЦЭМ!$A$34:$A$777,$A299,СВЦЭМ!$B$34:$B$777,G$296)+'СЕТ СН'!$F$13</f>
        <v>0</v>
      </c>
      <c r="H299" s="36">
        <f>SUMIFS(СВЦЭМ!$I$34:$I$777,СВЦЭМ!$A$34:$A$777,$A299,СВЦЭМ!$B$34:$B$777,H$296)+'СЕТ СН'!$F$13</f>
        <v>0</v>
      </c>
      <c r="I299" s="36">
        <f>SUMIFS(СВЦЭМ!$I$34:$I$777,СВЦЭМ!$A$34:$A$777,$A299,СВЦЭМ!$B$34:$B$777,I$296)+'СЕТ СН'!$F$13</f>
        <v>0</v>
      </c>
      <c r="J299" s="36">
        <f>SUMIFS(СВЦЭМ!$I$34:$I$777,СВЦЭМ!$A$34:$A$777,$A299,СВЦЭМ!$B$34:$B$777,J$296)+'СЕТ СН'!$F$13</f>
        <v>0</v>
      </c>
      <c r="K299" s="36">
        <f>SUMIFS(СВЦЭМ!$I$34:$I$777,СВЦЭМ!$A$34:$A$777,$A299,СВЦЭМ!$B$34:$B$777,K$296)+'СЕТ СН'!$F$13</f>
        <v>0</v>
      </c>
      <c r="L299" s="36">
        <f>SUMIFS(СВЦЭМ!$I$34:$I$777,СВЦЭМ!$A$34:$A$777,$A299,СВЦЭМ!$B$34:$B$777,L$296)+'СЕТ СН'!$F$13</f>
        <v>0</v>
      </c>
      <c r="M299" s="36">
        <f>SUMIFS(СВЦЭМ!$I$34:$I$777,СВЦЭМ!$A$34:$A$777,$A299,СВЦЭМ!$B$34:$B$777,M$296)+'СЕТ СН'!$F$13</f>
        <v>0</v>
      </c>
      <c r="N299" s="36">
        <f>SUMIFS(СВЦЭМ!$I$34:$I$777,СВЦЭМ!$A$34:$A$777,$A299,СВЦЭМ!$B$34:$B$777,N$296)+'СЕТ СН'!$F$13</f>
        <v>0</v>
      </c>
      <c r="O299" s="36">
        <f>SUMIFS(СВЦЭМ!$I$34:$I$777,СВЦЭМ!$A$34:$A$777,$A299,СВЦЭМ!$B$34:$B$777,O$296)+'СЕТ СН'!$F$13</f>
        <v>0</v>
      </c>
      <c r="P299" s="36">
        <f>SUMIFS(СВЦЭМ!$I$34:$I$777,СВЦЭМ!$A$34:$A$777,$A299,СВЦЭМ!$B$34:$B$777,P$296)+'СЕТ СН'!$F$13</f>
        <v>0</v>
      </c>
      <c r="Q299" s="36">
        <f>SUMIFS(СВЦЭМ!$I$34:$I$777,СВЦЭМ!$A$34:$A$777,$A299,СВЦЭМ!$B$34:$B$777,Q$296)+'СЕТ СН'!$F$13</f>
        <v>0</v>
      </c>
      <c r="R299" s="36">
        <f>SUMIFS(СВЦЭМ!$I$34:$I$777,СВЦЭМ!$A$34:$A$777,$A299,СВЦЭМ!$B$34:$B$777,R$296)+'СЕТ СН'!$F$13</f>
        <v>0</v>
      </c>
      <c r="S299" s="36">
        <f>SUMIFS(СВЦЭМ!$I$34:$I$777,СВЦЭМ!$A$34:$A$777,$A299,СВЦЭМ!$B$34:$B$777,S$296)+'СЕТ СН'!$F$13</f>
        <v>0</v>
      </c>
      <c r="T299" s="36">
        <f>SUMIFS(СВЦЭМ!$I$34:$I$777,СВЦЭМ!$A$34:$A$777,$A299,СВЦЭМ!$B$34:$B$777,T$296)+'СЕТ СН'!$F$13</f>
        <v>0</v>
      </c>
      <c r="U299" s="36">
        <f>SUMIFS(СВЦЭМ!$I$34:$I$777,СВЦЭМ!$A$34:$A$777,$A299,СВЦЭМ!$B$34:$B$777,U$296)+'СЕТ СН'!$F$13</f>
        <v>0</v>
      </c>
      <c r="V299" s="36">
        <f>SUMIFS(СВЦЭМ!$I$34:$I$777,СВЦЭМ!$A$34:$A$777,$A299,СВЦЭМ!$B$34:$B$777,V$296)+'СЕТ СН'!$F$13</f>
        <v>0</v>
      </c>
      <c r="W299" s="36">
        <f>SUMIFS(СВЦЭМ!$I$34:$I$777,СВЦЭМ!$A$34:$A$777,$A299,СВЦЭМ!$B$34:$B$777,W$296)+'СЕТ СН'!$F$13</f>
        <v>0</v>
      </c>
      <c r="X299" s="36">
        <f>SUMIFS(СВЦЭМ!$I$34:$I$777,СВЦЭМ!$A$34:$A$777,$A299,СВЦЭМ!$B$34:$B$777,X$296)+'СЕТ СН'!$F$13</f>
        <v>0</v>
      </c>
      <c r="Y299" s="36">
        <f>SUMIFS(СВЦЭМ!$I$34:$I$777,СВЦЭМ!$A$34:$A$777,$A299,СВЦЭМ!$B$34:$B$777,Y$296)+'СЕТ СН'!$F$13</f>
        <v>0</v>
      </c>
    </row>
    <row r="300" spans="1:27" ht="15.75" x14ac:dyDescent="0.2">
      <c r="A300" s="35">
        <f t="shared" si="8"/>
        <v>43347</v>
      </c>
      <c r="B300" s="36">
        <f>SUMIFS(СВЦЭМ!$I$34:$I$777,СВЦЭМ!$A$34:$A$777,$A300,СВЦЭМ!$B$34:$B$777,B$296)+'СЕТ СН'!$F$13</f>
        <v>0</v>
      </c>
      <c r="C300" s="36">
        <f>SUMIFS(СВЦЭМ!$I$34:$I$777,СВЦЭМ!$A$34:$A$777,$A300,СВЦЭМ!$B$34:$B$777,C$296)+'СЕТ СН'!$F$13</f>
        <v>0</v>
      </c>
      <c r="D300" s="36">
        <f>SUMIFS(СВЦЭМ!$I$34:$I$777,СВЦЭМ!$A$34:$A$777,$A300,СВЦЭМ!$B$34:$B$777,D$296)+'СЕТ СН'!$F$13</f>
        <v>0</v>
      </c>
      <c r="E300" s="36">
        <f>SUMIFS(СВЦЭМ!$I$34:$I$777,СВЦЭМ!$A$34:$A$777,$A300,СВЦЭМ!$B$34:$B$777,E$296)+'СЕТ СН'!$F$13</f>
        <v>0</v>
      </c>
      <c r="F300" s="36">
        <f>SUMIFS(СВЦЭМ!$I$34:$I$777,СВЦЭМ!$A$34:$A$777,$A300,СВЦЭМ!$B$34:$B$777,F$296)+'СЕТ СН'!$F$13</f>
        <v>0</v>
      </c>
      <c r="G300" s="36">
        <f>SUMIFS(СВЦЭМ!$I$34:$I$777,СВЦЭМ!$A$34:$A$777,$A300,СВЦЭМ!$B$34:$B$777,G$296)+'СЕТ СН'!$F$13</f>
        <v>0</v>
      </c>
      <c r="H300" s="36">
        <f>SUMIFS(СВЦЭМ!$I$34:$I$777,СВЦЭМ!$A$34:$A$777,$A300,СВЦЭМ!$B$34:$B$777,H$296)+'СЕТ СН'!$F$13</f>
        <v>0</v>
      </c>
      <c r="I300" s="36">
        <f>SUMIFS(СВЦЭМ!$I$34:$I$777,СВЦЭМ!$A$34:$A$777,$A300,СВЦЭМ!$B$34:$B$777,I$296)+'СЕТ СН'!$F$13</f>
        <v>0</v>
      </c>
      <c r="J300" s="36">
        <f>SUMIFS(СВЦЭМ!$I$34:$I$777,СВЦЭМ!$A$34:$A$777,$A300,СВЦЭМ!$B$34:$B$777,J$296)+'СЕТ СН'!$F$13</f>
        <v>0</v>
      </c>
      <c r="K300" s="36">
        <f>SUMIFS(СВЦЭМ!$I$34:$I$777,СВЦЭМ!$A$34:$A$777,$A300,СВЦЭМ!$B$34:$B$777,K$296)+'СЕТ СН'!$F$13</f>
        <v>0</v>
      </c>
      <c r="L300" s="36">
        <f>SUMIFS(СВЦЭМ!$I$34:$I$777,СВЦЭМ!$A$34:$A$777,$A300,СВЦЭМ!$B$34:$B$777,L$296)+'СЕТ СН'!$F$13</f>
        <v>0</v>
      </c>
      <c r="M300" s="36">
        <f>SUMIFS(СВЦЭМ!$I$34:$I$777,СВЦЭМ!$A$34:$A$777,$A300,СВЦЭМ!$B$34:$B$777,M$296)+'СЕТ СН'!$F$13</f>
        <v>0</v>
      </c>
      <c r="N300" s="36">
        <f>SUMIFS(СВЦЭМ!$I$34:$I$777,СВЦЭМ!$A$34:$A$777,$A300,СВЦЭМ!$B$34:$B$777,N$296)+'СЕТ СН'!$F$13</f>
        <v>0</v>
      </c>
      <c r="O300" s="36">
        <f>SUMIFS(СВЦЭМ!$I$34:$I$777,СВЦЭМ!$A$34:$A$777,$A300,СВЦЭМ!$B$34:$B$777,O$296)+'СЕТ СН'!$F$13</f>
        <v>0</v>
      </c>
      <c r="P300" s="36">
        <f>SUMIFS(СВЦЭМ!$I$34:$I$777,СВЦЭМ!$A$34:$A$777,$A300,СВЦЭМ!$B$34:$B$777,P$296)+'СЕТ СН'!$F$13</f>
        <v>0</v>
      </c>
      <c r="Q300" s="36">
        <f>SUMIFS(СВЦЭМ!$I$34:$I$777,СВЦЭМ!$A$34:$A$777,$A300,СВЦЭМ!$B$34:$B$777,Q$296)+'СЕТ СН'!$F$13</f>
        <v>0</v>
      </c>
      <c r="R300" s="36">
        <f>SUMIFS(СВЦЭМ!$I$34:$I$777,СВЦЭМ!$A$34:$A$777,$A300,СВЦЭМ!$B$34:$B$777,R$296)+'СЕТ СН'!$F$13</f>
        <v>0</v>
      </c>
      <c r="S300" s="36">
        <f>SUMIFS(СВЦЭМ!$I$34:$I$777,СВЦЭМ!$A$34:$A$777,$A300,СВЦЭМ!$B$34:$B$777,S$296)+'СЕТ СН'!$F$13</f>
        <v>0</v>
      </c>
      <c r="T300" s="36">
        <f>SUMIFS(СВЦЭМ!$I$34:$I$777,СВЦЭМ!$A$34:$A$777,$A300,СВЦЭМ!$B$34:$B$777,T$296)+'СЕТ СН'!$F$13</f>
        <v>0</v>
      </c>
      <c r="U300" s="36">
        <f>SUMIFS(СВЦЭМ!$I$34:$I$777,СВЦЭМ!$A$34:$A$777,$A300,СВЦЭМ!$B$34:$B$777,U$296)+'СЕТ СН'!$F$13</f>
        <v>0</v>
      </c>
      <c r="V300" s="36">
        <f>SUMIFS(СВЦЭМ!$I$34:$I$777,СВЦЭМ!$A$34:$A$777,$A300,СВЦЭМ!$B$34:$B$777,V$296)+'СЕТ СН'!$F$13</f>
        <v>0</v>
      </c>
      <c r="W300" s="36">
        <f>SUMIFS(СВЦЭМ!$I$34:$I$777,СВЦЭМ!$A$34:$A$777,$A300,СВЦЭМ!$B$34:$B$777,W$296)+'СЕТ СН'!$F$13</f>
        <v>0</v>
      </c>
      <c r="X300" s="36">
        <f>SUMIFS(СВЦЭМ!$I$34:$I$777,СВЦЭМ!$A$34:$A$777,$A300,СВЦЭМ!$B$34:$B$777,X$296)+'СЕТ СН'!$F$13</f>
        <v>0</v>
      </c>
      <c r="Y300" s="36">
        <f>SUMIFS(СВЦЭМ!$I$34:$I$777,СВЦЭМ!$A$34:$A$777,$A300,СВЦЭМ!$B$34:$B$777,Y$296)+'СЕТ СН'!$F$13</f>
        <v>0</v>
      </c>
    </row>
    <row r="301" spans="1:27" ht="15.75" x14ac:dyDescent="0.2">
      <c r="A301" s="35">
        <f t="shared" si="8"/>
        <v>43348</v>
      </c>
      <c r="B301" s="36">
        <f>SUMIFS(СВЦЭМ!$I$34:$I$777,СВЦЭМ!$A$34:$A$777,$A301,СВЦЭМ!$B$34:$B$777,B$296)+'СЕТ СН'!$F$13</f>
        <v>0</v>
      </c>
      <c r="C301" s="36">
        <f>SUMIFS(СВЦЭМ!$I$34:$I$777,СВЦЭМ!$A$34:$A$777,$A301,СВЦЭМ!$B$34:$B$777,C$296)+'СЕТ СН'!$F$13</f>
        <v>0</v>
      </c>
      <c r="D301" s="36">
        <f>SUMIFS(СВЦЭМ!$I$34:$I$777,СВЦЭМ!$A$34:$A$777,$A301,СВЦЭМ!$B$34:$B$777,D$296)+'СЕТ СН'!$F$13</f>
        <v>0</v>
      </c>
      <c r="E301" s="36">
        <f>SUMIFS(СВЦЭМ!$I$34:$I$777,СВЦЭМ!$A$34:$A$777,$A301,СВЦЭМ!$B$34:$B$777,E$296)+'СЕТ СН'!$F$13</f>
        <v>0</v>
      </c>
      <c r="F301" s="36">
        <f>SUMIFS(СВЦЭМ!$I$34:$I$777,СВЦЭМ!$A$34:$A$777,$A301,СВЦЭМ!$B$34:$B$777,F$296)+'СЕТ СН'!$F$13</f>
        <v>0</v>
      </c>
      <c r="G301" s="36">
        <f>SUMIFS(СВЦЭМ!$I$34:$I$777,СВЦЭМ!$A$34:$A$777,$A301,СВЦЭМ!$B$34:$B$777,G$296)+'СЕТ СН'!$F$13</f>
        <v>0</v>
      </c>
      <c r="H301" s="36">
        <f>SUMIFS(СВЦЭМ!$I$34:$I$777,СВЦЭМ!$A$34:$A$777,$A301,СВЦЭМ!$B$34:$B$777,H$296)+'СЕТ СН'!$F$13</f>
        <v>0</v>
      </c>
      <c r="I301" s="36">
        <f>SUMIFS(СВЦЭМ!$I$34:$I$777,СВЦЭМ!$A$34:$A$777,$A301,СВЦЭМ!$B$34:$B$777,I$296)+'СЕТ СН'!$F$13</f>
        <v>0</v>
      </c>
      <c r="J301" s="36">
        <f>SUMIFS(СВЦЭМ!$I$34:$I$777,СВЦЭМ!$A$34:$A$777,$A301,СВЦЭМ!$B$34:$B$777,J$296)+'СЕТ СН'!$F$13</f>
        <v>0</v>
      </c>
      <c r="K301" s="36">
        <f>SUMIFS(СВЦЭМ!$I$34:$I$777,СВЦЭМ!$A$34:$A$777,$A301,СВЦЭМ!$B$34:$B$777,K$296)+'СЕТ СН'!$F$13</f>
        <v>0</v>
      </c>
      <c r="L301" s="36">
        <f>SUMIFS(СВЦЭМ!$I$34:$I$777,СВЦЭМ!$A$34:$A$777,$A301,СВЦЭМ!$B$34:$B$777,L$296)+'СЕТ СН'!$F$13</f>
        <v>0</v>
      </c>
      <c r="M301" s="36">
        <f>SUMIFS(СВЦЭМ!$I$34:$I$777,СВЦЭМ!$A$34:$A$777,$A301,СВЦЭМ!$B$34:$B$777,M$296)+'СЕТ СН'!$F$13</f>
        <v>0</v>
      </c>
      <c r="N301" s="36">
        <f>SUMIFS(СВЦЭМ!$I$34:$I$777,СВЦЭМ!$A$34:$A$777,$A301,СВЦЭМ!$B$34:$B$777,N$296)+'СЕТ СН'!$F$13</f>
        <v>0</v>
      </c>
      <c r="O301" s="36">
        <f>SUMIFS(СВЦЭМ!$I$34:$I$777,СВЦЭМ!$A$34:$A$777,$A301,СВЦЭМ!$B$34:$B$777,O$296)+'СЕТ СН'!$F$13</f>
        <v>0</v>
      </c>
      <c r="P301" s="36">
        <f>SUMIFS(СВЦЭМ!$I$34:$I$777,СВЦЭМ!$A$34:$A$777,$A301,СВЦЭМ!$B$34:$B$777,P$296)+'СЕТ СН'!$F$13</f>
        <v>0</v>
      </c>
      <c r="Q301" s="36">
        <f>SUMIFS(СВЦЭМ!$I$34:$I$777,СВЦЭМ!$A$34:$A$777,$A301,СВЦЭМ!$B$34:$B$777,Q$296)+'СЕТ СН'!$F$13</f>
        <v>0</v>
      </c>
      <c r="R301" s="36">
        <f>SUMIFS(СВЦЭМ!$I$34:$I$777,СВЦЭМ!$A$34:$A$777,$A301,СВЦЭМ!$B$34:$B$777,R$296)+'СЕТ СН'!$F$13</f>
        <v>0</v>
      </c>
      <c r="S301" s="36">
        <f>SUMIFS(СВЦЭМ!$I$34:$I$777,СВЦЭМ!$A$34:$A$777,$A301,СВЦЭМ!$B$34:$B$777,S$296)+'СЕТ СН'!$F$13</f>
        <v>0</v>
      </c>
      <c r="T301" s="36">
        <f>SUMIFS(СВЦЭМ!$I$34:$I$777,СВЦЭМ!$A$34:$A$777,$A301,СВЦЭМ!$B$34:$B$777,T$296)+'СЕТ СН'!$F$13</f>
        <v>0</v>
      </c>
      <c r="U301" s="36">
        <f>SUMIFS(СВЦЭМ!$I$34:$I$777,СВЦЭМ!$A$34:$A$777,$A301,СВЦЭМ!$B$34:$B$777,U$296)+'СЕТ СН'!$F$13</f>
        <v>0</v>
      </c>
      <c r="V301" s="36">
        <f>SUMIFS(СВЦЭМ!$I$34:$I$777,СВЦЭМ!$A$34:$A$777,$A301,СВЦЭМ!$B$34:$B$777,V$296)+'СЕТ СН'!$F$13</f>
        <v>0</v>
      </c>
      <c r="W301" s="36">
        <f>SUMIFS(СВЦЭМ!$I$34:$I$777,СВЦЭМ!$A$34:$A$777,$A301,СВЦЭМ!$B$34:$B$777,W$296)+'СЕТ СН'!$F$13</f>
        <v>0</v>
      </c>
      <c r="X301" s="36">
        <f>SUMIFS(СВЦЭМ!$I$34:$I$777,СВЦЭМ!$A$34:$A$777,$A301,СВЦЭМ!$B$34:$B$777,X$296)+'СЕТ СН'!$F$13</f>
        <v>0</v>
      </c>
      <c r="Y301" s="36">
        <f>SUMIFS(СВЦЭМ!$I$34:$I$777,СВЦЭМ!$A$34:$A$777,$A301,СВЦЭМ!$B$34:$B$777,Y$296)+'СЕТ СН'!$F$13</f>
        <v>0</v>
      </c>
    </row>
    <row r="302" spans="1:27" ht="15.75" x14ac:dyDescent="0.2">
      <c r="A302" s="35">
        <f t="shared" si="8"/>
        <v>43349</v>
      </c>
      <c r="B302" s="36">
        <f>SUMIFS(СВЦЭМ!$I$34:$I$777,СВЦЭМ!$A$34:$A$777,$A302,СВЦЭМ!$B$34:$B$777,B$296)+'СЕТ СН'!$F$13</f>
        <v>0</v>
      </c>
      <c r="C302" s="36">
        <f>SUMIFS(СВЦЭМ!$I$34:$I$777,СВЦЭМ!$A$34:$A$777,$A302,СВЦЭМ!$B$34:$B$777,C$296)+'СЕТ СН'!$F$13</f>
        <v>0</v>
      </c>
      <c r="D302" s="36">
        <f>SUMIFS(СВЦЭМ!$I$34:$I$777,СВЦЭМ!$A$34:$A$777,$A302,СВЦЭМ!$B$34:$B$777,D$296)+'СЕТ СН'!$F$13</f>
        <v>0</v>
      </c>
      <c r="E302" s="36">
        <f>SUMIFS(СВЦЭМ!$I$34:$I$777,СВЦЭМ!$A$34:$A$777,$A302,СВЦЭМ!$B$34:$B$777,E$296)+'СЕТ СН'!$F$13</f>
        <v>0</v>
      </c>
      <c r="F302" s="36">
        <f>SUMIFS(СВЦЭМ!$I$34:$I$777,СВЦЭМ!$A$34:$A$777,$A302,СВЦЭМ!$B$34:$B$777,F$296)+'СЕТ СН'!$F$13</f>
        <v>0</v>
      </c>
      <c r="G302" s="36">
        <f>SUMIFS(СВЦЭМ!$I$34:$I$777,СВЦЭМ!$A$34:$A$777,$A302,СВЦЭМ!$B$34:$B$777,G$296)+'СЕТ СН'!$F$13</f>
        <v>0</v>
      </c>
      <c r="H302" s="36">
        <f>SUMIFS(СВЦЭМ!$I$34:$I$777,СВЦЭМ!$A$34:$A$777,$A302,СВЦЭМ!$B$34:$B$777,H$296)+'СЕТ СН'!$F$13</f>
        <v>0</v>
      </c>
      <c r="I302" s="36">
        <f>SUMIFS(СВЦЭМ!$I$34:$I$777,СВЦЭМ!$A$34:$A$777,$A302,СВЦЭМ!$B$34:$B$777,I$296)+'СЕТ СН'!$F$13</f>
        <v>0</v>
      </c>
      <c r="J302" s="36">
        <f>SUMIFS(СВЦЭМ!$I$34:$I$777,СВЦЭМ!$A$34:$A$777,$A302,СВЦЭМ!$B$34:$B$777,J$296)+'СЕТ СН'!$F$13</f>
        <v>0</v>
      </c>
      <c r="K302" s="36">
        <f>SUMIFS(СВЦЭМ!$I$34:$I$777,СВЦЭМ!$A$34:$A$777,$A302,СВЦЭМ!$B$34:$B$777,K$296)+'СЕТ СН'!$F$13</f>
        <v>0</v>
      </c>
      <c r="L302" s="36">
        <f>SUMIFS(СВЦЭМ!$I$34:$I$777,СВЦЭМ!$A$34:$A$777,$A302,СВЦЭМ!$B$34:$B$777,L$296)+'СЕТ СН'!$F$13</f>
        <v>0</v>
      </c>
      <c r="M302" s="36">
        <f>SUMIFS(СВЦЭМ!$I$34:$I$777,СВЦЭМ!$A$34:$A$777,$A302,СВЦЭМ!$B$34:$B$777,M$296)+'СЕТ СН'!$F$13</f>
        <v>0</v>
      </c>
      <c r="N302" s="36">
        <f>SUMIFS(СВЦЭМ!$I$34:$I$777,СВЦЭМ!$A$34:$A$777,$A302,СВЦЭМ!$B$34:$B$777,N$296)+'СЕТ СН'!$F$13</f>
        <v>0</v>
      </c>
      <c r="O302" s="36">
        <f>SUMIFS(СВЦЭМ!$I$34:$I$777,СВЦЭМ!$A$34:$A$777,$A302,СВЦЭМ!$B$34:$B$777,O$296)+'СЕТ СН'!$F$13</f>
        <v>0</v>
      </c>
      <c r="P302" s="36">
        <f>SUMIFS(СВЦЭМ!$I$34:$I$777,СВЦЭМ!$A$34:$A$777,$A302,СВЦЭМ!$B$34:$B$777,P$296)+'СЕТ СН'!$F$13</f>
        <v>0</v>
      </c>
      <c r="Q302" s="36">
        <f>SUMIFS(СВЦЭМ!$I$34:$I$777,СВЦЭМ!$A$34:$A$777,$A302,СВЦЭМ!$B$34:$B$777,Q$296)+'СЕТ СН'!$F$13</f>
        <v>0</v>
      </c>
      <c r="R302" s="36">
        <f>SUMIFS(СВЦЭМ!$I$34:$I$777,СВЦЭМ!$A$34:$A$777,$A302,СВЦЭМ!$B$34:$B$777,R$296)+'СЕТ СН'!$F$13</f>
        <v>0</v>
      </c>
      <c r="S302" s="36">
        <f>SUMIFS(СВЦЭМ!$I$34:$I$777,СВЦЭМ!$A$34:$A$777,$A302,СВЦЭМ!$B$34:$B$777,S$296)+'СЕТ СН'!$F$13</f>
        <v>0</v>
      </c>
      <c r="T302" s="36">
        <f>SUMIFS(СВЦЭМ!$I$34:$I$777,СВЦЭМ!$A$34:$A$777,$A302,СВЦЭМ!$B$34:$B$777,T$296)+'СЕТ СН'!$F$13</f>
        <v>0</v>
      </c>
      <c r="U302" s="36">
        <f>SUMIFS(СВЦЭМ!$I$34:$I$777,СВЦЭМ!$A$34:$A$777,$A302,СВЦЭМ!$B$34:$B$777,U$296)+'СЕТ СН'!$F$13</f>
        <v>0</v>
      </c>
      <c r="V302" s="36">
        <f>SUMIFS(СВЦЭМ!$I$34:$I$777,СВЦЭМ!$A$34:$A$777,$A302,СВЦЭМ!$B$34:$B$777,V$296)+'СЕТ СН'!$F$13</f>
        <v>0</v>
      </c>
      <c r="W302" s="36">
        <f>SUMIFS(СВЦЭМ!$I$34:$I$777,СВЦЭМ!$A$34:$A$777,$A302,СВЦЭМ!$B$34:$B$777,W$296)+'СЕТ СН'!$F$13</f>
        <v>0</v>
      </c>
      <c r="X302" s="36">
        <f>SUMIFS(СВЦЭМ!$I$34:$I$777,СВЦЭМ!$A$34:$A$777,$A302,СВЦЭМ!$B$34:$B$777,X$296)+'СЕТ СН'!$F$13</f>
        <v>0</v>
      </c>
      <c r="Y302" s="36">
        <f>SUMIFS(СВЦЭМ!$I$34:$I$777,СВЦЭМ!$A$34:$A$777,$A302,СВЦЭМ!$B$34:$B$777,Y$296)+'СЕТ СН'!$F$13</f>
        <v>0</v>
      </c>
    </row>
    <row r="303" spans="1:27" ht="15.75" x14ac:dyDescent="0.2">
      <c r="A303" s="35">
        <f t="shared" si="8"/>
        <v>43350</v>
      </c>
      <c r="B303" s="36">
        <f>SUMIFS(СВЦЭМ!$I$34:$I$777,СВЦЭМ!$A$34:$A$777,$A303,СВЦЭМ!$B$34:$B$777,B$296)+'СЕТ СН'!$F$13</f>
        <v>0</v>
      </c>
      <c r="C303" s="36">
        <f>SUMIFS(СВЦЭМ!$I$34:$I$777,СВЦЭМ!$A$34:$A$777,$A303,СВЦЭМ!$B$34:$B$777,C$296)+'СЕТ СН'!$F$13</f>
        <v>0</v>
      </c>
      <c r="D303" s="36">
        <f>SUMIFS(СВЦЭМ!$I$34:$I$777,СВЦЭМ!$A$34:$A$777,$A303,СВЦЭМ!$B$34:$B$777,D$296)+'СЕТ СН'!$F$13</f>
        <v>0</v>
      </c>
      <c r="E303" s="36">
        <f>SUMIFS(СВЦЭМ!$I$34:$I$777,СВЦЭМ!$A$34:$A$777,$A303,СВЦЭМ!$B$34:$B$777,E$296)+'СЕТ СН'!$F$13</f>
        <v>0</v>
      </c>
      <c r="F303" s="36">
        <f>SUMIFS(СВЦЭМ!$I$34:$I$777,СВЦЭМ!$A$34:$A$777,$A303,СВЦЭМ!$B$34:$B$777,F$296)+'СЕТ СН'!$F$13</f>
        <v>0</v>
      </c>
      <c r="G303" s="36">
        <f>SUMIFS(СВЦЭМ!$I$34:$I$777,СВЦЭМ!$A$34:$A$777,$A303,СВЦЭМ!$B$34:$B$777,G$296)+'СЕТ СН'!$F$13</f>
        <v>0</v>
      </c>
      <c r="H303" s="36">
        <f>SUMIFS(СВЦЭМ!$I$34:$I$777,СВЦЭМ!$A$34:$A$777,$A303,СВЦЭМ!$B$34:$B$777,H$296)+'СЕТ СН'!$F$13</f>
        <v>0</v>
      </c>
      <c r="I303" s="36">
        <f>SUMIFS(СВЦЭМ!$I$34:$I$777,СВЦЭМ!$A$34:$A$777,$A303,СВЦЭМ!$B$34:$B$777,I$296)+'СЕТ СН'!$F$13</f>
        <v>0</v>
      </c>
      <c r="J303" s="36">
        <f>SUMIFS(СВЦЭМ!$I$34:$I$777,СВЦЭМ!$A$34:$A$777,$A303,СВЦЭМ!$B$34:$B$777,J$296)+'СЕТ СН'!$F$13</f>
        <v>0</v>
      </c>
      <c r="K303" s="36">
        <f>SUMIFS(СВЦЭМ!$I$34:$I$777,СВЦЭМ!$A$34:$A$777,$A303,СВЦЭМ!$B$34:$B$777,K$296)+'СЕТ СН'!$F$13</f>
        <v>0</v>
      </c>
      <c r="L303" s="36">
        <f>SUMIFS(СВЦЭМ!$I$34:$I$777,СВЦЭМ!$A$34:$A$777,$A303,СВЦЭМ!$B$34:$B$777,L$296)+'СЕТ СН'!$F$13</f>
        <v>0</v>
      </c>
      <c r="M303" s="36">
        <f>SUMIFS(СВЦЭМ!$I$34:$I$777,СВЦЭМ!$A$34:$A$777,$A303,СВЦЭМ!$B$34:$B$777,M$296)+'СЕТ СН'!$F$13</f>
        <v>0</v>
      </c>
      <c r="N303" s="36">
        <f>SUMIFS(СВЦЭМ!$I$34:$I$777,СВЦЭМ!$A$34:$A$777,$A303,СВЦЭМ!$B$34:$B$777,N$296)+'СЕТ СН'!$F$13</f>
        <v>0</v>
      </c>
      <c r="O303" s="36">
        <f>SUMIFS(СВЦЭМ!$I$34:$I$777,СВЦЭМ!$A$34:$A$777,$A303,СВЦЭМ!$B$34:$B$777,O$296)+'СЕТ СН'!$F$13</f>
        <v>0</v>
      </c>
      <c r="P303" s="36">
        <f>SUMIFS(СВЦЭМ!$I$34:$I$777,СВЦЭМ!$A$34:$A$777,$A303,СВЦЭМ!$B$34:$B$777,P$296)+'СЕТ СН'!$F$13</f>
        <v>0</v>
      </c>
      <c r="Q303" s="36">
        <f>SUMIFS(СВЦЭМ!$I$34:$I$777,СВЦЭМ!$A$34:$A$777,$A303,СВЦЭМ!$B$34:$B$777,Q$296)+'СЕТ СН'!$F$13</f>
        <v>0</v>
      </c>
      <c r="R303" s="36">
        <f>SUMIFS(СВЦЭМ!$I$34:$I$777,СВЦЭМ!$A$34:$A$777,$A303,СВЦЭМ!$B$34:$B$777,R$296)+'СЕТ СН'!$F$13</f>
        <v>0</v>
      </c>
      <c r="S303" s="36">
        <f>SUMIFS(СВЦЭМ!$I$34:$I$777,СВЦЭМ!$A$34:$A$777,$A303,СВЦЭМ!$B$34:$B$777,S$296)+'СЕТ СН'!$F$13</f>
        <v>0</v>
      </c>
      <c r="T303" s="36">
        <f>SUMIFS(СВЦЭМ!$I$34:$I$777,СВЦЭМ!$A$34:$A$777,$A303,СВЦЭМ!$B$34:$B$777,T$296)+'СЕТ СН'!$F$13</f>
        <v>0</v>
      </c>
      <c r="U303" s="36">
        <f>SUMIFS(СВЦЭМ!$I$34:$I$777,СВЦЭМ!$A$34:$A$777,$A303,СВЦЭМ!$B$34:$B$777,U$296)+'СЕТ СН'!$F$13</f>
        <v>0</v>
      </c>
      <c r="V303" s="36">
        <f>SUMIFS(СВЦЭМ!$I$34:$I$777,СВЦЭМ!$A$34:$A$777,$A303,СВЦЭМ!$B$34:$B$777,V$296)+'СЕТ СН'!$F$13</f>
        <v>0</v>
      </c>
      <c r="W303" s="36">
        <f>SUMIFS(СВЦЭМ!$I$34:$I$777,СВЦЭМ!$A$34:$A$777,$A303,СВЦЭМ!$B$34:$B$777,W$296)+'СЕТ СН'!$F$13</f>
        <v>0</v>
      </c>
      <c r="X303" s="36">
        <f>SUMIFS(СВЦЭМ!$I$34:$I$777,СВЦЭМ!$A$34:$A$777,$A303,СВЦЭМ!$B$34:$B$777,X$296)+'СЕТ СН'!$F$13</f>
        <v>0</v>
      </c>
      <c r="Y303" s="36">
        <f>SUMIFS(СВЦЭМ!$I$34:$I$777,СВЦЭМ!$A$34:$A$777,$A303,СВЦЭМ!$B$34:$B$777,Y$296)+'СЕТ СН'!$F$13</f>
        <v>0</v>
      </c>
    </row>
    <row r="304" spans="1:27" ht="15.75" x14ac:dyDescent="0.2">
      <c r="A304" s="35">
        <f t="shared" si="8"/>
        <v>43351</v>
      </c>
      <c r="B304" s="36">
        <f>SUMIFS(СВЦЭМ!$I$34:$I$777,СВЦЭМ!$A$34:$A$777,$A304,СВЦЭМ!$B$34:$B$777,B$296)+'СЕТ СН'!$F$13</f>
        <v>0</v>
      </c>
      <c r="C304" s="36">
        <f>SUMIFS(СВЦЭМ!$I$34:$I$777,СВЦЭМ!$A$34:$A$777,$A304,СВЦЭМ!$B$34:$B$777,C$296)+'СЕТ СН'!$F$13</f>
        <v>0</v>
      </c>
      <c r="D304" s="36">
        <f>SUMIFS(СВЦЭМ!$I$34:$I$777,СВЦЭМ!$A$34:$A$777,$A304,СВЦЭМ!$B$34:$B$777,D$296)+'СЕТ СН'!$F$13</f>
        <v>0</v>
      </c>
      <c r="E304" s="36">
        <f>SUMIFS(СВЦЭМ!$I$34:$I$777,СВЦЭМ!$A$34:$A$777,$A304,СВЦЭМ!$B$34:$B$777,E$296)+'СЕТ СН'!$F$13</f>
        <v>0</v>
      </c>
      <c r="F304" s="36">
        <f>SUMIFS(СВЦЭМ!$I$34:$I$777,СВЦЭМ!$A$34:$A$777,$A304,СВЦЭМ!$B$34:$B$777,F$296)+'СЕТ СН'!$F$13</f>
        <v>0</v>
      </c>
      <c r="G304" s="36">
        <f>SUMIFS(СВЦЭМ!$I$34:$I$777,СВЦЭМ!$A$34:$A$777,$A304,СВЦЭМ!$B$34:$B$777,G$296)+'СЕТ СН'!$F$13</f>
        <v>0</v>
      </c>
      <c r="H304" s="36">
        <f>SUMIFS(СВЦЭМ!$I$34:$I$777,СВЦЭМ!$A$34:$A$777,$A304,СВЦЭМ!$B$34:$B$777,H$296)+'СЕТ СН'!$F$13</f>
        <v>0</v>
      </c>
      <c r="I304" s="36">
        <f>SUMIFS(СВЦЭМ!$I$34:$I$777,СВЦЭМ!$A$34:$A$777,$A304,СВЦЭМ!$B$34:$B$777,I$296)+'СЕТ СН'!$F$13</f>
        <v>0</v>
      </c>
      <c r="J304" s="36">
        <f>SUMIFS(СВЦЭМ!$I$34:$I$777,СВЦЭМ!$A$34:$A$777,$A304,СВЦЭМ!$B$34:$B$777,J$296)+'СЕТ СН'!$F$13</f>
        <v>0</v>
      </c>
      <c r="K304" s="36">
        <f>SUMIFS(СВЦЭМ!$I$34:$I$777,СВЦЭМ!$A$34:$A$777,$A304,СВЦЭМ!$B$34:$B$777,K$296)+'СЕТ СН'!$F$13</f>
        <v>0</v>
      </c>
      <c r="L304" s="36">
        <f>SUMIFS(СВЦЭМ!$I$34:$I$777,СВЦЭМ!$A$34:$A$777,$A304,СВЦЭМ!$B$34:$B$777,L$296)+'СЕТ СН'!$F$13</f>
        <v>0</v>
      </c>
      <c r="M304" s="36">
        <f>SUMIFS(СВЦЭМ!$I$34:$I$777,СВЦЭМ!$A$34:$A$777,$A304,СВЦЭМ!$B$34:$B$777,M$296)+'СЕТ СН'!$F$13</f>
        <v>0</v>
      </c>
      <c r="N304" s="36">
        <f>SUMIFS(СВЦЭМ!$I$34:$I$777,СВЦЭМ!$A$34:$A$777,$A304,СВЦЭМ!$B$34:$B$777,N$296)+'СЕТ СН'!$F$13</f>
        <v>0</v>
      </c>
      <c r="O304" s="36">
        <f>SUMIFS(СВЦЭМ!$I$34:$I$777,СВЦЭМ!$A$34:$A$777,$A304,СВЦЭМ!$B$34:$B$777,O$296)+'СЕТ СН'!$F$13</f>
        <v>0</v>
      </c>
      <c r="P304" s="36">
        <f>SUMIFS(СВЦЭМ!$I$34:$I$777,СВЦЭМ!$A$34:$A$777,$A304,СВЦЭМ!$B$34:$B$777,P$296)+'СЕТ СН'!$F$13</f>
        <v>0</v>
      </c>
      <c r="Q304" s="36">
        <f>SUMIFS(СВЦЭМ!$I$34:$I$777,СВЦЭМ!$A$34:$A$777,$A304,СВЦЭМ!$B$34:$B$777,Q$296)+'СЕТ СН'!$F$13</f>
        <v>0</v>
      </c>
      <c r="R304" s="36">
        <f>SUMIFS(СВЦЭМ!$I$34:$I$777,СВЦЭМ!$A$34:$A$777,$A304,СВЦЭМ!$B$34:$B$777,R$296)+'СЕТ СН'!$F$13</f>
        <v>0</v>
      </c>
      <c r="S304" s="36">
        <f>SUMIFS(СВЦЭМ!$I$34:$I$777,СВЦЭМ!$A$34:$A$777,$A304,СВЦЭМ!$B$34:$B$777,S$296)+'СЕТ СН'!$F$13</f>
        <v>0</v>
      </c>
      <c r="T304" s="36">
        <f>SUMIFS(СВЦЭМ!$I$34:$I$777,СВЦЭМ!$A$34:$A$777,$A304,СВЦЭМ!$B$34:$B$777,T$296)+'СЕТ СН'!$F$13</f>
        <v>0</v>
      </c>
      <c r="U304" s="36">
        <f>SUMIFS(СВЦЭМ!$I$34:$I$777,СВЦЭМ!$A$34:$A$777,$A304,СВЦЭМ!$B$34:$B$777,U$296)+'СЕТ СН'!$F$13</f>
        <v>0</v>
      </c>
      <c r="V304" s="36">
        <f>SUMIFS(СВЦЭМ!$I$34:$I$777,СВЦЭМ!$A$34:$A$777,$A304,СВЦЭМ!$B$34:$B$777,V$296)+'СЕТ СН'!$F$13</f>
        <v>0</v>
      </c>
      <c r="W304" s="36">
        <f>SUMIFS(СВЦЭМ!$I$34:$I$777,СВЦЭМ!$A$34:$A$777,$A304,СВЦЭМ!$B$34:$B$777,W$296)+'СЕТ СН'!$F$13</f>
        <v>0</v>
      </c>
      <c r="X304" s="36">
        <f>SUMIFS(СВЦЭМ!$I$34:$I$777,СВЦЭМ!$A$34:$A$777,$A304,СВЦЭМ!$B$34:$B$777,X$296)+'СЕТ СН'!$F$13</f>
        <v>0</v>
      </c>
      <c r="Y304" s="36">
        <f>SUMIFS(СВЦЭМ!$I$34:$I$777,СВЦЭМ!$A$34:$A$777,$A304,СВЦЭМ!$B$34:$B$777,Y$296)+'СЕТ СН'!$F$13</f>
        <v>0</v>
      </c>
    </row>
    <row r="305" spans="1:25" ht="15.75" x14ac:dyDescent="0.2">
      <c r="A305" s="35">
        <f t="shared" si="8"/>
        <v>43352</v>
      </c>
      <c r="B305" s="36">
        <f>SUMIFS(СВЦЭМ!$I$34:$I$777,СВЦЭМ!$A$34:$A$777,$A305,СВЦЭМ!$B$34:$B$777,B$296)+'СЕТ СН'!$F$13</f>
        <v>0</v>
      </c>
      <c r="C305" s="36">
        <f>SUMIFS(СВЦЭМ!$I$34:$I$777,СВЦЭМ!$A$34:$A$777,$A305,СВЦЭМ!$B$34:$B$777,C$296)+'СЕТ СН'!$F$13</f>
        <v>0</v>
      </c>
      <c r="D305" s="36">
        <f>SUMIFS(СВЦЭМ!$I$34:$I$777,СВЦЭМ!$A$34:$A$777,$A305,СВЦЭМ!$B$34:$B$777,D$296)+'СЕТ СН'!$F$13</f>
        <v>0</v>
      </c>
      <c r="E305" s="36">
        <f>SUMIFS(СВЦЭМ!$I$34:$I$777,СВЦЭМ!$A$34:$A$777,$A305,СВЦЭМ!$B$34:$B$777,E$296)+'СЕТ СН'!$F$13</f>
        <v>0</v>
      </c>
      <c r="F305" s="36">
        <f>SUMIFS(СВЦЭМ!$I$34:$I$777,СВЦЭМ!$A$34:$A$777,$A305,СВЦЭМ!$B$34:$B$777,F$296)+'СЕТ СН'!$F$13</f>
        <v>0</v>
      </c>
      <c r="G305" s="36">
        <f>SUMIFS(СВЦЭМ!$I$34:$I$777,СВЦЭМ!$A$34:$A$777,$A305,СВЦЭМ!$B$34:$B$777,G$296)+'СЕТ СН'!$F$13</f>
        <v>0</v>
      </c>
      <c r="H305" s="36">
        <f>SUMIFS(СВЦЭМ!$I$34:$I$777,СВЦЭМ!$A$34:$A$777,$A305,СВЦЭМ!$B$34:$B$777,H$296)+'СЕТ СН'!$F$13</f>
        <v>0</v>
      </c>
      <c r="I305" s="36">
        <f>SUMIFS(СВЦЭМ!$I$34:$I$777,СВЦЭМ!$A$34:$A$777,$A305,СВЦЭМ!$B$34:$B$777,I$296)+'СЕТ СН'!$F$13</f>
        <v>0</v>
      </c>
      <c r="J305" s="36">
        <f>SUMIFS(СВЦЭМ!$I$34:$I$777,СВЦЭМ!$A$34:$A$777,$A305,СВЦЭМ!$B$34:$B$777,J$296)+'СЕТ СН'!$F$13</f>
        <v>0</v>
      </c>
      <c r="K305" s="36">
        <f>SUMIFS(СВЦЭМ!$I$34:$I$777,СВЦЭМ!$A$34:$A$777,$A305,СВЦЭМ!$B$34:$B$777,K$296)+'СЕТ СН'!$F$13</f>
        <v>0</v>
      </c>
      <c r="L305" s="36">
        <f>SUMIFS(СВЦЭМ!$I$34:$I$777,СВЦЭМ!$A$34:$A$777,$A305,СВЦЭМ!$B$34:$B$777,L$296)+'СЕТ СН'!$F$13</f>
        <v>0</v>
      </c>
      <c r="M305" s="36">
        <f>SUMIFS(СВЦЭМ!$I$34:$I$777,СВЦЭМ!$A$34:$A$777,$A305,СВЦЭМ!$B$34:$B$777,M$296)+'СЕТ СН'!$F$13</f>
        <v>0</v>
      </c>
      <c r="N305" s="36">
        <f>SUMIFS(СВЦЭМ!$I$34:$I$777,СВЦЭМ!$A$34:$A$777,$A305,СВЦЭМ!$B$34:$B$777,N$296)+'СЕТ СН'!$F$13</f>
        <v>0</v>
      </c>
      <c r="O305" s="36">
        <f>SUMIFS(СВЦЭМ!$I$34:$I$777,СВЦЭМ!$A$34:$A$777,$A305,СВЦЭМ!$B$34:$B$777,O$296)+'СЕТ СН'!$F$13</f>
        <v>0</v>
      </c>
      <c r="P305" s="36">
        <f>SUMIFS(СВЦЭМ!$I$34:$I$777,СВЦЭМ!$A$34:$A$777,$A305,СВЦЭМ!$B$34:$B$777,P$296)+'СЕТ СН'!$F$13</f>
        <v>0</v>
      </c>
      <c r="Q305" s="36">
        <f>SUMIFS(СВЦЭМ!$I$34:$I$777,СВЦЭМ!$A$34:$A$777,$A305,СВЦЭМ!$B$34:$B$777,Q$296)+'СЕТ СН'!$F$13</f>
        <v>0</v>
      </c>
      <c r="R305" s="36">
        <f>SUMIFS(СВЦЭМ!$I$34:$I$777,СВЦЭМ!$A$34:$A$777,$A305,СВЦЭМ!$B$34:$B$777,R$296)+'СЕТ СН'!$F$13</f>
        <v>0</v>
      </c>
      <c r="S305" s="36">
        <f>SUMIFS(СВЦЭМ!$I$34:$I$777,СВЦЭМ!$A$34:$A$777,$A305,СВЦЭМ!$B$34:$B$777,S$296)+'СЕТ СН'!$F$13</f>
        <v>0</v>
      </c>
      <c r="T305" s="36">
        <f>SUMIFS(СВЦЭМ!$I$34:$I$777,СВЦЭМ!$A$34:$A$777,$A305,СВЦЭМ!$B$34:$B$777,T$296)+'СЕТ СН'!$F$13</f>
        <v>0</v>
      </c>
      <c r="U305" s="36">
        <f>SUMIFS(СВЦЭМ!$I$34:$I$777,СВЦЭМ!$A$34:$A$777,$A305,СВЦЭМ!$B$34:$B$777,U$296)+'СЕТ СН'!$F$13</f>
        <v>0</v>
      </c>
      <c r="V305" s="36">
        <f>SUMIFS(СВЦЭМ!$I$34:$I$777,СВЦЭМ!$A$34:$A$777,$A305,СВЦЭМ!$B$34:$B$777,V$296)+'СЕТ СН'!$F$13</f>
        <v>0</v>
      </c>
      <c r="W305" s="36">
        <f>SUMIFS(СВЦЭМ!$I$34:$I$777,СВЦЭМ!$A$34:$A$777,$A305,СВЦЭМ!$B$34:$B$777,W$296)+'СЕТ СН'!$F$13</f>
        <v>0</v>
      </c>
      <c r="X305" s="36">
        <f>SUMIFS(СВЦЭМ!$I$34:$I$777,СВЦЭМ!$A$34:$A$777,$A305,СВЦЭМ!$B$34:$B$777,X$296)+'СЕТ СН'!$F$13</f>
        <v>0</v>
      </c>
      <c r="Y305" s="36">
        <f>SUMIFS(СВЦЭМ!$I$34:$I$777,СВЦЭМ!$A$34:$A$777,$A305,СВЦЭМ!$B$34:$B$777,Y$296)+'СЕТ СН'!$F$13</f>
        <v>0</v>
      </c>
    </row>
    <row r="306" spans="1:25" ht="15.75" x14ac:dyDescent="0.2">
      <c r="A306" s="35">
        <f t="shared" si="8"/>
        <v>43353</v>
      </c>
      <c r="B306" s="36">
        <f>SUMIFS(СВЦЭМ!$I$34:$I$777,СВЦЭМ!$A$34:$A$777,$A306,СВЦЭМ!$B$34:$B$777,B$296)+'СЕТ СН'!$F$13</f>
        <v>0</v>
      </c>
      <c r="C306" s="36">
        <f>SUMIFS(СВЦЭМ!$I$34:$I$777,СВЦЭМ!$A$34:$A$777,$A306,СВЦЭМ!$B$34:$B$777,C$296)+'СЕТ СН'!$F$13</f>
        <v>0</v>
      </c>
      <c r="D306" s="36">
        <f>SUMIFS(СВЦЭМ!$I$34:$I$777,СВЦЭМ!$A$34:$A$777,$A306,СВЦЭМ!$B$34:$B$777,D$296)+'СЕТ СН'!$F$13</f>
        <v>0</v>
      </c>
      <c r="E306" s="36">
        <f>SUMIFS(СВЦЭМ!$I$34:$I$777,СВЦЭМ!$A$34:$A$777,$A306,СВЦЭМ!$B$34:$B$777,E$296)+'СЕТ СН'!$F$13</f>
        <v>0</v>
      </c>
      <c r="F306" s="36">
        <f>SUMIFS(СВЦЭМ!$I$34:$I$777,СВЦЭМ!$A$34:$A$777,$A306,СВЦЭМ!$B$34:$B$777,F$296)+'СЕТ СН'!$F$13</f>
        <v>0</v>
      </c>
      <c r="G306" s="36">
        <f>SUMIFS(СВЦЭМ!$I$34:$I$777,СВЦЭМ!$A$34:$A$777,$A306,СВЦЭМ!$B$34:$B$777,G$296)+'СЕТ СН'!$F$13</f>
        <v>0</v>
      </c>
      <c r="H306" s="36">
        <f>SUMIFS(СВЦЭМ!$I$34:$I$777,СВЦЭМ!$A$34:$A$777,$A306,СВЦЭМ!$B$34:$B$777,H$296)+'СЕТ СН'!$F$13</f>
        <v>0</v>
      </c>
      <c r="I306" s="36">
        <f>SUMIFS(СВЦЭМ!$I$34:$I$777,СВЦЭМ!$A$34:$A$777,$A306,СВЦЭМ!$B$34:$B$777,I$296)+'СЕТ СН'!$F$13</f>
        <v>0</v>
      </c>
      <c r="J306" s="36">
        <f>SUMIFS(СВЦЭМ!$I$34:$I$777,СВЦЭМ!$A$34:$A$777,$A306,СВЦЭМ!$B$34:$B$777,J$296)+'СЕТ СН'!$F$13</f>
        <v>0</v>
      </c>
      <c r="K306" s="36">
        <f>SUMIFS(СВЦЭМ!$I$34:$I$777,СВЦЭМ!$A$34:$A$777,$A306,СВЦЭМ!$B$34:$B$777,K$296)+'СЕТ СН'!$F$13</f>
        <v>0</v>
      </c>
      <c r="L306" s="36">
        <f>SUMIFS(СВЦЭМ!$I$34:$I$777,СВЦЭМ!$A$34:$A$777,$A306,СВЦЭМ!$B$34:$B$777,L$296)+'СЕТ СН'!$F$13</f>
        <v>0</v>
      </c>
      <c r="M306" s="36">
        <f>SUMIFS(СВЦЭМ!$I$34:$I$777,СВЦЭМ!$A$34:$A$777,$A306,СВЦЭМ!$B$34:$B$777,M$296)+'СЕТ СН'!$F$13</f>
        <v>0</v>
      </c>
      <c r="N306" s="36">
        <f>SUMIFS(СВЦЭМ!$I$34:$I$777,СВЦЭМ!$A$34:$A$777,$A306,СВЦЭМ!$B$34:$B$777,N$296)+'СЕТ СН'!$F$13</f>
        <v>0</v>
      </c>
      <c r="O306" s="36">
        <f>SUMIFS(СВЦЭМ!$I$34:$I$777,СВЦЭМ!$A$34:$A$777,$A306,СВЦЭМ!$B$34:$B$777,O$296)+'СЕТ СН'!$F$13</f>
        <v>0</v>
      </c>
      <c r="P306" s="36">
        <f>SUMIFS(СВЦЭМ!$I$34:$I$777,СВЦЭМ!$A$34:$A$777,$A306,СВЦЭМ!$B$34:$B$777,P$296)+'СЕТ СН'!$F$13</f>
        <v>0</v>
      </c>
      <c r="Q306" s="36">
        <f>SUMIFS(СВЦЭМ!$I$34:$I$777,СВЦЭМ!$A$34:$A$777,$A306,СВЦЭМ!$B$34:$B$777,Q$296)+'СЕТ СН'!$F$13</f>
        <v>0</v>
      </c>
      <c r="R306" s="36">
        <f>SUMIFS(СВЦЭМ!$I$34:$I$777,СВЦЭМ!$A$34:$A$777,$A306,СВЦЭМ!$B$34:$B$777,R$296)+'СЕТ СН'!$F$13</f>
        <v>0</v>
      </c>
      <c r="S306" s="36">
        <f>SUMIFS(СВЦЭМ!$I$34:$I$777,СВЦЭМ!$A$34:$A$777,$A306,СВЦЭМ!$B$34:$B$777,S$296)+'СЕТ СН'!$F$13</f>
        <v>0</v>
      </c>
      <c r="T306" s="36">
        <f>SUMIFS(СВЦЭМ!$I$34:$I$777,СВЦЭМ!$A$34:$A$777,$A306,СВЦЭМ!$B$34:$B$777,T$296)+'СЕТ СН'!$F$13</f>
        <v>0</v>
      </c>
      <c r="U306" s="36">
        <f>SUMIFS(СВЦЭМ!$I$34:$I$777,СВЦЭМ!$A$34:$A$777,$A306,СВЦЭМ!$B$34:$B$777,U$296)+'СЕТ СН'!$F$13</f>
        <v>0</v>
      </c>
      <c r="V306" s="36">
        <f>SUMIFS(СВЦЭМ!$I$34:$I$777,СВЦЭМ!$A$34:$A$777,$A306,СВЦЭМ!$B$34:$B$777,V$296)+'СЕТ СН'!$F$13</f>
        <v>0</v>
      </c>
      <c r="W306" s="36">
        <f>SUMIFS(СВЦЭМ!$I$34:$I$777,СВЦЭМ!$A$34:$A$777,$A306,СВЦЭМ!$B$34:$B$777,W$296)+'СЕТ СН'!$F$13</f>
        <v>0</v>
      </c>
      <c r="X306" s="36">
        <f>SUMIFS(СВЦЭМ!$I$34:$I$777,СВЦЭМ!$A$34:$A$777,$A306,СВЦЭМ!$B$34:$B$777,X$296)+'СЕТ СН'!$F$13</f>
        <v>0</v>
      </c>
      <c r="Y306" s="36">
        <f>SUMIFS(СВЦЭМ!$I$34:$I$777,СВЦЭМ!$A$34:$A$777,$A306,СВЦЭМ!$B$34:$B$777,Y$296)+'СЕТ СН'!$F$13</f>
        <v>0</v>
      </c>
    </row>
    <row r="307" spans="1:25" ht="15.75" x14ac:dyDescent="0.2">
      <c r="A307" s="35">
        <f t="shared" si="8"/>
        <v>43354</v>
      </c>
      <c r="B307" s="36">
        <f>SUMIFS(СВЦЭМ!$I$34:$I$777,СВЦЭМ!$A$34:$A$777,$A307,СВЦЭМ!$B$34:$B$777,B$296)+'СЕТ СН'!$F$13</f>
        <v>0</v>
      </c>
      <c r="C307" s="36">
        <f>SUMIFS(СВЦЭМ!$I$34:$I$777,СВЦЭМ!$A$34:$A$777,$A307,СВЦЭМ!$B$34:$B$777,C$296)+'СЕТ СН'!$F$13</f>
        <v>0</v>
      </c>
      <c r="D307" s="36">
        <f>SUMIFS(СВЦЭМ!$I$34:$I$777,СВЦЭМ!$A$34:$A$777,$A307,СВЦЭМ!$B$34:$B$777,D$296)+'СЕТ СН'!$F$13</f>
        <v>0</v>
      </c>
      <c r="E307" s="36">
        <f>SUMIFS(СВЦЭМ!$I$34:$I$777,СВЦЭМ!$A$34:$A$777,$A307,СВЦЭМ!$B$34:$B$777,E$296)+'СЕТ СН'!$F$13</f>
        <v>0</v>
      </c>
      <c r="F307" s="36">
        <f>SUMIFS(СВЦЭМ!$I$34:$I$777,СВЦЭМ!$A$34:$A$777,$A307,СВЦЭМ!$B$34:$B$777,F$296)+'СЕТ СН'!$F$13</f>
        <v>0</v>
      </c>
      <c r="G307" s="36">
        <f>SUMIFS(СВЦЭМ!$I$34:$I$777,СВЦЭМ!$A$34:$A$777,$A307,СВЦЭМ!$B$34:$B$777,G$296)+'СЕТ СН'!$F$13</f>
        <v>0</v>
      </c>
      <c r="H307" s="36">
        <f>SUMIFS(СВЦЭМ!$I$34:$I$777,СВЦЭМ!$A$34:$A$777,$A307,СВЦЭМ!$B$34:$B$777,H$296)+'СЕТ СН'!$F$13</f>
        <v>0</v>
      </c>
      <c r="I307" s="36">
        <f>SUMIFS(СВЦЭМ!$I$34:$I$777,СВЦЭМ!$A$34:$A$777,$A307,СВЦЭМ!$B$34:$B$777,I$296)+'СЕТ СН'!$F$13</f>
        <v>0</v>
      </c>
      <c r="J307" s="36">
        <f>SUMIFS(СВЦЭМ!$I$34:$I$777,СВЦЭМ!$A$34:$A$777,$A307,СВЦЭМ!$B$34:$B$777,J$296)+'СЕТ СН'!$F$13</f>
        <v>0</v>
      </c>
      <c r="K307" s="36">
        <f>SUMIFS(СВЦЭМ!$I$34:$I$777,СВЦЭМ!$A$34:$A$777,$A307,СВЦЭМ!$B$34:$B$777,K$296)+'СЕТ СН'!$F$13</f>
        <v>0</v>
      </c>
      <c r="L307" s="36">
        <f>SUMIFS(СВЦЭМ!$I$34:$I$777,СВЦЭМ!$A$34:$A$777,$A307,СВЦЭМ!$B$34:$B$777,L$296)+'СЕТ СН'!$F$13</f>
        <v>0</v>
      </c>
      <c r="M307" s="36">
        <f>SUMIFS(СВЦЭМ!$I$34:$I$777,СВЦЭМ!$A$34:$A$777,$A307,СВЦЭМ!$B$34:$B$777,M$296)+'СЕТ СН'!$F$13</f>
        <v>0</v>
      </c>
      <c r="N307" s="36">
        <f>SUMIFS(СВЦЭМ!$I$34:$I$777,СВЦЭМ!$A$34:$A$777,$A307,СВЦЭМ!$B$34:$B$777,N$296)+'СЕТ СН'!$F$13</f>
        <v>0</v>
      </c>
      <c r="O307" s="36">
        <f>SUMIFS(СВЦЭМ!$I$34:$I$777,СВЦЭМ!$A$34:$A$777,$A307,СВЦЭМ!$B$34:$B$777,O$296)+'СЕТ СН'!$F$13</f>
        <v>0</v>
      </c>
      <c r="P307" s="36">
        <f>SUMIFS(СВЦЭМ!$I$34:$I$777,СВЦЭМ!$A$34:$A$777,$A307,СВЦЭМ!$B$34:$B$777,P$296)+'СЕТ СН'!$F$13</f>
        <v>0</v>
      </c>
      <c r="Q307" s="36">
        <f>SUMIFS(СВЦЭМ!$I$34:$I$777,СВЦЭМ!$A$34:$A$777,$A307,СВЦЭМ!$B$34:$B$777,Q$296)+'СЕТ СН'!$F$13</f>
        <v>0</v>
      </c>
      <c r="R307" s="36">
        <f>SUMIFS(СВЦЭМ!$I$34:$I$777,СВЦЭМ!$A$34:$A$777,$A307,СВЦЭМ!$B$34:$B$777,R$296)+'СЕТ СН'!$F$13</f>
        <v>0</v>
      </c>
      <c r="S307" s="36">
        <f>SUMIFS(СВЦЭМ!$I$34:$I$777,СВЦЭМ!$A$34:$A$777,$A307,СВЦЭМ!$B$34:$B$777,S$296)+'СЕТ СН'!$F$13</f>
        <v>0</v>
      </c>
      <c r="T307" s="36">
        <f>SUMIFS(СВЦЭМ!$I$34:$I$777,СВЦЭМ!$A$34:$A$777,$A307,СВЦЭМ!$B$34:$B$777,T$296)+'СЕТ СН'!$F$13</f>
        <v>0</v>
      </c>
      <c r="U307" s="36">
        <f>SUMIFS(СВЦЭМ!$I$34:$I$777,СВЦЭМ!$A$34:$A$777,$A307,СВЦЭМ!$B$34:$B$777,U$296)+'СЕТ СН'!$F$13</f>
        <v>0</v>
      </c>
      <c r="V307" s="36">
        <f>SUMIFS(СВЦЭМ!$I$34:$I$777,СВЦЭМ!$A$34:$A$777,$A307,СВЦЭМ!$B$34:$B$777,V$296)+'СЕТ СН'!$F$13</f>
        <v>0</v>
      </c>
      <c r="W307" s="36">
        <f>SUMIFS(СВЦЭМ!$I$34:$I$777,СВЦЭМ!$A$34:$A$777,$A307,СВЦЭМ!$B$34:$B$777,W$296)+'СЕТ СН'!$F$13</f>
        <v>0</v>
      </c>
      <c r="X307" s="36">
        <f>SUMIFS(СВЦЭМ!$I$34:$I$777,СВЦЭМ!$A$34:$A$777,$A307,СВЦЭМ!$B$34:$B$777,X$296)+'СЕТ СН'!$F$13</f>
        <v>0</v>
      </c>
      <c r="Y307" s="36">
        <f>SUMIFS(СВЦЭМ!$I$34:$I$777,СВЦЭМ!$A$34:$A$777,$A307,СВЦЭМ!$B$34:$B$777,Y$296)+'СЕТ СН'!$F$13</f>
        <v>0</v>
      </c>
    </row>
    <row r="308" spans="1:25" ht="15.75" x14ac:dyDescent="0.2">
      <c r="A308" s="35">
        <f t="shared" si="8"/>
        <v>43355</v>
      </c>
      <c r="B308" s="36">
        <f>SUMIFS(СВЦЭМ!$I$34:$I$777,СВЦЭМ!$A$34:$A$777,$A308,СВЦЭМ!$B$34:$B$777,B$296)+'СЕТ СН'!$F$13</f>
        <v>0</v>
      </c>
      <c r="C308" s="36">
        <f>SUMIFS(СВЦЭМ!$I$34:$I$777,СВЦЭМ!$A$34:$A$777,$A308,СВЦЭМ!$B$34:$B$777,C$296)+'СЕТ СН'!$F$13</f>
        <v>0</v>
      </c>
      <c r="D308" s="36">
        <f>SUMIFS(СВЦЭМ!$I$34:$I$777,СВЦЭМ!$A$34:$A$777,$A308,СВЦЭМ!$B$34:$B$777,D$296)+'СЕТ СН'!$F$13</f>
        <v>0</v>
      </c>
      <c r="E308" s="36">
        <f>SUMIFS(СВЦЭМ!$I$34:$I$777,СВЦЭМ!$A$34:$A$777,$A308,СВЦЭМ!$B$34:$B$777,E$296)+'СЕТ СН'!$F$13</f>
        <v>0</v>
      </c>
      <c r="F308" s="36">
        <f>SUMIFS(СВЦЭМ!$I$34:$I$777,СВЦЭМ!$A$34:$A$777,$A308,СВЦЭМ!$B$34:$B$777,F$296)+'СЕТ СН'!$F$13</f>
        <v>0</v>
      </c>
      <c r="G308" s="36">
        <f>SUMIFS(СВЦЭМ!$I$34:$I$777,СВЦЭМ!$A$34:$A$777,$A308,СВЦЭМ!$B$34:$B$777,G$296)+'СЕТ СН'!$F$13</f>
        <v>0</v>
      </c>
      <c r="H308" s="36">
        <f>SUMIFS(СВЦЭМ!$I$34:$I$777,СВЦЭМ!$A$34:$A$777,$A308,СВЦЭМ!$B$34:$B$777,H$296)+'СЕТ СН'!$F$13</f>
        <v>0</v>
      </c>
      <c r="I308" s="36">
        <f>SUMIFS(СВЦЭМ!$I$34:$I$777,СВЦЭМ!$A$34:$A$777,$A308,СВЦЭМ!$B$34:$B$777,I$296)+'СЕТ СН'!$F$13</f>
        <v>0</v>
      </c>
      <c r="J308" s="36">
        <f>SUMIFS(СВЦЭМ!$I$34:$I$777,СВЦЭМ!$A$34:$A$777,$A308,СВЦЭМ!$B$34:$B$777,J$296)+'СЕТ СН'!$F$13</f>
        <v>0</v>
      </c>
      <c r="K308" s="36">
        <f>SUMIFS(СВЦЭМ!$I$34:$I$777,СВЦЭМ!$A$34:$A$777,$A308,СВЦЭМ!$B$34:$B$777,K$296)+'СЕТ СН'!$F$13</f>
        <v>0</v>
      </c>
      <c r="L308" s="36">
        <f>SUMIFS(СВЦЭМ!$I$34:$I$777,СВЦЭМ!$A$34:$A$777,$A308,СВЦЭМ!$B$34:$B$777,L$296)+'СЕТ СН'!$F$13</f>
        <v>0</v>
      </c>
      <c r="M308" s="36">
        <f>SUMIFS(СВЦЭМ!$I$34:$I$777,СВЦЭМ!$A$34:$A$777,$A308,СВЦЭМ!$B$34:$B$777,M$296)+'СЕТ СН'!$F$13</f>
        <v>0</v>
      </c>
      <c r="N308" s="36">
        <f>SUMIFS(СВЦЭМ!$I$34:$I$777,СВЦЭМ!$A$34:$A$777,$A308,СВЦЭМ!$B$34:$B$777,N$296)+'СЕТ СН'!$F$13</f>
        <v>0</v>
      </c>
      <c r="O308" s="36">
        <f>SUMIFS(СВЦЭМ!$I$34:$I$777,СВЦЭМ!$A$34:$A$777,$A308,СВЦЭМ!$B$34:$B$777,O$296)+'СЕТ СН'!$F$13</f>
        <v>0</v>
      </c>
      <c r="P308" s="36">
        <f>SUMIFS(СВЦЭМ!$I$34:$I$777,СВЦЭМ!$A$34:$A$777,$A308,СВЦЭМ!$B$34:$B$777,P$296)+'СЕТ СН'!$F$13</f>
        <v>0</v>
      </c>
      <c r="Q308" s="36">
        <f>SUMIFS(СВЦЭМ!$I$34:$I$777,СВЦЭМ!$A$34:$A$777,$A308,СВЦЭМ!$B$34:$B$777,Q$296)+'СЕТ СН'!$F$13</f>
        <v>0</v>
      </c>
      <c r="R308" s="36">
        <f>SUMIFS(СВЦЭМ!$I$34:$I$777,СВЦЭМ!$A$34:$A$777,$A308,СВЦЭМ!$B$34:$B$777,R$296)+'СЕТ СН'!$F$13</f>
        <v>0</v>
      </c>
      <c r="S308" s="36">
        <f>SUMIFS(СВЦЭМ!$I$34:$I$777,СВЦЭМ!$A$34:$A$777,$A308,СВЦЭМ!$B$34:$B$777,S$296)+'СЕТ СН'!$F$13</f>
        <v>0</v>
      </c>
      <c r="T308" s="36">
        <f>SUMIFS(СВЦЭМ!$I$34:$I$777,СВЦЭМ!$A$34:$A$777,$A308,СВЦЭМ!$B$34:$B$777,T$296)+'СЕТ СН'!$F$13</f>
        <v>0</v>
      </c>
      <c r="U308" s="36">
        <f>SUMIFS(СВЦЭМ!$I$34:$I$777,СВЦЭМ!$A$34:$A$777,$A308,СВЦЭМ!$B$34:$B$777,U$296)+'СЕТ СН'!$F$13</f>
        <v>0</v>
      </c>
      <c r="V308" s="36">
        <f>SUMIFS(СВЦЭМ!$I$34:$I$777,СВЦЭМ!$A$34:$A$777,$A308,СВЦЭМ!$B$34:$B$777,V$296)+'СЕТ СН'!$F$13</f>
        <v>0</v>
      </c>
      <c r="W308" s="36">
        <f>SUMIFS(СВЦЭМ!$I$34:$I$777,СВЦЭМ!$A$34:$A$777,$A308,СВЦЭМ!$B$34:$B$777,W$296)+'СЕТ СН'!$F$13</f>
        <v>0</v>
      </c>
      <c r="X308" s="36">
        <f>SUMIFS(СВЦЭМ!$I$34:$I$777,СВЦЭМ!$A$34:$A$777,$A308,СВЦЭМ!$B$34:$B$777,X$296)+'СЕТ СН'!$F$13</f>
        <v>0</v>
      </c>
      <c r="Y308" s="36">
        <f>SUMIFS(СВЦЭМ!$I$34:$I$777,СВЦЭМ!$A$34:$A$777,$A308,СВЦЭМ!$B$34:$B$777,Y$296)+'СЕТ СН'!$F$13</f>
        <v>0</v>
      </c>
    </row>
    <row r="309" spans="1:25" ht="15.75" x14ac:dyDescent="0.2">
      <c r="A309" s="35">
        <f t="shared" si="8"/>
        <v>43356</v>
      </c>
      <c r="B309" s="36">
        <f>SUMIFS(СВЦЭМ!$I$34:$I$777,СВЦЭМ!$A$34:$A$777,$A309,СВЦЭМ!$B$34:$B$777,B$296)+'СЕТ СН'!$F$13</f>
        <v>0</v>
      </c>
      <c r="C309" s="36">
        <f>SUMIFS(СВЦЭМ!$I$34:$I$777,СВЦЭМ!$A$34:$A$777,$A309,СВЦЭМ!$B$34:$B$777,C$296)+'СЕТ СН'!$F$13</f>
        <v>0</v>
      </c>
      <c r="D309" s="36">
        <f>SUMIFS(СВЦЭМ!$I$34:$I$777,СВЦЭМ!$A$34:$A$777,$A309,СВЦЭМ!$B$34:$B$777,D$296)+'СЕТ СН'!$F$13</f>
        <v>0</v>
      </c>
      <c r="E309" s="36">
        <f>SUMIFS(СВЦЭМ!$I$34:$I$777,СВЦЭМ!$A$34:$A$777,$A309,СВЦЭМ!$B$34:$B$777,E$296)+'СЕТ СН'!$F$13</f>
        <v>0</v>
      </c>
      <c r="F309" s="36">
        <f>SUMIFS(СВЦЭМ!$I$34:$I$777,СВЦЭМ!$A$34:$A$777,$A309,СВЦЭМ!$B$34:$B$777,F$296)+'СЕТ СН'!$F$13</f>
        <v>0</v>
      </c>
      <c r="G309" s="36">
        <f>SUMIFS(СВЦЭМ!$I$34:$I$777,СВЦЭМ!$A$34:$A$777,$A309,СВЦЭМ!$B$34:$B$777,G$296)+'СЕТ СН'!$F$13</f>
        <v>0</v>
      </c>
      <c r="H309" s="36">
        <f>SUMIFS(СВЦЭМ!$I$34:$I$777,СВЦЭМ!$A$34:$A$777,$A309,СВЦЭМ!$B$34:$B$777,H$296)+'СЕТ СН'!$F$13</f>
        <v>0</v>
      </c>
      <c r="I309" s="36">
        <f>SUMIFS(СВЦЭМ!$I$34:$I$777,СВЦЭМ!$A$34:$A$777,$A309,СВЦЭМ!$B$34:$B$777,I$296)+'СЕТ СН'!$F$13</f>
        <v>0</v>
      </c>
      <c r="J309" s="36">
        <f>SUMIFS(СВЦЭМ!$I$34:$I$777,СВЦЭМ!$A$34:$A$777,$A309,СВЦЭМ!$B$34:$B$777,J$296)+'СЕТ СН'!$F$13</f>
        <v>0</v>
      </c>
      <c r="K309" s="36">
        <f>SUMIFS(СВЦЭМ!$I$34:$I$777,СВЦЭМ!$A$34:$A$777,$A309,СВЦЭМ!$B$34:$B$777,K$296)+'СЕТ СН'!$F$13</f>
        <v>0</v>
      </c>
      <c r="L309" s="36">
        <f>SUMIFS(СВЦЭМ!$I$34:$I$777,СВЦЭМ!$A$34:$A$777,$A309,СВЦЭМ!$B$34:$B$777,L$296)+'СЕТ СН'!$F$13</f>
        <v>0</v>
      </c>
      <c r="M309" s="36">
        <f>SUMIFS(СВЦЭМ!$I$34:$I$777,СВЦЭМ!$A$34:$A$777,$A309,СВЦЭМ!$B$34:$B$777,M$296)+'СЕТ СН'!$F$13</f>
        <v>0</v>
      </c>
      <c r="N309" s="36">
        <f>SUMIFS(СВЦЭМ!$I$34:$I$777,СВЦЭМ!$A$34:$A$777,$A309,СВЦЭМ!$B$34:$B$777,N$296)+'СЕТ СН'!$F$13</f>
        <v>0</v>
      </c>
      <c r="O309" s="36">
        <f>SUMIFS(СВЦЭМ!$I$34:$I$777,СВЦЭМ!$A$34:$A$777,$A309,СВЦЭМ!$B$34:$B$777,O$296)+'СЕТ СН'!$F$13</f>
        <v>0</v>
      </c>
      <c r="P309" s="36">
        <f>SUMIFS(СВЦЭМ!$I$34:$I$777,СВЦЭМ!$A$34:$A$777,$A309,СВЦЭМ!$B$34:$B$777,P$296)+'СЕТ СН'!$F$13</f>
        <v>0</v>
      </c>
      <c r="Q309" s="36">
        <f>SUMIFS(СВЦЭМ!$I$34:$I$777,СВЦЭМ!$A$34:$A$777,$A309,СВЦЭМ!$B$34:$B$777,Q$296)+'СЕТ СН'!$F$13</f>
        <v>0</v>
      </c>
      <c r="R309" s="36">
        <f>SUMIFS(СВЦЭМ!$I$34:$I$777,СВЦЭМ!$A$34:$A$777,$A309,СВЦЭМ!$B$34:$B$777,R$296)+'СЕТ СН'!$F$13</f>
        <v>0</v>
      </c>
      <c r="S309" s="36">
        <f>SUMIFS(СВЦЭМ!$I$34:$I$777,СВЦЭМ!$A$34:$A$777,$A309,СВЦЭМ!$B$34:$B$777,S$296)+'СЕТ СН'!$F$13</f>
        <v>0</v>
      </c>
      <c r="T309" s="36">
        <f>SUMIFS(СВЦЭМ!$I$34:$I$777,СВЦЭМ!$A$34:$A$777,$A309,СВЦЭМ!$B$34:$B$777,T$296)+'СЕТ СН'!$F$13</f>
        <v>0</v>
      </c>
      <c r="U309" s="36">
        <f>SUMIFS(СВЦЭМ!$I$34:$I$777,СВЦЭМ!$A$34:$A$777,$A309,СВЦЭМ!$B$34:$B$777,U$296)+'СЕТ СН'!$F$13</f>
        <v>0</v>
      </c>
      <c r="V309" s="36">
        <f>SUMIFS(СВЦЭМ!$I$34:$I$777,СВЦЭМ!$A$34:$A$777,$A309,СВЦЭМ!$B$34:$B$777,V$296)+'СЕТ СН'!$F$13</f>
        <v>0</v>
      </c>
      <c r="W309" s="36">
        <f>SUMIFS(СВЦЭМ!$I$34:$I$777,СВЦЭМ!$A$34:$A$777,$A309,СВЦЭМ!$B$34:$B$777,W$296)+'СЕТ СН'!$F$13</f>
        <v>0</v>
      </c>
      <c r="X309" s="36">
        <f>SUMIFS(СВЦЭМ!$I$34:$I$777,СВЦЭМ!$A$34:$A$777,$A309,СВЦЭМ!$B$34:$B$777,X$296)+'СЕТ СН'!$F$13</f>
        <v>0</v>
      </c>
      <c r="Y309" s="36">
        <f>SUMIFS(СВЦЭМ!$I$34:$I$777,СВЦЭМ!$A$34:$A$777,$A309,СВЦЭМ!$B$34:$B$777,Y$296)+'СЕТ СН'!$F$13</f>
        <v>0</v>
      </c>
    </row>
    <row r="310" spans="1:25" ht="15.75" x14ac:dyDescent="0.2">
      <c r="A310" s="35">
        <f t="shared" si="8"/>
        <v>43357</v>
      </c>
      <c r="B310" s="36">
        <f>SUMIFS(СВЦЭМ!$I$34:$I$777,СВЦЭМ!$A$34:$A$777,$A310,СВЦЭМ!$B$34:$B$777,B$296)+'СЕТ СН'!$F$13</f>
        <v>0</v>
      </c>
      <c r="C310" s="36">
        <f>SUMIFS(СВЦЭМ!$I$34:$I$777,СВЦЭМ!$A$34:$A$777,$A310,СВЦЭМ!$B$34:$B$777,C$296)+'СЕТ СН'!$F$13</f>
        <v>0</v>
      </c>
      <c r="D310" s="36">
        <f>SUMIFS(СВЦЭМ!$I$34:$I$777,СВЦЭМ!$A$34:$A$777,$A310,СВЦЭМ!$B$34:$B$777,D$296)+'СЕТ СН'!$F$13</f>
        <v>0</v>
      </c>
      <c r="E310" s="36">
        <f>SUMIFS(СВЦЭМ!$I$34:$I$777,СВЦЭМ!$A$34:$A$777,$A310,СВЦЭМ!$B$34:$B$777,E$296)+'СЕТ СН'!$F$13</f>
        <v>0</v>
      </c>
      <c r="F310" s="36">
        <f>SUMIFS(СВЦЭМ!$I$34:$I$777,СВЦЭМ!$A$34:$A$777,$A310,СВЦЭМ!$B$34:$B$777,F$296)+'СЕТ СН'!$F$13</f>
        <v>0</v>
      </c>
      <c r="G310" s="36">
        <f>SUMIFS(СВЦЭМ!$I$34:$I$777,СВЦЭМ!$A$34:$A$777,$A310,СВЦЭМ!$B$34:$B$777,G$296)+'СЕТ СН'!$F$13</f>
        <v>0</v>
      </c>
      <c r="H310" s="36">
        <f>SUMIFS(СВЦЭМ!$I$34:$I$777,СВЦЭМ!$A$34:$A$777,$A310,СВЦЭМ!$B$34:$B$777,H$296)+'СЕТ СН'!$F$13</f>
        <v>0</v>
      </c>
      <c r="I310" s="36">
        <f>SUMIFS(СВЦЭМ!$I$34:$I$777,СВЦЭМ!$A$34:$A$777,$A310,СВЦЭМ!$B$34:$B$777,I$296)+'СЕТ СН'!$F$13</f>
        <v>0</v>
      </c>
      <c r="J310" s="36">
        <f>SUMIFS(СВЦЭМ!$I$34:$I$777,СВЦЭМ!$A$34:$A$777,$A310,СВЦЭМ!$B$34:$B$777,J$296)+'СЕТ СН'!$F$13</f>
        <v>0</v>
      </c>
      <c r="K310" s="36">
        <f>SUMIFS(СВЦЭМ!$I$34:$I$777,СВЦЭМ!$A$34:$A$777,$A310,СВЦЭМ!$B$34:$B$777,K$296)+'СЕТ СН'!$F$13</f>
        <v>0</v>
      </c>
      <c r="L310" s="36">
        <f>SUMIFS(СВЦЭМ!$I$34:$I$777,СВЦЭМ!$A$34:$A$777,$A310,СВЦЭМ!$B$34:$B$777,L$296)+'СЕТ СН'!$F$13</f>
        <v>0</v>
      </c>
      <c r="M310" s="36">
        <f>SUMIFS(СВЦЭМ!$I$34:$I$777,СВЦЭМ!$A$34:$A$777,$A310,СВЦЭМ!$B$34:$B$777,M$296)+'СЕТ СН'!$F$13</f>
        <v>0</v>
      </c>
      <c r="N310" s="36">
        <f>SUMIFS(СВЦЭМ!$I$34:$I$777,СВЦЭМ!$A$34:$A$777,$A310,СВЦЭМ!$B$34:$B$777,N$296)+'СЕТ СН'!$F$13</f>
        <v>0</v>
      </c>
      <c r="O310" s="36">
        <f>SUMIFS(СВЦЭМ!$I$34:$I$777,СВЦЭМ!$A$34:$A$777,$A310,СВЦЭМ!$B$34:$B$777,O$296)+'СЕТ СН'!$F$13</f>
        <v>0</v>
      </c>
      <c r="P310" s="36">
        <f>SUMIFS(СВЦЭМ!$I$34:$I$777,СВЦЭМ!$A$34:$A$777,$A310,СВЦЭМ!$B$34:$B$777,P$296)+'СЕТ СН'!$F$13</f>
        <v>0</v>
      </c>
      <c r="Q310" s="36">
        <f>SUMIFS(СВЦЭМ!$I$34:$I$777,СВЦЭМ!$A$34:$A$777,$A310,СВЦЭМ!$B$34:$B$777,Q$296)+'СЕТ СН'!$F$13</f>
        <v>0</v>
      </c>
      <c r="R310" s="36">
        <f>SUMIFS(СВЦЭМ!$I$34:$I$777,СВЦЭМ!$A$34:$A$777,$A310,СВЦЭМ!$B$34:$B$777,R$296)+'СЕТ СН'!$F$13</f>
        <v>0</v>
      </c>
      <c r="S310" s="36">
        <f>SUMIFS(СВЦЭМ!$I$34:$I$777,СВЦЭМ!$A$34:$A$777,$A310,СВЦЭМ!$B$34:$B$777,S$296)+'СЕТ СН'!$F$13</f>
        <v>0</v>
      </c>
      <c r="T310" s="36">
        <f>SUMIFS(СВЦЭМ!$I$34:$I$777,СВЦЭМ!$A$34:$A$777,$A310,СВЦЭМ!$B$34:$B$777,T$296)+'СЕТ СН'!$F$13</f>
        <v>0</v>
      </c>
      <c r="U310" s="36">
        <f>SUMIFS(СВЦЭМ!$I$34:$I$777,СВЦЭМ!$A$34:$A$777,$A310,СВЦЭМ!$B$34:$B$777,U$296)+'СЕТ СН'!$F$13</f>
        <v>0</v>
      </c>
      <c r="V310" s="36">
        <f>SUMIFS(СВЦЭМ!$I$34:$I$777,СВЦЭМ!$A$34:$A$777,$A310,СВЦЭМ!$B$34:$B$777,V$296)+'СЕТ СН'!$F$13</f>
        <v>0</v>
      </c>
      <c r="W310" s="36">
        <f>SUMIFS(СВЦЭМ!$I$34:$I$777,СВЦЭМ!$A$34:$A$777,$A310,СВЦЭМ!$B$34:$B$777,W$296)+'СЕТ СН'!$F$13</f>
        <v>0</v>
      </c>
      <c r="X310" s="36">
        <f>SUMIFS(СВЦЭМ!$I$34:$I$777,СВЦЭМ!$A$34:$A$777,$A310,СВЦЭМ!$B$34:$B$777,X$296)+'СЕТ СН'!$F$13</f>
        <v>0</v>
      </c>
      <c r="Y310" s="36">
        <f>SUMIFS(СВЦЭМ!$I$34:$I$777,СВЦЭМ!$A$34:$A$777,$A310,СВЦЭМ!$B$34:$B$777,Y$296)+'СЕТ СН'!$F$13</f>
        <v>0</v>
      </c>
    </row>
    <row r="311" spans="1:25" ht="15.75" x14ac:dyDescent="0.2">
      <c r="A311" s="35">
        <f t="shared" si="8"/>
        <v>43358</v>
      </c>
      <c r="B311" s="36">
        <f>SUMIFS(СВЦЭМ!$I$34:$I$777,СВЦЭМ!$A$34:$A$777,$A311,СВЦЭМ!$B$34:$B$777,B$296)+'СЕТ СН'!$F$13</f>
        <v>0</v>
      </c>
      <c r="C311" s="36">
        <f>SUMIFS(СВЦЭМ!$I$34:$I$777,СВЦЭМ!$A$34:$A$777,$A311,СВЦЭМ!$B$34:$B$777,C$296)+'СЕТ СН'!$F$13</f>
        <v>0</v>
      </c>
      <c r="D311" s="36">
        <f>SUMIFS(СВЦЭМ!$I$34:$I$777,СВЦЭМ!$A$34:$A$777,$A311,СВЦЭМ!$B$34:$B$777,D$296)+'СЕТ СН'!$F$13</f>
        <v>0</v>
      </c>
      <c r="E311" s="36">
        <f>SUMIFS(СВЦЭМ!$I$34:$I$777,СВЦЭМ!$A$34:$A$777,$A311,СВЦЭМ!$B$34:$B$777,E$296)+'СЕТ СН'!$F$13</f>
        <v>0</v>
      </c>
      <c r="F311" s="36">
        <f>SUMIFS(СВЦЭМ!$I$34:$I$777,СВЦЭМ!$A$34:$A$777,$A311,СВЦЭМ!$B$34:$B$777,F$296)+'СЕТ СН'!$F$13</f>
        <v>0</v>
      </c>
      <c r="G311" s="36">
        <f>SUMIFS(СВЦЭМ!$I$34:$I$777,СВЦЭМ!$A$34:$A$777,$A311,СВЦЭМ!$B$34:$B$777,G$296)+'СЕТ СН'!$F$13</f>
        <v>0</v>
      </c>
      <c r="H311" s="36">
        <f>SUMIFS(СВЦЭМ!$I$34:$I$777,СВЦЭМ!$A$34:$A$777,$A311,СВЦЭМ!$B$34:$B$777,H$296)+'СЕТ СН'!$F$13</f>
        <v>0</v>
      </c>
      <c r="I311" s="36">
        <f>SUMIFS(СВЦЭМ!$I$34:$I$777,СВЦЭМ!$A$34:$A$777,$A311,СВЦЭМ!$B$34:$B$777,I$296)+'СЕТ СН'!$F$13</f>
        <v>0</v>
      </c>
      <c r="J311" s="36">
        <f>SUMIFS(СВЦЭМ!$I$34:$I$777,СВЦЭМ!$A$34:$A$777,$A311,СВЦЭМ!$B$34:$B$777,J$296)+'СЕТ СН'!$F$13</f>
        <v>0</v>
      </c>
      <c r="K311" s="36">
        <f>SUMIFS(СВЦЭМ!$I$34:$I$777,СВЦЭМ!$A$34:$A$777,$A311,СВЦЭМ!$B$34:$B$777,K$296)+'СЕТ СН'!$F$13</f>
        <v>0</v>
      </c>
      <c r="L311" s="36">
        <f>SUMIFS(СВЦЭМ!$I$34:$I$777,СВЦЭМ!$A$34:$A$777,$A311,СВЦЭМ!$B$34:$B$777,L$296)+'СЕТ СН'!$F$13</f>
        <v>0</v>
      </c>
      <c r="M311" s="36">
        <f>SUMIFS(СВЦЭМ!$I$34:$I$777,СВЦЭМ!$A$34:$A$777,$A311,СВЦЭМ!$B$34:$B$777,M$296)+'СЕТ СН'!$F$13</f>
        <v>0</v>
      </c>
      <c r="N311" s="36">
        <f>SUMIFS(СВЦЭМ!$I$34:$I$777,СВЦЭМ!$A$34:$A$777,$A311,СВЦЭМ!$B$34:$B$777,N$296)+'СЕТ СН'!$F$13</f>
        <v>0</v>
      </c>
      <c r="O311" s="36">
        <f>SUMIFS(СВЦЭМ!$I$34:$I$777,СВЦЭМ!$A$34:$A$777,$A311,СВЦЭМ!$B$34:$B$777,O$296)+'СЕТ СН'!$F$13</f>
        <v>0</v>
      </c>
      <c r="P311" s="36">
        <f>SUMIFS(СВЦЭМ!$I$34:$I$777,СВЦЭМ!$A$34:$A$777,$A311,СВЦЭМ!$B$34:$B$777,P$296)+'СЕТ СН'!$F$13</f>
        <v>0</v>
      </c>
      <c r="Q311" s="36">
        <f>SUMIFS(СВЦЭМ!$I$34:$I$777,СВЦЭМ!$A$34:$A$777,$A311,СВЦЭМ!$B$34:$B$777,Q$296)+'СЕТ СН'!$F$13</f>
        <v>0</v>
      </c>
      <c r="R311" s="36">
        <f>SUMIFS(СВЦЭМ!$I$34:$I$777,СВЦЭМ!$A$34:$A$777,$A311,СВЦЭМ!$B$34:$B$777,R$296)+'СЕТ СН'!$F$13</f>
        <v>0</v>
      </c>
      <c r="S311" s="36">
        <f>SUMIFS(СВЦЭМ!$I$34:$I$777,СВЦЭМ!$A$34:$A$777,$A311,СВЦЭМ!$B$34:$B$777,S$296)+'СЕТ СН'!$F$13</f>
        <v>0</v>
      </c>
      <c r="T311" s="36">
        <f>SUMIFS(СВЦЭМ!$I$34:$I$777,СВЦЭМ!$A$34:$A$777,$A311,СВЦЭМ!$B$34:$B$777,T$296)+'СЕТ СН'!$F$13</f>
        <v>0</v>
      </c>
      <c r="U311" s="36">
        <f>SUMIFS(СВЦЭМ!$I$34:$I$777,СВЦЭМ!$A$34:$A$777,$A311,СВЦЭМ!$B$34:$B$777,U$296)+'СЕТ СН'!$F$13</f>
        <v>0</v>
      </c>
      <c r="V311" s="36">
        <f>SUMIFS(СВЦЭМ!$I$34:$I$777,СВЦЭМ!$A$34:$A$777,$A311,СВЦЭМ!$B$34:$B$777,V$296)+'СЕТ СН'!$F$13</f>
        <v>0</v>
      </c>
      <c r="W311" s="36">
        <f>SUMIFS(СВЦЭМ!$I$34:$I$777,СВЦЭМ!$A$34:$A$777,$A311,СВЦЭМ!$B$34:$B$777,W$296)+'СЕТ СН'!$F$13</f>
        <v>0</v>
      </c>
      <c r="X311" s="36">
        <f>SUMIFS(СВЦЭМ!$I$34:$I$777,СВЦЭМ!$A$34:$A$777,$A311,СВЦЭМ!$B$34:$B$777,X$296)+'СЕТ СН'!$F$13</f>
        <v>0</v>
      </c>
      <c r="Y311" s="36">
        <f>SUMIFS(СВЦЭМ!$I$34:$I$777,СВЦЭМ!$A$34:$A$777,$A311,СВЦЭМ!$B$34:$B$777,Y$296)+'СЕТ СН'!$F$13</f>
        <v>0</v>
      </c>
    </row>
    <row r="312" spans="1:25" ht="15.75" x14ac:dyDescent="0.2">
      <c r="A312" s="35">
        <f t="shared" si="8"/>
        <v>43359</v>
      </c>
      <c r="B312" s="36">
        <f>SUMIFS(СВЦЭМ!$I$34:$I$777,СВЦЭМ!$A$34:$A$777,$A312,СВЦЭМ!$B$34:$B$777,B$296)+'СЕТ СН'!$F$13</f>
        <v>0</v>
      </c>
      <c r="C312" s="36">
        <f>SUMIFS(СВЦЭМ!$I$34:$I$777,СВЦЭМ!$A$34:$A$777,$A312,СВЦЭМ!$B$34:$B$777,C$296)+'СЕТ СН'!$F$13</f>
        <v>0</v>
      </c>
      <c r="D312" s="36">
        <f>SUMIFS(СВЦЭМ!$I$34:$I$777,СВЦЭМ!$A$34:$A$777,$A312,СВЦЭМ!$B$34:$B$777,D$296)+'СЕТ СН'!$F$13</f>
        <v>0</v>
      </c>
      <c r="E312" s="36">
        <f>SUMIFS(СВЦЭМ!$I$34:$I$777,СВЦЭМ!$A$34:$A$777,$A312,СВЦЭМ!$B$34:$B$777,E$296)+'СЕТ СН'!$F$13</f>
        <v>0</v>
      </c>
      <c r="F312" s="36">
        <f>SUMIFS(СВЦЭМ!$I$34:$I$777,СВЦЭМ!$A$34:$A$777,$A312,СВЦЭМ!$B$34:$B$777,F$296)+'СЕТ СН'!$F$13</f>
        <v>0</v>
      </c>
      <c r="G312" s="36">
        <f>SUMIFS(СВЦЭМ!$I$34:$I$777,СВЦЭМ!$A$34:$A$777,$A312,СВЦЭМ!$B$34:$B$777,G$296)+'СЕТ СН'!$F$13</f>
        <v>0</v>
      </c>
      <c r="H312" s="36">
        <f>SUMIFS(СВЦЭМ!$I$34:$I$777,СВЦЭМ!$A$34:$A$777,$A312,СВЦЭМ!$B$34:$B$777,H$296)+'СЕТ СН'!$F$13</f>
        <v>0</v>
      </c>
      <c r="I312" s="36">
        <f>SUMIFS(СВЦЭМ!$I$34:$I$777,СВЦЭМ!$A$34:$A$777,$A312,СВЦЭМ!$B$34:$B$777,I$296)+'СЕТ СН'!$F$13</f>
        <v>0</v>
      </c>
      <c r="J312" s="36">
        <f>SUMIFS(СВЦЭМ!$I$34:$I$777,СВЦЭМ!$A$34:$A$777,$A312,СВЦЭМ!$B$34:$B$777,J$296)+'СЕТ СН'!$F$13</f>
        <v>0</v>
      </c>
      <c r="K312" s="36">
        <f>SUMIFS(СВЦЭМ!$I$34:$I$777,СВЦЭМ!$A$34:$A$777,$A312,СВЦЭМ!$B$34:$B$777,K$296)+'СЕТ СН'!$F$13</f>
        <v>0</v>
      </c>
      <c r="L312" s="36">
        <f>SUMIFS(СВЦЭМ!$I$34:$I$777,СВЦЭМ!$A$34:$A$777,$A312,СВЦЭМ!$B$34:$B$777,L$296)+'СЕТ СН'!$F$13</f>
        <v>0</v>
      </c>
      <c r="M312" s="36">
        <f>SUMIFS(СВЦЭМ!$I$34:$I$777,СВЦЭМ!$A$34:$A$777,$A312,СВЦЭМ!$B$34:$B$777,M$296)+'СЕТ СН'!$F$13</f>
        <v>0</v>
      </c>
      <c r="N312" s="36">
        <f>SUMIFS(СВЦЭМ!$I$34:$I$777,СВЦЭМ!$A$34:$A$777,$A312,СВЦЭМ!$B$34:$B$777,N$296)+'СЕТ СН'!$F$13</f>
        <v>0</v>
      </c>
      <c r="O312" s="36">
        <f>SUMIFS(СВЦЭМ!$I$34:$I$777,СВЦЭМ!$A$34:$A$777,$A312,СВЦЭМ!$B$34:$B$777,O$296)+'СЕТ СН'!$F$13</f>
        <v>0</v>
      </c>
      <c r="P312" s="36">
        <f>SUMIFS(СВЦЭМ!$I$34:$I$777,СВЦЭМ!$A$34:$A$777,$A312,СВЦЭМ!$B$34:$B$777,P$296)+'СЕТ СН'!$F$13</f>
        <v>0</v>
      </c>
      <c r="Q312" s="36">
        <f>SUMIFS(СВЦЭМ!$I$34:$I$777,СВЦЭМ!$A$34:$A$777,$A312,СВЦЭМ!$B$34:$B$777,Q$296)+'СЕТ СН'!$F$13</f>
        <v>0</v>
      </c>
      <c r="R312" s="36">
        <f>SUMIFS(СВЦЭМ!$I$34:$I$777,СВЦЭМ!$A$34:$A$777,$A312,СВЦЭМ!$B$34:$B$777,R$296)+'СЕТ СН'!$F$13</f>
        <v>0</v>
      </c>
      <c r="S312" s="36">
        <f>SUMIFS(СВЦЭМ!$I$34:$I$777,СВЦЭМ!$A$34:$A$777,$A312,СВЦЭМ!$B$34:$B$777,S$296)+'СЕТ СН'!$F$13</f>
        <v>0</v>
      </c>
      <c r="T312" s="36">
        <f>SUMIFS(СВЦЭМ!$I$34:$I$777,СВЦЭМ!$A$34:$A$777,$A312,СВЦЭМ!$B$34:$B$777,T$296)+'СЕТ СН'!$F$13</f>
        <v>0</v>
      </c>
      <c r="U312" s="36">
        <f>SUMIFS(СВЦЭМ!$I$34:$I$777,СВЦЭМ!$A$34:$A$777,$A312,СВЦЭМ!$B$34:$B$777,U$296)+'СЕТ СН'!$F$13</f>
        <v>0</v>
      </c>
      <c r="V312" s="36">
        <f>SUMIFS(СВЦЭМ!$I$34:$I$777,СВЦЭМ!$A$34:$A$777,$A312,СВЦЭМ!$B$34:$B$777,V$296)+'СЕТ СН'!$F$13</f>
        <v>0</v>
      </c>
      <c r="W312" s="36">
        <f>SUMIFS(СВЦЭМ!$I$34:$I$777,СВЦЭМ!$A$34:$A$777,$A312,СВЦЭМ!$B$34:$B$777,W$296)+'СЕТ СН'!$F$13</f>
        <v>0</v>
      </c>
      <c r="X312" s="36">
        <f>SUMIFS(СВЦЭМ!$I$34:$I$777,СВЦЭМ!$A$34:$A$777,$A312,СВЦЭМ!$B$34:$B$777,X$296)+'СЕТ СН'!$F$13</f>
        <v>0</v>
      </c>
      <c r="Y312" s="36">
        <f>SUMIFS(СВЦЭМ!$I$34:$I$777,СВЦЭМ!$A$34:$A$777,$A312,СВЦЭМ!$B$34:$B$777,Y$296)+'СЕТ СН'!$F$13</f>
        <v>0</v>
      </c>
    </row>
    <row r="313" spans="1:25" ht="15.75" x14ac:dyDescent="0.2">
      <c r="A313" s="35">
        <f t="shared" si="8"/>
        <v>43360</v>
      </c>
      <c r="B313" s="36">
        <f>SUMIFS(СВЦЭМ!$I$34:$I$777,СВЦЭМ!$A$34:$A$777,$A313,СВЦЭМ!$B$34:$B$777,B$296)+'СЕТ СН'!$F$13</f>
        <v>0</v>
      </c>
      <c r="C313" s="36">
        <f>SUMIFS(СВЦЭМ!$I$34:$I$777,СВЦЭМ!$A$34:$A$777,$A313,СВЦЭМ!$B$34:$B$777,C$296)+'СЕТ СН'!$F$13</f>
        <v>0</v>
      </c>
      <c r="D313" s="36">
        <f>SUMIFS(СВЦЭМ!$I$34:$I$777,СВЦЭМ!$A$34:$A$777,$A313,СВЦЭМ!$B$34:$B$777,D$296)+'СЕТ СН'!$F$13</f>
        <v>0</v>
      </c>
      <c r="E313" s="36">
        <f>SUMIFS(СВЦЭМ!$I$34:$I$777,СВЦЭМ!$A$34:$A$777,$A313,СВЦЭМ!$B$34:$B$777,E$296)+'СЕТ СН'!$F$13</f>
        <v>0</v>
      </c>
      <c r="F313" s="36">
        <f>SUMIFS(СВЦЭМ!$I$34:$I$777,СВЦЭМ!$A$34:$A$777,$A313,СВЦЭМ!$B$34:$B$777,F$296)+'СЕТ СН'!$F$13</f>
        <v>0</v>
      </c>
      <c r="G313" s="36">
        <f>SUMIFS(СВЦЭМ!$I$34:$I$777,СВЦЭМ!$A$34:$A$777,$A313,СВЦЭМ!$B$34:$B$777,G$296)+'СЕТ СН'!$F$13</f>
        <v>0</v>
      </c>
      <c r="H313" s="36">
        <f>SUMIFS(СВЦЭМ!$I$34:$I$777,СВЦЭМ!$A$34:$A$777,$A313,СВЦЭМ!$B$34:$B$777,H$296)+'СЕТ СН'!$F$13</f>
        <v>0</v>
      </c>
      <c r="I313" s="36">
        <f>SUMIFS(СВЦЭМ!$I$34:$I$777,СВЦЭМ!$A$34:$A$777,$A313,СВЦЭМ!$B$34:$B$777,I$296)+'СЕТ СН'!$F$13</f>
        <v>0</v>
      </c>
      <c r="J313" s="36">
        <f>SUMIFS(СВЦЭМ!$I$34:$I$777,СВЦЭМ!$A$34:$A$777,$A313,СВЦЭМ!$B$34:$B$777,J$296)+'СЕТ СН'!$F$13</f>
        <v>0</v>
      </c>
      <c r="K313" s="36">
        <f>SUMIFS(СВЦЭМ!$I$34:$I$777,СВЦЭМ!$A$34:$A$777,$A313,СВЦЭМ!$B$34:$B$777,K$296)+'СЕТ СН'!$F$13</f>
        <v>0</v>
      </c>
      <c r="L313" s="36">
        <f>SUMIFS(СВЦЭМ!$I$34:$I$777,СВЦЭМ!$A$34:$A$777,$A313,СВЦЭМ!$B$34:$B$777,L$296)+'СЕТ СН'!$F$13</f>
        <v>0</v>
      </c>
      <c r="M313" s="36">
        <f>SUMIFS(СВЦЭМ!$I$34:$I$777,СВЦЭМ!$A$34:$A$777,$A313,СВЦЭМ!$B$34:$B$777,M$296)+'СЕТ СН'!$F$13</f>
        <v>0</v>
      </c>
      <c r="N313" s="36">
        <f>SUMIFS(СВЦЭМ!$I$34:$I$777,СВЦЭМ!$A$34:$A$777,$A313,СВЦЭМ!$B$34:$B$777,N$296)+'СЕТ СН'!$F$13</f>
        <v>0</v>
      </c>
      <c r="O313" s="36">
        <f>SUMIFS(СВЦЭМ!$I$34:$I$777,СВЦЭМ!$A$34:$A$777,$A313,СВЦЭМ!$B$34:$B$777,O$296)+'СЕТ СН'!$F$13</f>
        <v>0</v>
      </c>
      <c r="P313" s="36">
        <f>SUMIFS(СВЦЭМ!$I$34:$I$777,СВЦЭМ!$A$34:$A$777,$A313,СВЦЭМ!$B$34:$B$777,P$296)+'СЕТ СН'!$F$13</f>
        <v>0</v>
      </c>
      <c r="Q313" s="36">
        <f>SUMIFS(СВЦЭМ!$I$34:$I$777,СВЦЭМ!$A$34:$A$777,$A313,СВЦЭМ!$B$34:$B$777,Q$296)+'СЕТ СН'!$F$13</f>
        <v>0</v>
      </c>
      <c r="R313" s="36">
        <f>SUMIFS(СВЦЭМ!$I$34:$I$777,СВЦЭМ!$A$34:$A$777,$A313,СВЦЭМ!$B$34:$B$777,R$296)+'СЕТ СН'!$F$13</f>
        <v>0</v>
      </c>
      <c r="S313" s="36">
        <f>SUMIFS(СВЦЭМ!$I$34:$I$777,СВЦЭМ!$A$34:$A$777,$A313,СВЦЭМ!$B$34:$B$777,S$296)+'СЕТ СН'!$F$13</f>
        <v>0</v>
      </c>
      <c r="T313" s="36">
        <f>SUMIFS(СВЦЭМ!$I$34:$I$777,СВЦЭМ!$A$34:$A$777,$A313,СВЦЭМ!$B$34:$B$777,T$296)+'СЕТ СН'!$F$13</f>
        <v>0</v>
      </c>
      <c r="U313" s="36">
        <f>SUMIFS(СВЦЭМ!$I$34:$I$777,СВЦЭМ!$A$34:$A$777,$A313,СВЦЭМ!$B$34:$B$777,U$296)+'СЕТ СН'!$F$13</f>
        <v>0</v>
      </c>
      <c r="V313" s="36">
        <f>SUMIFS(СВЦЭМ!$I$34:$I$777,СВЦЭМ!$A$34:$A$777,$A313,СВЦЭМ!$B$34:$B$777,V$296)+'СЕТ СН'!$F$13</f>
        <v>0</v>
      </c>
      <c r="W313" s="36">
        <f>SUMIFS(СВЦЭМ!$I$34:$I$777,СВЦЭМ!$A$34:$A$777,$A313,СВЦЭМ!$B$34:$B$777,W$296)+'СЕТ СН'!$F$13</f>
        <v>0</v>
      </c>
      <c r="X313" s="36">
        <f>SUMIFS(СВЦЭМ!$I$34:$I$777,СВЦЭМ!$A$34:$A$777,$A313,СВЦЭМ!$B$34:$B$777,X$296)+'СЕТ СН'!$F$13</f>
        <v>0</v>
      </c>
      <c r="Y313" s="36">
        <f>SUMIFS(СВЦЭМ!$I$34:$I$777,СВЦЭМ!$A$34:$A$777,$A313,СВЦЭМ!$B$34:$B$777,Y$296)+'СЕТ СН'!$F$13</f>
        <v>0</v>
      </c>
    </row>
    <row r="314" spans="1:25" ht="15.75" x14ac:dyDescent="0.2">
      <c r="A314" s="35">
        <f t="shared" si="8"/>
        <v>43361</v>
      </c>
      <c r="B314" s="36">
        <f>SUMIFS(СВЦЭМ!$I$34:$I$777,СВЦЭМ!$A$34:$A$777,$A314,СВЦЭМ!$B$34:$B$777,B$296)+'СЕТ СН'!$F$13</f>
        <v>0</v>
      </c>
      <c r="C314" s="36">
        <f>SUMIFS(СВЦЭМ!$I$34:$I$777,СВЦЭМ!$A$34:$A$777,$A314,СВЦЭМ!$B$34:$B$777,C$296)+'СЕТ СН'!$F$13</f>
        <v>0</v>
      </c>
      <c r="D314" s="36">
        <f>SUMIFS(СВЦЭМ!$I$34:$I$777,СВЦЭМ!$A$34:$A$777,$A314,СВЦЭМ!$B$34:$B$777,D$296)+'СЕТ СН'!$F$13</f>
        <v>0</v>
      </c>
      <c r="E314" s="36">
        <f>SUMIFS(СВЦЭМ!$I$34:$I$777,СВЦЭМ!$A$34:$A$777,$A314,СВЦЭМ!$B$34:$B$777,E$296)+'СЕТ СН'!$F$13</f>
        <v>0</v>
      </c>
      <c r="F314" s="36">
        <f>SUMIFS(СВЦЭМ!$I$34:$I$777,СВЦЭМ!$A$34:$A$777,$A314,СВЦЭМ!$B$34:$B$777,F$296)+'СЕТ СН'!$F$13</f>
        <v>0</v>
      </c>
      <c r="G314" s="36">
        <f>SUMIFS(СВЦЭМ!$I$34:$I$777,СВЦЭМ!$A$34:$A$777,$A314,СВЦЭМ!$B$34:$B$777,G$296)+'СЕТ СН'!$F$13</f>
        <v>0</v>
      </c>
      <c r="H314" s="36">
        <f>SUMIFS(СВЦЭМ!$I$34:$I$777,СВЦЭМ!$A$34:$A$777,$A314,СВЦЭМ!$B$34:$B$777,H$296)+'СЕТ СН'!$F$13</f>
        <v>0</v>
      </c>
      <c r="I314" s="36">
        <f>SUMIFS(СВЦЭМ!$I$34:$I$777,СВЦЭМ!$A$34:$A$777,$A314,СВЦЭМ!$B$34:$B$777,I$296)+'СЕТ СН'!$F$13</f>
        <v>0</v>
      </c>
      <c r="J314" s="36">
        <f>SUMIFS(СВЦЭМ!$I$34:$I$777,СВЦЭМ!$A$34:$A$777,$A314,СВЦЭМ!$B$34:$B$777,J$296)+'СЕТ СН'!$F$13</f>
        <v>0</v>
      </c>
      <c r="K314" s="36">
        <f>SUMIFS(СВЦЭМ!$I$34:$I$777,СВЦЭМ!$A$34:$A$777,$A314,СВЦЭМ!$B$34:$B$777,K$296)+'СЕТ СН'!$F$13</f>
        <v>0</v>
      </c>
      <c r="L314" s="36">
        <f>SUMIFS(СВЦЭМ!$I$34:$I$777,СВЦЭМ!$A$34:$A$777,$A314,СВЦЭМ!$B$34:$B$777,L$296)+'СЕТ СН'!$F$13</f>
        <v>0</v>
      </c>
      <c r="M314" s="36">
        <f>SUMIFS(СВЦЭМ!$I$34:$I$777,СВЦЭМ!$A$34:$A$777,$A314,СВЦЭМ!$B$34:$B$777,M$296)+'СЕТ СН'!$F$13</f>
        <v>0</v>
      </c>
      <c r="N314" s="36">
        <f>SUMIFS(СВЦЭМ!$I$34:$I$777,СВЦЭМ!$A$34:$A$777,$A314,СВЦЭМ!$B$34:$B$777,N$296)+'СЕТ СН'!$F$13</f>
        <v>0</v>
      </c>
      <c r="O314" s="36">
        <f>SUMIFS(СВЦЭМ!$I$34:$I$777,СВЦЭМ!$A$34:$A$777,$A314,СВЦЭМ!$B$34:$B$777,O$296)+'СЕТ СН'!$F$13</f>
        <v>0</v>
      </c>
      <c r="P314" s="36">
        <f>SUMIFS(СВЦЭМ!$I$34:$I$777,СВЦЭМ!$A$34:$A$777,$A314,СВЦЭМ!$B$34:$B$777,P$296)+'СЕТ СН'!$F$13</f>
        <v>0</v>
      </c>
      <c r="Q314" s="36">
        <f>SUMIFS(СВЦЭМ!$I$34:$I$777,СВЦЭМ!$A$34:$A$777,$A314,СВЦЭМ!$B$34:$B$777,Q$296)+'СЕТ СН'!$F$13</f>
        <v>0</v>
      </c>
      <c r="R314" s="36">
        <f>SUMIFS(СВЦЭМ!$I$34:$I$777,СВЦЭМ!$A$34:$A$777,$A314,СВЦЭМ!$B$34:$B$777,R$296)+'СЕТ СН'!$F$13</f>
        <v>0</v>
      </c>
      <c r="S314" s="36">
        <f>SUMIFS(СВЦЭМ!$I$34:$I$777,СВЦЭМ!$A$34:$A$777,$A314,СВЦЭМ!$B$34:$B$777,S$296)+'СЕТ СН'!$F$13</f>
        <v>0</v>
      </c>
      <c r="T314" s="36">
        <f>SUMIFS(СВЦЭМ!$I$34:$I$777,СВЦЭМ!$A$34:$A$777,$A314,СВЦЭМ!$B$34:$B$777,T$296)+'СЕТ СН'!$F$13</f>
        <v>0</v>
      </c>
      <c r="U314" s="36">
        <f>SUMIFS(СВЦЭМ!$I$34:$I$777,СВЦЭМ!$A$34:$A$777,$A314,СВЦЭМ!$B$34:$B$777,U$296)+'СЕТ СН'!$F$13</f>
        <v>0</v>
      </c>
      <c r="V314" s="36">
        <f>SUMIFS(СВЦЭМ!$I$34:$I$777,СВЦЭМ!$A$34:$A$777,$A314,СВЦЭМ!$B$34:$B$777,V$296)+'СЕТ СН'!$F$13</f>
        <v>0</v>
      </c>
      <c r="W314" s="36">
        <f>SUMIFS(СВЦЭМ!$I$34:$I$777,СВЦЭМ!$A$34:$A$777,$A314,СВЦЭМ!$B$34:$B$777,W$296)+'СЕТ СН'!$F$13</f>
        <v>0</v>
      </c>
      <c r="X314" s="36">
        <f>SUMIFS(СВЦЭМ!$I$34:$I$777,СВЦЭМ!$A$34:$A$777,$A314,СВЦЭМ!$B$34:$B$777,X$296)+'СЕТ СН'!$F$13</f>
        <v>0</v>
      </c>
      <c r="Y314" s="36">
        <f>SUMIFS(СВЦЭМ!$I$34:$I$777,СВЦЭМ!$A$34:$A$777,$A314,СВЦЭМ!$B$34:$B$777,Y$296)+'СЕТ СН'!$F$13</f>
        <v>0</v>
      </c>
    </row>
    <row r="315" spans="1:25" ht="15.75" x14ac:dyDescent="0.2">
      <c r="A315" s="35">
        <f t="shared" si="8"/>
        <v>43362</v>
      </c>
      <c r="B315" s="36">
        <f>SUMIFS(СВЦЭМ!$I$34:$I$777,СВЦЭМ!$A$34:$A$777,$A315,СВЦЭМ!$B$34:$B$777,B$296)+'СЕТ СН'!$F$13</f>
        <v>0</v>
      </c>
      <c r="C315" s="36">
        <f>SUMIFS(СВЦЭМ!$I$34:$I$777,СВЦЭМ!$A$34:$A$777,$A315,СВЦЭМ!$B$34:$B$777,C$296)+'СЕТ СН'!$F$13</f>
        <v>0</v>
      </c>
      <c r="D315" s="36">
        <f>SUMIFS(СВЦЭМ!$I$34:$I$777,СВЦЭМ!$A$34:$A$777,$A315,СВЦЭМ!$B$34:$B$777,D$296)+'СЕТ СН'!$F$13</f>
        <v>0</v>
      </c>
      <c r="E315" s="36">
        <f>SUMIFS(СВЦЭМ!$I$34:$I$777,СВЦЭМ!$A$34:$A$777,$A315,СВЦЭМ!$B$34:$B$777,E$296)+'СЕТ СН'!$F$13</f>
        <v>0</v>
      </c>
      <c r="F315" s="36">
        <f>SUMIFS(СВЦЭМ!$I$34:$I$777,СВЦЭМ!$A$34:$A$777,$A315,СВЦЭМ!$B$34:$B$777,F$296)+'СЕТ СН'!$F$13</f>
        <v>0</v>
      </c>
      <c r="G315" s="36">
        <f>SUMIFS(СВЦЭМ!$I$34:$I$777,СВЦЭМ!$A$34:$A$777,$A315,СВЦЭМ!$B$34:$B$777,G$296)+'СЕТ СН'!$F$13</f>
        <v>0</v>
      </c>
      <c r="H315" s="36">
        <f>SUMIFS(СВЦЭМ!$I$34:$I$777,СВЦЭМ!$A$34:$A$777,$A315,СВЦЭМ!$B$34:$B$777,H$296)+'СЕТ СН'!$F$13</f>
        <v>0</v>
      </c>
      <c r="I315" s="36">
        <f>SUMIFS(СВЦЭМ!$I$34:$I$777,СВЦЭМ!$A$34:$A$777,$A315,СВЦЭМ!$B$34:$B$777,I$296)+'СЕТ СН'!$F$13</f>
        <v>0</v>
      </c>
      <c r="J315" s="36">
        <f>SUMIFS(СВЦЭМ!$I$34:$I$777,СВЦЭМ!$A$34:$A$777,$A315,СВЦЭМ!$B$34:$B$777,J$296)+'СЕТ СН'!$F$13</f>
        <v>0</v>
      </c>
      <c r="K315" s="36">
        <f>SUMIFS(СВЦЭМ!$I$34:$I$777,СВЦЭМ!$A$34:$A$777,$A315,СВЦЭМ!$B$34:$B$777,K$296)+'СЕТ СН'!$F$13</f>
        <v>0</v>
      </c>
      <c r="L315" s="36">
        <f>SUMIFS(СВЦЭМ!$I$34:$I$777,СВЦЭМ!$A$34:$A$777,$A315,СВЦЭМ!$B$34:$B$777,L$296)+'СЕТ СН'!$F$13</f>
        <v>0</v>
      </c>
      <c r="M315" s="36">
        <f>SUMIFS(СВЦЭМ!$I$34:$I$777,СВЦЭМ!$A$34:$A$777,$A315,СВЦЭМ!$B$34:$B$777,M$296)+'СЕТ СН'!$F$13</f>
        <v>0</v>
      </c>
      <c r="N315" s="36">
        <f>SUMIFS(СВЦЭМ!$I$34:$I$777,СВЦЭМ!$A$34:$A$777,$A315,СВЦЭМ!$B$34:$B$777,N$296)+'СЕТ СН'!$F$13</f>
        <v>0</v>
      </c>
      <c r="O315" s="36">
        <f>SUMIFS(СВЦЭМ!$I$34:$I$777,СВЦЭМ!$A$34:$A$777,$A315,СВЦЭМ!$B$34:$B$777,O$296)+'СЕТ СН'!$F$13</f>
        <v>0</v>
      </c>
      <c r="P315" s="36">
        <f>SUMIFS(СВЦЭМ!$I$34:$I$777,СВЦЭМ!$A$34:$A$777,$A315,СВЦЭМ!$B$34:$B$777,P$296)+'СЕТ СН'!$F$13</f>
        <v>0</v>
      </c>
      <c r="Q315" s="36">
        <f>SUMIFS(СВЦЭМ!$I$34:$I$777,СВЦЭМ!$A$34:$A$777,$A315,СВЦЭМ!$B$34:$B$777,Q$296)+'СЕТ СН'!$F$13</f>
        <v>0</v>
      </c>
      <c r="R315" s="36">
        <f>SUMIFS(СВЦЭМ!$I$34:$I$777,СВЦЭМ!$A$34:$A$777,$A315,СВЦЭМ!$B$34:$B$777,R$296)+'СЕТ СН'!$F$13</f>
        <v>0</v>
      </c>
      <c r="S315" s="36">
        <f>SUMIFS(СВЦЭМ!$I$34:$I$777,СВЦЭМ!$A$34:$A$777,$A315,СВЦЭМ!$B$34:$B$777,S$296)+'СЕТ СН'!$F$13</f>
        <v>0</v>
      </c>
      <c r="T315" s="36">
        <f>SUMIFS(СВЦЭМ!$I$34:$I$777,СВЦЭМ!$A$34:$A$777,$A315,СВЦЭМ!$B$34:$B$777,T$296)+'СЕТ СН'!$F$13</f>
        <v>0</v>
      </c>
      <c r="U315" s="36">
        <f>SUMIFS(СВЦЭМ!$I$34:$I$777,СВЦЭМ!$A$34:$A$777,$A315,СВЦЭМ!$B$34:$B$777,U$296)+'СЕТ СН'!$F$13</f>
        <v>0</v>
      </c>
      <c r="V315" s="36">
        <f>SUMIFS(СВЦЭМ!$I$34:$I$777,СВЦЭМ!$A$34:$A$777,$A315,СВЦЭМ!$B$34:$B$777,V$296)+'СЕТ СН'!$F$13</f>
        <v>0</v>
      </c>
      <c r="W315" s="36">
        <f>SUMIFS(СВЦЭМ!$I$34:$I$777,СВЦЭМ!$A$34:$A$777,$A315,СВЦЭМ!$B$34:$B$777,W$296)+'СЕТ СН'!$F$13</f>
        <v>0</v>
      </c>
      <c r="X315" s="36">
        <f>SUMIFS(СВЦЭМ!$I$34:$I$777,СВЦЭМ!$A$34:$A$777,$A315,СВЦЭМ!$B$34:$B$777,X$296)+'СЕТ СН'!$F$13</f>
        <v>0</v>
      </c>
      <c r="Y315" s="36">
        <f>SUMIFS(СВЦЭМ!$I$34:$I$777,СВЦЭМ!$A$34:$A$777,$A315,СВЦЭМ!$B$34:$B$777,Y$296)+'СЕТ СН'!$F$13</f>
        <v>0</v>
      </c>
    </row>
    <row r="316" spans="1:25" ht="15.75" x14ac:dyDescent="0.2">
      <c r="A316" s="35">
        <f t="shared" si="8"/>
        <v>43363</v>
      </c>
      <c r="B316" s="36">
        <f>SUMIFS(СВЦЭМ!$I$34:$I$777,СВЦЭМ!$A$34:$A$777,$A316,СВЦЭМ!$B$34:$B$777,B$296)+'СЕТ СН'!$F$13</f>
        <v>0</v>
      </c>
      <c r="C316" s="36">
        <f>SUMIFS(СВЦЭМ!$I$34:$I$777,СВЦЭМ!$A$34:$A$777,$A316,СВЦЭМ!$B$34:$B$777,C$296)+'СЕТ СН'!$F$13</f>
        <v>0</v>
      </c>
      <c r="D316" s="36">
        <f>SUMIFS(СВЦЭМ!$I$34:$I$777,СВЦЭМ!$A$34:$A$777,$A316,СВЦЭМ!$B$34:$B$777,D$296)+'СЕТ СН'!$F$13</f>
        <v>0</v>
      </c>
      <c r="E316" s="36">
        <f>SUMIFS(СВЦЭМ!$I$34:$I$777,СВЦЭМ!$A$34:$A$777,$A316,СВЦЭМ!$B$34:$B$777,E$296)+'СЕТ СН'!$F$13</f>
        <v>0</v>
      </c>
      <c r="F316" s="36">
        <f>SUMIFS(СВЦЭМ!$I$34:$I$777,СВЦЭМ!$A$34:$A$777,$A316,СВЦЭМ!$B$34:$B$777,F$296)+'СЕТ СН'!$F$13</f>
        <v>0</v>
      </c>
      <c r="G316" s="36">
        <f>SUMIFS(СВЦЭМ!$I$34:$I$777,СВЦЭМ!$A$34:$A$777,$A316,СВЦЭМ!$B$34:$B$777,G$296)+'СЕТ СН'!$F$13</f>
        <v>0</v>
      </c>
      <c r="H316" s="36">
        <f>SUMIFS(СВЦЭМ!$I$34:$I$777,СВЦЭМ!$A$34:$A$777,$A316,СВЦЭМ!$B$34:$B$777,H$296)+'СЕТ СН'!$F$13</f>
        <v>0</v>
      </c>
      <c r="I316" s="36">
        <f>SUMIFS(СВЦЭМ!$I$34:$I$777,СВЦЭМ!$A$34:$A$777,$A316,СВЦЭМ!$B$34:$B$777,I$296)+'СЕТ СН'!$F$13</f>
        <v>0</v>
      </c>
      <c r="J316" s="36">
        <f>SUMIFS(СВЦЭМ!$I$34:$I$777,СВЦЭМ!$A$34:$A$777,$A316,СВЦЭМ!$B$34:$B$777,J$296)+'СЕТ СН'!$F$13</f>
        <v>0</v>
      </c>
      <c r="K316" s="36">
        <f>SUMIFS(СВЦЭМ!$I$34:$I$777,СВЦЭМ!$A$34:$A$777,$A316,СВЦЭМ!$B$34:$B$777,K$296)+'СЕТ СН'!$F$13</f>
        <v>0</v>
      </c>
      <c r="L316" s="36">
        <f>SUMIFS(СВЦЭМ!$I$34:$I$777,СВЦЭМ!$A$34:$A$777,$A316,СВЦЭМ!$B$34:$B$777,L$296)+'СЕТ СН'!$F$13</f>
        <v>0</v>
      </c>
      <c r="M316" s="36">
        <f>SUMIFS(СВЦЭМ!$I$34:$I$777,СВЦЭМ!$A$34:$A$777,$A316,СВЦЭМ!$B$34:$B$777,M$296)+'СЕТ СН'!$F$13</f>
        <v>0</v>
      </c>
      <c r="N316" s="36">
        <f>SUMIFS(СВЦЭМ!$I$34:$I$777,СВЦЭМ!$A$34:$A$777,$A316,СВЦЭМ!$B$34:$B$777,N$296)+'СЕТ СН'!$F$13</f>
        <v>0</v>
      </c>
      <c r="O316" s="36">
        <f>SUMIFS(СВЦЭМ!$I$34:$I$777,СВЦЭМ!$A$34:$A$777,$A316,СВЦЭМ!$B$34:$B$777,O$296)+'СЕТ СН'!$F$13</f>
        <v>0</v>
      </c>
      <c r="P316" s="36">
        <f>SUMIFS(СВЦЭМ!$I$34:$I$777,СВЦЭМ!$A$34:$A$777,$A316,СВЦЭМ!$B$34:$B$777,P$296)+'СЕТ СН'!$F$13</f>
        <v>0</v>
      </c>
      <c r="Q316" s="36">
        <f>SUMIFS(СВЦЭМ!$I$34:$I$777,СВЦЭМ!$A$34:$A$777,$A316,СВЦЭМ!$B$34:$B$777,Q$296)+'СЕТ СН'!$F$13</f>
        <v>0</v>
      </c>
      <c r="R316" s="36">
        <f>SUMIFS(СВЦЭМ!$I$34:$I$777,СВЦЭМ!$A$34:$A$777,$A316,СВЦЭМ!$B$34:$B$777,R$296)+'СЕТ СН'!$F$13</f>
        <v>0</v>
      </c>
      <c r="S316" s="36">
        <f>SUMIFS(СВЦЭМ!$I$34:$I$777,СВЦЭМ!$A$34:$A$777,$A316,СВЦЭМ!$B$34:$B$777,S$296)+'СЕТ СН'!$F$13</f>
        <v>0</v>
      </c>
      <c r="T316" s="36">
        <f>SUMIFS(СВЦЭМ!$I$34:$I$777,СВЦЭМ!$A$34:$A$777,$A316,СВЦЭМ!$B$34:$B$777,T$296)+'СЕТ СН'!$F$13</f>
        <v>0</v>
      </c>
      <c r="U316" s="36">
        <f>SUMIFS(СВЦЭМ!$I$34:$I$777,СВЦЭМ!$A$34:$A$777,$A316,СВЦЭМ!$B$34:$B$777,U$296)+'СЕТ СН'!$F$13</f>
        <v>0</v>
      </c>
      <c r="V316" s="36">
        <f>SUMIFS(СВЦЭМ!$I$34:$I$777,СВЦЭМ!$A$34:$A$777,$A316,СВЦЭМ!$B$34:$B$777,V$296)+'СЕТ СН'!$F$13</f>
        <v>0</v>
      </c>
      <c r="W316" s="36">
        <f>SUMIFS(СВЦЭМ!$I$34:$I$777,СВЦЭМ!$A$34:$A$777,$A316,СВЦЭМ!$B$34:$B$777,W$296)+'СЕТ СН'!$F$13</f>
        <v>0</v>
      </c>
      <c r="X316" s="36">
        <f>SUMIFS(СВЦЭМ!$I$34:$I$777,СВЦЭМ!$A$34:$A$777,$A316,СВЦЭМ!$B$34:$B$777,X$296)+'СЕТ СН'!$F$13</f>
        <v>0</v>
      </c>
      <c r="Y316" s="36">
        <f>SUMIFS(СВЦЭМ!$I$34:$I$777,СВЦЭМ!$A$34:$A$777,$A316,СВЦЭМ!$B$34:$B$777,Y$296)+'СЕТ СН'!$F$13</f>
        <v>0</v>
      </c>
    </row>
    <row r="317" spans="1:25" ht="15.75" x14ac:dyDescent="0.2">
      <c r="A317" s="35">
        <f t="shared" si="8"/>
        <v>43364</v>
      </c>
      <c r="B317" s="36">
        <f>SUMIFS(СВЦЭМ!$I$34:$I$777,СВЦЭМ!$A$34:$A$777,$A317,СВЦЭМ!$B$34:$B$777,B$296)+'СЕТ СН'!$F$13</f>
        <v>0</v>
      </c>
      <c r="C317" s="36">
        <f>SUMIFS(СВЦЭМ!$I$34:$I$777,СВЦЭМ!$A$34:$A$777,$A317,СВЦЭМ!$B$34:$B$777,C$296)+'СЕТ СН'!$F$13</f>
        <v>0</v>
      </c>
      <c r="D317" s="36">
        <f>SUMIFS(СВЦЭМ!$I$34:$I$777,СВЦЭМ!$A$34:$A$777,$A317,СВЦЭМ!$B$34:$B$777,D$296)+'СЕТ СН'!$F$13</f>
        <v>0</v>
      </c>
      <c r="E317" s="36">
        <f>SUMIFS(СВЦЭМ!$I$34:$I$777,СВЦЭМ!$A$34:$A$777,$A317,СВЦЭМ!$B$34:$B$777,E$296)+'СЕТ СН'!$F$13</f>
        <v>0</v>
      </c>
      <c r="F317" s="36">
        <f>SUMIFS(СВЦЭМ!$I$34:$I$777,СВЦЭМ!$A$34:$A$777,$A317,СВЦЭМ!$B$34:$B$777,F$296)+'СЕТ СН'!$F$13</f>
        <v>0</v>
      </c>
      <c r="G317" s="36">
        <f>SUMIFS(СВЦЭМ!$I$34:$I$777,СВЦЭМ!$A$34:$A$777,$A317,СВЦЭМ!$B$34:$B$777,G$296)+'СЕТ СН'!$F$13</f>
        <v>0</v>
      </c>
      <c r="H317" s="36">
        <f>SUMIFS(СВЦЭМ!$I$34:$I$777,СВЦЭМ!$A$34:$A$777,$A317,СВЦЭМ!$B$34:$B$777,H$296)+'СЕТ СН'!$F$13</f>
        <v>0</v>
      </c>
      <c r="I317" s="36">
        <f>SUMIFS(СВЦЭМ!$I$34:$I$777,СВЦЭМ!$A$34:$A$777,$A317,СВЦЭМ!$B$34:$B$777,I$296)+'СЕТ СН'!$F$13</f>
        <v>0</v>
      </c>
      <c r="J317" s="36">
        <f>SUMIFS(СВЦЭМ!$I$34:$I$777,СВЦЭМ!$A$34:$A$777,$A317,СВЦЭМ!$B$34:$B$777,J$296)+'СЕТ СН'!$F$13</f>
        <v>0</v>
      </c>
      <c r="K317" s="36">
        <f>SUMIFS(СВЦЭМ!$I$34:$I$777,СВЦЭМ!$A$34:$A$777,$A317,СВЦЭМ!$B$34:$B$777,K$296)+'СЕТ СН'!$F$13</f>
        <v>0</v>
      </c>
      <c r="L317" s="36">
        <f>SUMIFS(СВЦЭМ!$I$34:$I$777,СВЦЭМ!$A$34:$A$777,$A317,СВЦЭМ!$B$34:$B$777,L$296)+'СЕТ СН'!$F$13</f>
        <v>0</v>
      </c>
      <c r="M317" s="36">
        <f>SUMIFS(СВЦЭМ!$I$34:$I$777,СВЦЭМ!$A$34:$A$777,$A317,СВЦЭМ!$B$34:$B$777,M$296)+'СЕТ СН'!$F$13</f>
        <v>0</v>
      </c>
      <c r="N317" s="36">
        <f>SUMIFS(СВЦЭМ!$I$34:$I$777,СВЦЭМ!$A$34:$A$777,$A317,СВЦЭМ!$B$34:$B$777,N$296)+'СЕТ СН'!$F$13</f>
        <v>0</v>
      </c>
      <c r="O317" s="36">
        <f>SUMIFS(СВЦЭМ!$I$34:$I$777,СВЦЭМ!$A$34:$A$777,$A317,СВЦЭМ!$B$34:$B$777,O$296)+'СЕТ СН'!$F$13</f>
        <v>0</v>
      </c>
      <c r="P317" s="36">
        <f>SUMIFS(СВЦЭМ!$I$34:$I$777,СВЦЭМ!$A$34:$A$777,$A317,СВЦЭМ!$B$34:$B$777,P$296)+'СЕТ СН'!$F$13</f>
        <v>0</v>
      </c>
      <c r="Q317" s="36">
        <f>SUMIFS(СВЦЭМ!$I$34:$I$777,СВЦЭМ!$A$34:$A$777,$A317,СВЦЭМ!$B$34:$B$777,Q$296)+'СЕТ СН'!$F$13</f>
        <v>0</v>
      </c>
      <c r="R317" s="36">
        <f>SUMIFS(СВЦЭМ!$I$34:$I$777,СВЦЭМ!$A$34:$A$777,$A317,СВЦЭМ!$B$34:$B$777,R$296)+'СЕТ СН'!$F$13</f>
        <v>0</v>
      </c>
      <c r="S317" s="36">
        <f>SUMIFS(СВЦЭМ!$I$34:$I$777,СВЦЭМ!$A$34:$A$777,$A317,СВЦЭМ!$B$34:$B$777,S$296)+'СЕТ СН'!$F$13</f>
        <v>0</v>
      </c>
      <c r="T317" s="36">
        <f>SUMIFS(СВЦЭМ!$I$34:$I$777,СВЦЭМ!$A$34:$A$777,$A317,СВЦЭМ!$B$34:$B$777,T$296)+'СЕТ СН'!$F$13</f>
        <v>0</v>
      </c>
      <c r="U317" s="36">
        <f>SUMIFS(СВЦЭМ!$I$34:$I$777,СВЦЭМ!$A$34:$A$777,$A317,СВЦЭМ!$B$34:$B$777,U$296)+'СЕТ СН'!$F$13</f>
        <v>0</v>
      </c>
      <c r="V317" s="36">
        <f>SUMIFS(СВЦЭМ!$I$34:$I$777,СВЦЭМ!$A$34:$A$777,$A317,СВЦЭМ!$B$34:$B$777,V$296)+'СЕТ СН'!$F$13</f>
        <v>0</v>
      </c>
      <c r="W317" s="36">
        <f>SUMIFS(СВЦЭМ!$I$34:$I$777,СВЦЭМ!$A$34:$A$777,$A317,СВЦЭМ!$B$34:$B$777,W$296)+'СЕТ СН'!$F$13</f>
        <v>0</v>
      </c>
      <c r="X317" s="36">
        <f>SUMIFS(СВЦЭМ!$I$34:$I$777,СВЦЭМ!$A$34:$A$777,$A317,СВЦЭМ!$B$34:$B$777,X$296)+'СЕТ СН'!$F$13</f>
        <v>0</v>
      </c>
      <c r="Y317" s="36">
        <f>SUMIFS(СВЦЭМ!$I$34:$I$777,СВЦЭМ!$A$34:$A$777,$A317,СВЦЭМ!$B$34:$B$777,Y$296)+'СЕТ СН'!$F$13</f>
        <v>0</v>
      </c>
    </row>
    <row r="318" spans="1:25" ht="15.75" x14ac:dyDescent="0.2">
      <c r="A318" s="35">
        <f t="shared" si="8"/>
        <v>43365</v>
      </c>
      <c r="B318" s="36">
        <f>SUMIFS(СВЦЭМ!$I$34:$I$777,СВЦЭМ!$A$34:$A$777,$A318,СВЦЭМ!$B$34:$B$777,B$296)+'СЕТ СН'!$F$13</f>
        <v>0</v>
      </c>
      <c r="C318" s="36">
        <f>SUMIFS(СВЦЭМ!$I$34:$I$777,СВЦЭМ!$A$34:$A$777,$A318,СВЦЭМ!$B$34:$B$777,C$296)+'СЕТ СН'!$F$13</f>
        <v>0</v>
      </c>
      <c r="D318" s="36">
        <f>SUMIFS(СВЦЭМ!$I$34:$I$777,СВЦЭМ!$A$34:$A$777,$A318,СВЦЭМ!$B$34:$B$777,D$296)+'СЕТ СН'!$F$13</f>
        <v>0</v>
      </c>
      <c r="E318" s="36">
        <f>SUMIFS(СВЦЭМ!$I$34:$I$777,СВЦЭМ!$A$34:$A$777,$A318,СВЦЭМ!$B$34:$B$777,E$296)+'СЕТ СН'!$F$13</f>
        <v>0</v>
      </c>
      <c r="F318" s="36">
        <f>SUMIFS(СВЦЭМ!$I$34:$I$777,СВЦЭМ!$A$34:$A$777,$A318,СВЦЭМ!$B$34:$B$777,F$296)+'СЕТ СН'!$F$13</f>
        <v>0</v>
      </c>
      <c r="G318" s="36">
        <f>SUMIFS(СВЦЭМ!$I$34:$I$777,СВЦЭМ!$A$34:$A$777,$A318,СВЦЭМ!$B$34:$B$777,G$296)+'СЕТ СН'!$F$13</f>
        <v>0</v>
      </c>
      <c r="H318" s="36">
        <f>SUMIFS(СВЦЭМ!$I$34:$I$777,СВЦЭМ!$A$34:$A$777,$A318,СВЦЭМ!$B$34:$B$777,H$296)+'СЕТ СН'!$F$13</f>
        <v>0</v>
      </c>
      <c r="I318" s="36">
        <f>SUMIFS(СВЦЭМ!$I$34:$I$777,СВЦЭМ!$A$34:$A$777,$A318,СВЦЭМ!$B$34:$B$777,I$296)+'СЕТ СН'!$F$13</f>
        <v>0</v>
      </c>
      <c r="J318" s="36">
        <f>SUMIFS(СВЦЭМ!$I$34:$I$777,СВЦЭМ!$A$34:$A$777,$A318,СВЦЭМ!$B$34:$B$777,J$296)+'СЕТ СН'!$F$13</f>
        <v>0</v>
      </c>
      <c r="K318" s="36">
        <f>SUMIFS(СВЦЭМ!$I$34:$I$777,СВЦЭМ!$A$34:$A$777,$A318,СВЦЭМ!$B$34:$B$777,K$296)+'СЕТ СН'!$F$13</f>
        <v>0</v>
      </c>
      <c r="L318" s="36">
        <f>SUMIFS(СВЦЭМ!$I$34:$I$777,СВЦЭМ!$A$34:$A$777,$A318,СВЦЭМ!$B$34:$B$777,L$296)+'СЕТ СН'!$F$13</f>
        <v>0</v>
      </c>
      <c r="M318" s="36">
        <f>SUMIFS(СВЦЭМ!$I$34:$I$777,СВЦЭМ!$A$34:$A$777,$A318,СВЦЭМ!$B$34:$B$777,M$296)+'СЕТ СН'!$F$13</f>
        <v>0</v>
      </c>
      <c r="N318" s="36">
        <f>SUMIFS(СВЦЭМ!$I$34:$I$777,СВЦЭМ!$A$34:$A$777,$A318,СВЦЭМ!$B$34:$B$777,N$296)+'СЕТ СН'!$F$13</f>
        <v>0</v>
      </c>
      <c r="O318" s="36">
        <f>SUMIFS(СВЦЭМ!$I$34:$I$777,СВЦЭМ!$A$34:$A$777,$A318,СВЦЭМ!$B$34:$B$777,O$296)+'СЕТ СН'!$F$13</f>
        <v>0</v>
      </c>
      <c r="P318" s="36">
        <f>SUMIFS(СВЦЭМ!$I$34:$I$777,СВЦЭМ!$A$34:$A$777,$A318,СВЦЭМ!$B$34:$B$777,P$296)+'СЕТ СН'!$F$13</f>
        <v>0</v>
      </c>
      <c r="Q318" s="36">
        <f>SUMIFS(СВЦЭМ!$I$34:$I$777,СВЦЭМ!$A$34:$A$777,$A318,СВЦЭМ!$B$34:$B$777,Q$296)+'СЕТ СН'!$F$13</f>
        <v>0</v>
      </c>
      <c r="R318" s="36">
        <f>SUMIFS(СВЦЭМ!$I$34:$I$777,СВЦЭМ!$A$34:$A$777,$A318,СВЦЭМ!$B$34:$B$777,R$296)+'СЕТ СН'!$F$13</f>
        <v>0</v>
      </c>
      <c r="S318" s="36">
        <f>SUMIFS(СВЦЭМ!$I$34:$I$777,СВЦЭМ!$A$34:$A$777,$A318,СВЦЭМ!$B$34:$B$777,S$296)+'СЕТ СН'!$F$13</f>
        <v>0</v>
      </c>
      <c r="T318" s="36">
        <f>SUMIFS(СВЦЭМ!$I$34:$I$777,СВЦЭМ!$A$34:$A$777,$A318,СВЦЭМ!$B$34:$B$777,T$296)+'СЕТ СН'!$F$13</f>
        <v>0</v>
      </c>
      <c r="U318" s="36">
        <f>SUMIFS(СВЦЭМ!$I$34:$I$777,СВЦЭМ!$A$34:$A$777,$A318,СВЦЭМ!$B$34:$B$777,U$296)+'СЕТ СН'!$F$13</f>
        <v>0</v>
      </c>
      <c r="V318" s="36">
        <f>SUMIFS(СВЦЭМ!$I$34:$I$777,СВЦЭМ!$A$34:$A$777,$A318,СВЦЭМ!$B$34:$B$777,V$296)+'СЕТ СН'!$F$13</f>
        <v>0</v>
      </c>
      <c r="W318" s="36">
        <f>SUMIFS(СВЦЭМ!$I$34:$I$777,СВЦЭМ!$A$34:$A$777,$A318,СВЦЭМ!$B$34:$B$777,W$296)+'СЕТ СН'!$F$13</f>
        <v>0</v>
      </c>
      <c r="X318" s="36">
        <f>SUMIFS(СВЦЭМ!$I$34:$I$777,СВЦЭМ!$A$34:$A$777,$A318,СВЦЭМ!$B$34:$B$777,X$296)+'СЕТ СН'!$F$13</f>
        <v>0</v>
      </c>
      <c r="Y318" s="36">
        <f>SUMIFS(СВЦЭМ!$I$34:$I$777,СВЦЭМ!$A$34:$A$777,$A318,СВЦЭМ!$B$34:$B$777,Y$296)+'СЕТ СН'!$F$13</f>
        <v>0</v>
      </c>
    </row>
    <row r="319" spans="1:25" ht="15.75" x14ac:dyDescent="0.2">
      <c r="A319" s="35">
        <f t="shared" si="8"/>
        <v>43366</v>
      </c>
      <c r="B319" s="36">
        <f>SUMIFS(СВЦЭМ!$I$34:$I$777,СВЦЭМ!$A$34:$A$777,$A319,СВЦЭМ!$B$34:$B$777,B$296)+'СЕТ СН'!$F$13</f>
        <v>0</v>
      </c>
      <c r="C319" s="36">
        <f>SUMIFS(СВЦЭМ!$I$34:$I$777,СВЦЭМ!$A$34:$A$777,$A319,СВЦЭМ!$B$34:$B$777,C$296)+'СЕТ СН'!$F$13</f>
        <v>0</v>
      </c>
      <c r="D319" s="36">
        <f>SUMIFS(СВЦЭМ!$I$34:$I$777,СВЦЭМ!$A$34:$A$777,$A319,СВЦЭМ!$B$34:$B$777,D$296)+'СЕТ СН'!$F$13</f>
        <v>0</v>
      </c>
      <c r="E319" s="36">
        <f>SUMIFS(СВЦЭМ!$I$34:$I$777,СВЦЭМ!$A$34:$A$777,$A319,СВЦЭМ!$B$34:$B$777,E$296)+'СЕТ СН'!$F$13</f>
        <v>0</v>
      </c>
      <c r="F319" s="36">
        <f>SUMIFS(СВЦЭМ!$I$34:$I$777,СВЦЭМ!$A$34:$A$777,$A319,СВЦЭМ!$B$34:$B$777,F$296)+'СЕТ СН'!$F$13</f>
        <v>0</v>
      </c>
      <c r="G319" s="36">
        <f>SUMIFS(СВЦЭМ!$I$34:$I$777,СВЦЭМ!$A$34:$A$777,$A319,СВЦЭМ!$B$34:$B$777,G$296)+'СЕТ СН'!$F$13</f>
        <v>0</v>
      </c>
      <c r="H319" s="36">
        <f>SUMIFS(СВЦЭМ!$I$34:$I$777,СВЦЭМ!$A$34:$A$777,$A319,СВЦЭМ!$B$34:$B$777,H$296)+'СЕТ СН'!$F$13</f>
        <v>0</v>
      </c>
      <c r="I319" s="36">
        <f>SUMIFS(СВЦЭМ!$I$34:$I$777,СВЦЭМ!$A$34:$A$777,$A319,СВЦЭМ!$B$34:$B$777,I$296)+'СЕТ СН'!$F$13</f>
        <v>0</v>
      </c>
      <c r="J319" s="36">
        <f>SUMIFS(СВЦЭМ!$I$34:$I$777,СВЦЭМ!$A$34:$A$777,$A319,СВЦЭМ!$B$34:$B$777,J$296)+'СЕТ СН'!$F$13</f>
        <v>0</v>
      </c>
      <c r="K319" s="36">
        <f>SUMIFS(СВЦЭМ!$I$34:$I$777,СВЦЭМ!$A$34:$A$777,$A319,СВЦЭМ!$B$34:$B$777,K$296)+'СЕТ СН'!$F$13</f>
        <v>0</v>
      </c>
      <c r="L319" s="36">
        <f>SUMIFS(СВЦЭМ!$I$34:$I$777,СВЦЭМ!$A$34:$A$777,$A319,СВЦЭМ!$B$34:$B$777,L$296)+'СЕТ СН'!$F$13</f>
        <v>0</v>
      </c>
      <c r="M319" s="36">
        <f>SUMIFS(СВЦЭМ!$I$34:$I$777,СВЦЭМ!$A$34:$A$777,$A319,СВЦЭМ!$B$34:$B$777,M$296)+'СЕТ СН'!$F$13</f>
        <v>0</v>
      </c>
      <c r="N319" s="36">
        <f>SUMIFS(СВЦЭМ!$I$34:$I$777,СВЦЭМ!$A$34:$A$777,$A319,СВЦЭМ!$B$34:$B$777,N$296)+'СЕТ СН'!$F$13</f>
        <v>0</v>
      </c>
      <c r="O319" s="36">
        <f>SUMIFS(СВЦЭМ!$I$34:$I$777,СВЦЭМ!$A$34:$A$777,$A319,СВЦЭМ!$B$34:$B$777,O$296)+'СЕТ СН'!$F$13</f>
        <v>0</v>
      </c>
      <c r="P319" s="36">
        <f>SUMIFS(СВЦЭМ!$I$34:$I$777,СВЦЭМ!$A$34:$A$777,$A319,СВЦЭМ!$B$34:$B$777,P$296)+'СЕТ СН'!$F$13</f>
        <v>0</v>
      </c>
      <c r="Q319" s="36">
        <f>SUMIFS(СВЦЭМ!$I$34:$I$777,СВЦЭМ!$A$34:$A$777,$A319,СВЦЭМ!$B$34:$B$777,Q$296)+'СЕТ СН'!$F$13</f>
        <v>0</v>
      </c>
      <c r="R319" s="36">
        <f>SUMIFS(СВЦЭМ!$I$34:$I$777,СВЦЭМ!$A$34:$A$777,$A319,СВЦЭМ!$B$34:$B$777,R$296)+'СЕТ СН'!$F$13</f>
        <v>0</v>
      </c>
      <c r="S319" s="36">
        <f>SUMIFS(СВЦЭМ!$I$34:$I$777,СВЦЭМ!$A$34:$A$777,$A319,СВЦЭМ!$B$34:$B$777,S$296)+'СЕТ СН'!$F$13</f>
        <v>0</v>
      </c>
      <c r="T319" s="36">
        <f>SUMIFS(СВЦЭМ!$I$34:$I$777,СВЦЭМ!$A$34:$A$777,$A319,СВЦЭМ!$B$34:$B$777,T$296)+'СЕТ СН'!$F$13</f>
        <v>0</v>
      </c>
      <c r="U319" s="36">
        <f>SUMIFS(СВЦЭМ!$I$34:$I$777,СВЦЭМ!$A$34:$A$777,$A319,СВЦЭМ!$B$34:$B$777,U$296)+'СЕТ СН'!$F$13</f>
        <v>0</v>
      </c>
      <c r="V319" s="36">
        <f>SUMIFS(СВЦЭМ!$I$34:$I$777,СВЦЭМ!$A$34:$A$777,$A319,СВЦЭМ!$B$34:$B$777,V$296)+'СЕТ СН'!$F$13</f>
        <v>0</v>
      </c>
      <c r="W319" s="36">
        <f>SUMIFS(СВЦЭМ!$I$34:$I$777,СВЦЭМ!$A$34:$A$777,$A319,СВЦЭМ!$B$34:$B$777,W$296)+'СЕТ СН'!$F$13</f>
        <v>0</v>
      </c>
      <c r="X319" s="36">
        <f>SUMIFS(СВЦЭМ!$I$34:$I$777,СВЦЭМ!$A$34:$A$777,$A319,СВЦЭМ!$B$34:$B$777,X$296)+'СЕТ СН'!$F$13</f>
        <v>0</v>
      </c>
      <c r="Y319" s="36">
        <f>SUMIFS(СВЦЭМ!$I$34:$I$777,СВЦЭМ!$A$34:$A$777,$A319,СВЦЭМ!$B$34:$B$777,Y$296)+'СЕТ СН'!$F$13</f>
        <v>0</v>
      </c>
    </row>
    <row r="320" spans="1:25" ht="15.75" x14ac:dyDescent="0.2">
      <c r="A320" s="35">
        <f t="shared" si="8"/>
        <v>43367</v>
      </c>
      <c r="B320" s="36">
        <f>SUMIFS(СВЦЭМ!$I$34:$I$777,СВЦЭМ!$A$34:$A$777,$A320,СВЦЭМ!$B$34:$B$777,B$296)+'СЕТ СН'!$F$13</f>
        <v>0</v>
      </c>
      <c r="C320" s="36">
        <f>SUMIFS(СВЦЭМ!$I$34:$I$777,СВЦЭМ!$A$34:$A$777,$A320,СВЦЭМ!$B$34:$B$777,C$296)+'СЕТ СН'!$F$13</f>
        <v>0</v>
      </c>
      <c r="D320" s="36">
        <f>SUMIFS(СВЦЭМ!$I$34:$I$777,СВЦЭМ!$A$34:$A$777,$A320,СВЦЭМ!$B$34:$B$777,D$296)+'СЕТ СН'!$F$13</f>
        <v>0</v>
      </c>
      <c r="E320" s="36">
        <f>SUMIFS(СВЦЭМ!$I$34:$I$777,СВЦЭМ!$A$34:$A$777,$A320,СВЦЭМ!$B$34:$B$777,E$296)+'СЕТ СН'!$F$13</f>
        <v>0</v>
      </c>
      <c r="F320" s="36">
        <f>SUMIFS(СВЦЭМ!$I$34:$I$777,СВЦЭМ!$A$34:$A$777,$A320,СВЦЭМ!$B$34:$B$777,F$296)+'СЕТ СН'!$F$13</f>
        <v>0</v>
      </c>
      <c r="G320" s="36">
        <f>SUMIFS(СВЦЭМ!$I$34:$I$777,СВЦЭМ!$A$34:$A$777,$A320,СВЦЭМ!$B$34:$B$777,G$296)+'СЕТ СН'!$F$13</f>
        <v>0</v>
      </c>
      <c r="H320" s="36">
        <f>SUMIFS(СВЦЭМ!$I$34:$I$777,СВЦЭМ!$A$34:$A$777,$A320,СВЦЭМ!$B$34:$B$777,H$296)+'СЕТ СН'!$F$13</f>
        <v>0</v>
      </c>
      <c r="I320" s="36">
        <f>SUMIFS(СВЦЭМ!$I$34:$I$777,СВЦЭМ!$A$34:$A$777,$A320,СВЦЭМ!$B$34:$B$777,I$296)+'СЕТ СН'!$F$13</f>
        <v>0</v>
      </c>
      <c r="J320" s="36">
        <f>SUMIFS(СВЦЭМ!$I$34:$I$777,СВЦЭМ!$A$34:$A$777,$A320,СВЦЭМ!$B$34:$B$777,J$296)+'СЕТ СН'!$F$13</f>
        <v>0</v>
      </c>
      <c r="K320" s="36">
        <f>SUMIFS(СВЦЭМ!$I$34:$I$777,СВЦЭМ!$A$34:$A$777,$A320,СВЦЭМ!$B$34:$B$777,K$296)+'СЕТ СН'!$F$13</f>
        <v>0</v>
      </c>
      <c r="L320" s="36">
        <f>SUMIFS(СВЦЭМ!$I$34:$I$777,СВЦЭМ!$A$34:$A$777,$A320,СВЦЭМ!$B$34:$B$777,L$296)+'СЕТ СН'!$F$13</f>
        <v>0</v>
      </c>
      <c r="M320" s="36">
        <f>SUMIFS(СВЦЭМ!$I$34:$I$777,СВЦЭМ!$A$34:$A$777,$A320,СВЦЭМ!$B$34:$B$777,M$296)+'СЕТ СН'!$F$13</f>
        <v>0</v>
      </c>
      <c r="N320" s="36">
        <f>SUMIFS(СВЦЭМ!$I$34:$I$777,СВЦЭМ!$A$34:$A$777,$A320,СВЦЭМ!$B$34:$B$777,N$296)+'СЕТ СН'!$F$13</f>
        <v>0</v>
      </c>
      <c r="O320" s="36">
        <f>SUMIFS(СВЦЭМ!$I$34:$I$777,СВЦЭМ!$A$34:$A$777,$A320,СВЦЭМ!$B$34:$B$777,O$296)+'СЕТ СН'!$F$13</f>
        <v>0</v>
      </c>
      <c r="P320" s="36">
        <f>SUMIFS(СВЦЭМ!$I$34:$I$777,СВЦЭМ!$A$34:$A$777,$A320,СВЦЭМ!$B$34:$B$777,P$296)+'СЕТ СН'!$F$13</f>
        <v>0</v>
      </c>
      <c r="Q320" s="36">
        <f>SUMIFS(СВЦЭМ!$I$34:$I$777,СВЦЭМ!$A$34:$A$777,$A320,СВЦЭМ!$B$34:$B$777,Q$296)+'СЕТ СН'!$F$13</f>
        <v>0</v>
      </c>
      <c r="R320" s="36">
        <f>SUMIFS(СВЦЭМ!$I$34:$I$777,СВЦЭМ!$A$34:$A$777,$A320,СВЦЭМ!$B$34:$B$777,R$296)+'СЕТ СН'!$F$13</f>
        <v>0</v>
      </c>
      <c r="S320" s="36">
        <f>SUMIFS(СВЦЭМ!$I$34:$I$777,СВЦЭМ!$A$34:$A$777,$A320,СВЦЭМ!$B$34:$B$777,S$296)+'СЕТ СН'!$F$13</f>
        <v>0</v>
      </c>
      <c r="T320" s="36">
        <f>SUMIFS(СВЦЭМ!$I$34:$I$777,СВЦЭМ!$A$34:$A$777,$A320,СВЦЭМ!$B$34:$B$777,T$296)+'СЕТ СН'!$F$13</f>
        <v>0</v>
      </c>
      <c r="U320" s="36">
        <f>SUMIFS(СВЦЭМ!$I$34:$I$777,СВЦЭМ!$A$34:$A$777,$A320,СВЦЭМ!$B$34:$B$777,U$296)+'СЕТ СН'!$F$13</f>
        <v>0</v>
      </c>
      <c r="V320" s="36">
        <f>SUMIFS(СВЦЭМ!$I$34:$I$777,СВЦЭМ!$A$34:$A$777,$A320,СВЦЭМ!$B$34:$B$777,V$296)+'СЕТ СН'!$F$13</f>
        <v>0</v>
      </c>
      <c r="W320" s="36">
        <f>SUMIFS(СВЦЭМ!$I$34:$I$777,СВЦЭМ!$A$34:$A$777,$A320,СВЦЭМ!$B$34:$B$777,W$296)+'СЕТ СН'!$F$13</f>
        <v>0</v>
      </c>
      <c r="X320" s="36">
        <f>SUMIFS(СВЦЭМ!$I$34:$I$777,СВЦЭМ!$A$34:$A$777,$A320,СВЦЭМ!$B$34:$B$777,X$296)+'СЕТ СН'!$F$13</f>
        <v>0</v>
      </c>
      <c r="Y320" s="36">
        <f>SUMIFS(СВЦЭМ!$I$34:$I$777,СВЦЭМ!$A$34:$A$777,$A320,СВЦЭМ!$B$34:$B$777,Y$296)+'СЕТ СН'!$F$13</f>
        <v>0</v>
      </c>
    </row>
    <row r="321" spans="1:27" ht="15.75" x14ac:dyDescent="0.2">
      <c r="A321" s="35">
        <f t="shared" si="8"/>
        <v>43368</v>
      </c>
      <c r="B321" s="36">
        <f>SUMIFS(СВЦЭМ!$I$34:$I$777,СВЦЭМ!$A$34:$A$777,$A321,СВЦЭМ!$B$34:$B$777,B$296)+'СЕТ СН'!$F$13</f>
        <v>0</v>
      </c>
      <c r="C321" s="36">
        <f>SUMIFS(СВЦЭМ!$I$34:$I$777,СВЦЭМ!$A$34:$A$777,$A321,СВЦЭМ!$B$34:$B$777,C$296)+'СЕТ СН'!$F$13</f>
        <v>0</v>
      </c>
      <c r="D321" s="36">
        <f>SUMIFS(СВЦЭМ!$I$34:$I$777,СВЦЭМ!$A$34:$A$777,$A321,СВЦЭМ!$B$34:$B$777,D$296)+'СЕТ СН'!$F$13</f>
        <v>0</v>
      </c>
      <c r="E321" s="36">
        <f>SUMIFS(СВЦЭМ!$I$34:$I$777,СВЦЭМ!$A$34:$A$777,$A321,СВЦЭМ!$B$34:$B$777,E$296)+'СЕТ СН'!$F$13</f>
        <v>0</v>
      </c>
      <c r="F321" s="36">
        <f>SUMIFS(СВЦЭМ!$I$34:$I$777,СВЦЭМ!$A$34:$A$777,$A321,СВЦЭМ!$B$34:$B$777,F$296)+'СЕТ СН'!$F$13</f>
        <v>0</v>
      </c>
      <c r="G321" s="36">
        <f>SUMIFS(СВЦЭМ!$I$34:$I$777,СВЦЭМ!$A$34:$A$777,$A321,СВЦЭМ!$B$34:$B$777,G$296)+'СЕТ СН'!$F$13</f>
        <v>0</v>
      </c>
      <c r="H321" s="36">
        <f>SUMIFS(СВЦЭМ!$I$34:$I$777,СВЦЭМ!$A$34:$A$777,$A321,СВЦЭМ!$B$34:$B$777,H$296)+'СЕТ СН'!$F$13</f>
        <v>0</v>
      </c>
      <c r="I321" s="36">
        <f>SUMIFS(СВЦЭМ!$I$34:$I$777,СВЦЭМ!$A$34:$A$777,$A321,СВЦЭМ!$B$34:$B$777,I$296)+'СЕТ СН'!$F$13</f>
        <v>0</v>
      </c>
      <c r="J321" s="36">
        <f>SUMIFS(СВЦЭМ!$I$34:$I$777,СВЦЭМ!$A$34:$A$777,$A321,СВЦЭМ!$B$34:$B$777,J$296)+'СЕТ СН'!$F$13</f>
        <v>0</v>
      </c>
      <c r="K321" s="36">
        <f>SUMIFS(СВЦЭМ!$I$34:$I$777,СВЦЭМ!$A$34:$A$777,$A321,СВЦЭМ!$B$34:$B$777,K$296)+'СЕТ СН'!$F$13</f>
        <v>0</v>
      </c>
      <c r="L321" s="36">
        <f>SUMIFS(СВЦЭМ!$I$34:$I$777,СВЦЭМ!$A$34:$A$777,$A321,СВЦЭМ!$B$34:$B$777,L$296)+'СЕТ СН'!$F$13</f>
        <v>0</v>
      </c>
      <c r="M321" s="36">
        <f>SUMIFS(СВЦЭМ!$I$34:$I$777,СВЦЭМ!$A$34:$A$777,$A321,СВЦЭМ!$B$34:$B$777,M$296)+'СЕТ СН'!$F$13</f>
        <v>0</v>
      </c>
      <c r="N321" s="36">
        <f>SUMIFS(СВЦЭМ!$I$34:$I$777,СВЦЭМ!$A$34:$A$777,$A321,СВЦЭМ!$B$34:$B$777,N$296)+'СЕТ СН'!$F$13</f>
        <v>0</v>
      </c>
      <c r="O321" s="36">
        <f>SUMIFS(СВЦЭМ!$I$34:$I$777,СВЦЭМ!$A$34:$A$777,$A321,СВЦЭМ!$B$34:$B$777,O$296)+'СЕТ СН'!$F$13</f>
        <v>0</v>
      </c>
      <c r="P321" s="36">
        <f>SUMIFS(СВЦЭМ!$I$34:$I$777,СВЦЭМ!$A$34:$A$777,$A321,СВЦЭМ!$B$34:$B$777,P$296)+'СЕТ СН'!$F$13</f>
        <v>0</v>
      </c>
      <c r="Q321" s="36">
        <f>SUMIFS(СВЦЭМ!$I$34:$I$777,СВЦЭМ!$A$34:$A$777,$A321,СВЦЭМ!$B$34:$B$777,Q$296)+'СЕТ СН'!$F$13</f>
        <v>0</v>
      </c>
      <c r="R321" s="36">
        <f>SUMIFS(СВЦЭМ!$I$34:$I$777,СВЦЭМ!$A$34:$A$777,$A321,СВЦЭМ!$B$34:$B$777,R$296)+'СЕТ СН'!$F$13</f>
        <v>0</v>
      </c>
      <c r="S321" s="36">
        <f>SUMIFS(СВЦЭМ!$I$34:$I$777,СВЦЭМ!$A$34:$A$777,$A321,СВЦЭМ!$B$34:$B$777,S$296)+'СЕТ СН'!$F$13</f>
        <v>0</v>
      </c>
      <c r="T321" s="36">
        <f>SUMIFS(СВЦЭМ!$I$34:$I$777,СВЦЭМ!$A$34:$A$777,$A321,СВЦЭМ!$B$34:$B$777,T$296)+'СЕТ СН'!$F$13</f>
        <v>0</v>
      </c>
      <c r="U321" s="36">
        <f>SUMIFS(СВЦЭМ!$I$34:$I$777,СВЦЭМ!$A$34:$A$777,$A321,СВЦЭМ!$B$34:$B$777,U$296)+'СЕТ СН'!$F$13</f>
        <v>0</v>
      </c>
      <c r="V321" s="36">
        <f>SUMIFS(СВЦЭМ!$I$34:$I$777,СВЦЭМ!$A$34:$A$777,$A321,СВЦЭМ!$B$34:$B$777,V$296)+'СЕТ СН'!$F$13</f>
        <v>0</v>
      </c>
      <c r="W321" s="36">
        <f>SUMIFS(СВЦЭМ!$I$34:$I$777,СВЦЭМ!$A$34:$A$777,$A321,СВЦЭМ!$B$34:$B$777,W$296)+'СЕТ СН'!$F$13</f>
        <v>0</v>
      </c>
      <c r="X321" s="36">
        <f>SUMIFS(СВЦЭМ!$I$34:$I$777,СВЦЭМ!$A$34:$A$777,$A321,СВЦЭМ!$B$34:$B$777,X$296)+'СЕТ СН'!$F$13</f>
        <v>0</v>
      </c>
      <c r="Y321" s="36">
        <f>SUMIFS(СВЦЭМ!$I$34:$I$777,СВЦЭМ!$A$34:$A$777,$A321,СВЦЭМ!$B$34:$B$777,Y$296)+'СЕТ СН'!$F$13</f>
        <v>0</v>
      </c>
    </row>
    <row r="322" spans="1:27" ht="15.75" x14ac:dyDescent="0.2">
      <c r="A322" s="35">
        <f t="shared" si="8"/>
        <v>43369</v>
      </c>
      <c r="B322" s="36">
        <f>SUMIFS(СВЦЭМ!$I$34:$I$777,СВЦЭМ!$A$34:$A$777,$A322,СВЦЭМ!$B$34:$B$777,B$296)+'СЕТ СН'!$F$13</f>
        <v>0</v>
      </c>
      <c r="C322" s="36">
        <f>SUMIFS(СВЦЭМ!$I$34:$I$777,СВЦЭМ!$A$34:$A$777,$A322,СВЦЭМ!$B$34:$B$777,C$296)+'СЕТ СН'!$F$13</f>
        <v>0</v>
      </c>
      <c r="D322" s="36">
        <f>SUMIFS(СВЦЭМ!$I$34:$I$777,СВЦЭМ!$A$34:$A$777,$A322,СВЦЭМ!$B$34:$B$777,D$296)+'СЕТ СН'!$F$13</f>
        <v>0</v>
      </c>
      <c r="E322" s="36">
        <f>SUMIFS(СВЦЭМ!$I$34:$I$777,СВЦЭМ!$A$34:$A$777,$A322,СВЦЭМ!$B$34:$B$777,E$296)+'СЕТ СН'!$F$13</f>
        <v>0</v>
      </c>
      <c r="F322" s="36">
        <f>SUMIFS(СВЦЭМ!$I$34:$I$777,СВЦЭМ!$A$34:$A$777,$A322,СВЦЭМ!$B$34:$B$777,F$296)+'СЕТ СН'!$F$13</f>
        <v>0</v>
      </c>
      <c r="G322" s="36">
        <f>SUMIFS(СВЦЭМ!$I$34:$I$777,СВЦЭМ!$A$34:$A$777,$A322,СВЦЭМ!$B$34:$B$777,G$296)+'СЕТ СН'!$F$13</f>
        <v>0</v>
      </c>
      <c r="H322" s="36">
        <f>SUMIFS(СВЦЭМ!$I$34:$I$777,СВЦЭМ!$A$34:$A$777,$A322,СВЦЭМ!$B$34:$B$777,H$296)+'СЕТ СН'!$F$13</f>
        <v>0</v>
      </c>
      <c r="I322" s="36">
        <f>SUMIFS(СВЦЭМ!$I$34:$I$777,СВЦЭМ!$A$34:$A$777,$A322,СВЦЭМ!$B$34:$B$777,I$296)+'СЕТ СН'!$F$13</f>
        <v>0</v>
      </c>
      <c r="J322" s="36">
        <f>SUMIFS(СВЦЭМ!$I$34:$I$777,СВЦЭМ!$A$34:$A$777,$A322,СВЦЭМ!$B$34:$B$777,J$296)+'СЕТ СН'!$F$13</f>
        <v>0</v>
      </c>
      <c r="K322" s="36">
        <f>SUMIFS(СВЦЭМ!$I$34:$I$777,СВЦЭМ!$A$34:$A$777,$A322,СВЦЭМ!$B$34:$B$777,K$296)+'СЕТ СН'!$F$13</f>
        <v>0</v>
      </c>
      <c r="L322" s="36">
        <f>SUMIFS(СВЦЭМ!$I$34:$I$777,СВЦЭМ!$A$34:$A$777,$A322,СВЦЭМ!$B$34:$B$777,L$296)+'СЕТ СН'!$F$13</f>
        <v>0</v>
      </c>
      <c r="M322" s="36">
        <f>SUMIFS(СВЦЭМ!$I$34:$I$777,СВЦЭМ!$A$34:$A$777,$A322,СВЦЭМ!$B$34:$B$777,M$296)+'СЕТ СН'!$F$13</f>
        <v>0</v>
      </c>
      <c r="N322" s="36">
        <f>SUMIFS(СВЦЭМ!$I$34:$I$777,СВЦЭМ!$A$34:$A$777,$A322,СВЦЭМ!$B$34:$B$777,N$296)+'СЕТ СН'!$F$13</f>
        <v>0</v>
      </c>
      <c r="O322" s="36">
        <f>SUMIFS(СВЦЭМ!$I$34:$I$777,СВЦЭМ!$A$34:$A$777,$A322,СВЦЭМ!$B$34:$B$777,O$296)+'СЕТ СН'!$F$13</f>
        <v>0</v>
      </c>
      <c r="P322" s="36">
        <f>SUMIFS(СВЦЭМ!$I$34:$I$777,СВЦЭМ!$A$34:$A$777,$A322,СВЦЭМ!$B$34:$B$777,P$296)+'СЕТ СН'!$F$13</f>
        <v>0</v>
      </c>
      <c r="Q322" s="36">
        <f>SUMIFS(СВЦЭМ!$I$34:$I$777,СВЦЭМ!$A$34:$A$777,$A322,СВЦЭМ!$B$34:$B$777,Q$296)+'СЕТ СН'!$F$13</f>
        <v>0</v>
      </c>
      <c r="R322" s="36">
        <f>SUMIFS(СВЦЭМ!$I$34:$I$777,СВЦЭМ!$A$34:$A$777,$A322,СВЦЭМ!$B$34:$B$777,R$296)+'СЕТ СН'!$F$13</f>
        <v>0</v>
      </c>
      <c r="S322" s="36">
        <f>SUMIFS(СВЦЭМ!$I$34:$I$777,СВЦЭМ!$A$34:$A$777,$A322,СВЦЭМ!$B$34:$B$777,S$296)+'СЕТ СН'!$F$13</f>
        <v>0</v>
      </c>
      <c r="T322" s="36">
        <f>SUMIFS(СВЦЭМ!$I$34:$I$777,СВЦЭМ!$A$34:$A$777,$A322,СВЦЭМ!$B$34:$B$777,T$296)+'СЕТ СН'!$F$13</f>
        <v>0</v>
      </c>
      <c r="U322" s="36">
        <f>SUMIFS(СВЦЭМ!$I$34:$I$777,СВЦЭМ!$A$34:$A$777,$A322,СВЦЭМ!$B$34:$B$777,U$296)+'СЕТ СН'!$F$13</f>
        <v>0</v>
      </c>
      <c r="V322" s="36">
        <f>SUMIFS(СВЦЭМ!$I$34:$I$777,СВЦЭМ!$A$34:$A$777,$A322,СВЦЭМ!$B$34:$B$777,V$296)+'СЕТ СН'!$F$13</f>
        <v>0</v>
      </c>
      <c r="W322" s="36">
        <f>SUMIFS(СВЦЭМ!$I$34:$I$777,СВЦЭМ!$A$34:$A$777,$A322,СВЦЭМ!$B$34:$B$777,W$296)+'СЕТ СН'!$F$13</f>
        <v>0</v>
      </c>
      <c r="X322" s="36">
        <f>SUMIFS(СВЦЭМ!$I$34:$I$777,СВЦЭМ!$A$34:$A$777,$A322,СВЦЭМ!$B$34:$B$777,X$296)+'СЕТ СН'!$F$13</f>
        <v>0</v>
      </c>
      <c r="Y322" s="36">
        <f>SUMIFS(СВЦЭМ!$I$34:$I$777,СВЦЭМ!$A$34:$A$777,$A322,СВЦЭМ!$B$34:$B$777,Y$296)+'СЕТ СН'!$F$13</f>
        <v>0</v>
      </c>
    </row>
    <row r="323" spans="1:27" ht="15.75" x14ac:dyDescent="0.2">
      <c r="A323" s="35">
        <f t="shared" si="8"/>
        <v>43370</v>
      </c>
      <c r="B323" s="36">
        <f>SUMIFS(СВЦЭМ!$I$34:$I$777,СВЦЭМ!$A$34:$A$777,$A323,СВЦЭМ!$B$34:$B$777,B$296)+'СЕТ СН'!$F$13</f>
        <v>0</v>
      </c>
      <c r="C323" s="36">
        <f>SUMIFS(СВЦЭМ!$I$34:$I$777,СВЦЭМ!$A$34:$A$777,$A323,СВЦЭМ!$B$34:$B$777,C$296)+'СЕТ СН'!$F$13</f>
        <v>0</v>
      </c>
      <c r="D323" s="36">
        <f>SUMIFS(СВЦЭМ!$I$34:$I$777,СВЦЭМ!$A$34:$A$777,$A323,СВЦЭМ!$B$34:$B$777,D$296)+'СЕТ СН'!$F$13</f>
        <v>0</v>
      </c>
      <c r="E323" s="36">
        <f>SUMIFS(СВЦЭМ!$I$34:$I$777,СВЦЭМ!$A$34:$A$777,$A323,СВЦЭМ!$B$34:$B$777,E$296)+'СЕТ СН'!$F$13</f>
        <v>0</v>
      </c>
      <c r="F323" s="36">
        <f>SUMIFS(СВЦЭМ!$I$34:$I$777,СВЦЭМ!$A$34:$A$777,$A323,СВЦЭМ!$B$34:$B$777,F$296)+'СЕТ СН'!$F$13</f>
        <v>0</v>
      </c>
      <c r="G323" s="36">
        <f>SUMIFS(СВЦЭМ!$I$34:$I$777,СВЦЭМ!$A$34:$A$777,$A323,СВЦЭМ!$B$34:$B$777,G$296)+'СЕТ СН'!$F$13</f>
        <v>0</v>
      </c>
      <c r="H323" s="36">
        <f>SUMIFS(СВЦЭМ!$I$34:$I$777,СВЦЭМ!$A$34:$A$777,$A323,СВЦЭМ!$B$34:$B$777,H$296)+'СЕТ СН'!$F$13</f>
        <v>0</v>
      </c>
      <c r="I323" s="36">
        <f>SUMIFS(СВЦЭМ!$I$34:$I$777,СВЦЭМ!$A$34:$A$777,$A323,СВЦЭМ!$B$34:$B$777,I$296)+'СЕТ СН'!$F$13</f>
        <v>0</v>
      </c>
      <c r="J323" s="36">
        <f>SUMIFS(СВЦЭМ!$I$34:$I$777,СВЦЭМ!$A$34:$A$777,$A323,СВЦЭМ!$B$34:$B$777,J$296)+'СЕТ СН'!$F$13</f>
        <v>0</v>
      </c>
      <c r="K323" s="36">
        <f>SUMIFS(СВЦЭМ!$I$34:$I$777,СВЦЭМ!$A$34:$A$777,$A323,СВЦЭМ!$B$34:$B$777,K$296)+'СЕТ СН'!$F$13</f>
        <v>0</v>
      </c>
      <c r="L323" s="36">
        <f>SUMIFS(СВЦЭМ!$I$34:$I$777,СВЦЭМ!$A$34:$A$777,$A323,СВЦЭМ!$B$34:$B$777,L$296)+'СЕТ СН'!$F$13</f>
        <v>0</v>
      </c>
      <c r="M323" s="36">
        <f>SUMIFS(СВЦЭМ!$I$34:$I$777,СВЦЭМ!$A$34:$A$777,$A323,СВЦЭМ!$B$34:$B$777,M$296)+'СЕТ СН'!$F$13</f>
        <v>0</v>
      </c>
      <c r="N323" s="36">
        <f>SUMIFS(СВЦЭМ!$I$34:$I$777,СВЦЭМ!$A$34:$A$777,$A323,СВЦЭМ!$B$34:$B$777,N$296)+'СЕТ СН'!$F$13</f>
        <v>0</v>
      </c>
      <c r="O323" s="36">
        <f>SUMIFS(СВЦЭМ!$I$34:$I$777,СВЦЭМ!$A$34:$A$777,$A323,СВЦЭМ!$B$34:$B$777,O$296)+'СЕТ СН'!$F$13</f>
        <v>0</v>
      </c>
      <c r="P323" s="36">
        <f>SUMIFS(СВЦЭМ!$I$34:$I$777,СВЦЭМ!$A$34:$A$777,$A323,СВЦЭМ!$B$34:$B$777,P$296)+'СЕТ СН'!$F$13</f>
        <v>0</v>
      </c>
      <c r="Q323" s="36">
        <f>SUMIFS(СВЦЭМ!$I$34:$I$777,СВЦЭМ!$A$34:$A$777,$A323,СВЦЭМ!$B$34:$B$777,Q$296)+'СЕТ СН'!$F$13</f>
        <v>0</v>
      </c>
      <c r="R323" s="36">
        <f>SUMIFS(СВЦЭМ!$I$34:$I$777,СВЦЭМ!$A$34:$A$777,$A323,СВЦЭМ!$B$34:$B$777,R$296)+'СЕТ СН'!$F$13</f>
        <v>0</v>
      </c>
      <c r="S323" s="36">
        <f>SUMIFS(СВЦЭМ!$I$34:$I$777,СВЦЭМ!$A$34:$A$777,$A323,СВЦЭМ!$B$34:$B$777,S$296)+'СЕТ СН'!$F$13</f>
        <v>0</v>
      </c>
      <c r="T323" s="36">
        <f>SUMIFS(СВЦЭМ!$I$34:$I$777,СВЦЭМ!$A$34:$A$777,$A323,СВЦЭМ!$B$34:$B$777,T$296)+'СЕТ СН'!$F$13</f>
        <v>0</v>
      </c>
      <c r="U323" s="36">
        <f>SUMIFS(СВЦЭМ!$I$34:$I$777,СВЦЭМ!$A$34:$A$777,$A323,СВЦЭМ!$B$34:$B$777,U$296)+'СЕТ СН'!$F$13</f>
        <v>0</v>
      </c>
      <c r="V323" s="36">
        <f>SUMIFS(СВЦЭМ!$I$34:$I$777,СВЦЭМ!$A$34:$A$777,$A323,СВЦЭМ!$B$34:$B$777,V$296)+'СЕТ СН'!$F$13</f>
        <v>0</v>
      </c>
      <c r="W323" s="36">
        <f>SUMIFS(СВЦЭМ!$I$34:$I$777,СВЦЭМ!$A$34:$A$777,$A323,СВЦЭМ!$B$34:$B$777,W$296)+'СЕТ СН'!$F$13</f>
        <v>0</v>
      </c>
      <c r="X323" s="36">
        <f>SUMIFS(СВЦЭМ!$I$34:$I$777,СВЦЭМ!$A$34:$A$777,$A323,СВЦЭМ!$B$34:$B$777,X$296)+'СЕТ СН'!$F$13</f>
        <v>0</v>
      </c>
      <c r="Y323" s="36">
        <f>SUMIFS(СВЦЭМ!$I$34:$I$777,СВЦЭМ!$A$34:$A$777,$A323,СВЦЭМ!$B$34:$B$777,Y$296)+'СЕТ СН'!$F$13</f>
        <v>0</v>
      </c>
    </row>
    <row r="324" spans="1:27" ht="15.75" x14ac:dyDescent="0.2">
      <c r="A324" s="35">
        <f t="shared" si="8"/>
        <v>43371</v>
      </c>
      <c r="B324" s="36">
        <f>SUMIFS(СВЦЭМ!$I$34:$I$777,СВЦЭМ!$A$34:$A$777,$A324,СВЦЭМ!$B$34:$B$777,B$296)+'СЕТ СН'!$F$13</f>
        <v>0</v>
      </c>
      <c r="C324" s="36">
        <f>SUMIFS(СВЦЭМ!$I$34:$I$777,СВЦЭМ!$A$34:$A$777,$A324,СВЦЭМ!$B$34:$B$777,C$296)+'СЕТ СН'!$F$13</f>
        <v>0</v>
      </c>
      <c r="D324" s="36">
        <f>SUMIFS(СВЦЭМ!$I$34:$I$777,СВЦЭМ!$A$34:$A$777,$A324,СВЦЭМ!$B$34:$B$777,D$296)+'СЕТ СН'!$F$13</f>
        <v>0</v>
      </c>
      <c r="E324" s="36">
        <f>SUMIFS(СВЦЭМ!$I$34:$I$777,СВЦЭМ!$A$34:$A$777,$A324,СВЦЭМ!$B$34:$B$777,E$296)+'СЕТ СН'!$F$13</f>
        <v>0</v>
      </c>
      <c r="F324" s="36">
        <f>SUMIFS(СВЦЭМ!$I$34:$I$777,СВЦЭМ!$A$34:$A$777,$A324,СВЦЭМ!$B$34:$B$777,F$296)+'СЕТ СН'!$F$13</f>
        <v>0</v>
      </c>
      <c r="G324" s="36">
        <f>SUMIFS(СВЦЭМ!$I$34:$I$777,СВЦЭМ!$A$34:$A$777,$A324,СВЦЭМ!$B$34:$B$777,G$296)+'СЕТ СН'!$F$13</f>
        <v>0</v>
      </c>
      <c r="H324" s="36">
        <f>SUMIFS(СВЦЭМ!$I$34:$I$777,СВЦЭМ!$A$34:$A$777,$A324,СВЦЭМ!$B$34:$B$777,H$296)+'СЕТ СН'!$F$13</f>
        <v>0</v>
      </c>
      <c r="I324" s="36">
        <f>SUMIFS(СВЦЭМ!$I$34:$I$777,СВЦЭМ!$A$34:$A$777,$A324,СВЦЭМ!$B$34:$B$777,I$296)+'СЕТ СН'!$F$13</f>
        <v>0</v>
      </c>
      <c r="J324" s="36">
        <f>SUMIFS(СВЦЭМ!$I$34:$I$777,СВЦЭМ!$A$34:$A$777,$A324,СВЦЭМ!$B$34:$B$777,J$296)+'СЕТ СН'!$F$13</f>
        <v>0</v>
      </c>
      <c r="K324" s="36">
        <f>SUMIFS(СВЦЭМ!$I$34:$I$777,СВЦЭМ!$A$34:$A$777,$A324,СВЦЭМ!$B$34:$B$777,K$296)+'СЕТ СН'!$F$13</f>
        <v>0</v>
      </c>
      <c r="L324" s="36">
        <f>SUMIFS(СВЦЭМ!$I$34:$I$777,СВЦЭМ!$A$34:$A$777,$A324,СВЦЭМ!$B$34:$B$777,L$296)+'СЕТ СН'!$F$13</f>
        <v>0</v>
      </c>
      <c r="M324" s="36">
        <f>SUMIFS(СВЦЭМ!$I$34:$I$777,СВЦЭМ!$A$34:$A$777,$A324,СВЦЭМ!$B$34:$B$777,M$296)+'СЕТ СН'!$F$13</f>
        <v>0</v>
      </c>
      <c r="N324" s="36">
        <f>SUMIFS(СВЦЭМ!$I$34:$I$777,СВЦЭМ!$A$34:$A$777,$A324,СВЦЭМ!$B$34:$B$777,N$296)+'СЕТ СН'!$F$13</f>
        <v>0</v>
      </c>
      <c r="O324" s="36">
        <f>SUMIFS(СВЦЭМ!$I$34:$I$777,СВЦЭМ!$A$34:$A$777,$A324,СВЦЭМ!$B$34:$B$777,O$296)+'СЕТ СН'!$F$13</f>
        <v>0</v>
      </c>
      <c r="P324" s="36">
        <f>SUMIFS(СВЦЭМ!$I$34:$I$777,СВЦЭМ!$A$34:$A$777,$A324,СВЦЭМ!$B$34:$B$777,P$296)+'СЕТ СН'!$F$13</f>
        <v>0</v>
      </c>
      <c r="Q324" s="36">
        <f>SUMIFS(СВЦЭМ!$I$34:$I$777,СВЦЭМ!$A$34:$A$777,$A324,СВЦЭМ!$B$34:$B$777,Q$296)+'СЕТ СН'!$F$13</f>
        <v>0</v>
      </c>
      <c r="R324" s="36">
        <f>SUMIFS(СВЦЭМ!$I$34:$I$777,СВЦЭМ!$A$34:$A$777,$A324,СВЦЭМ!$B$34:$B$777,R$296)+'СЕТ СН'!$F$13</f>
        <v>0</v>
      </c>
      <c r="S324" s="36">
        <f>SUMIFS(СВЦЭМ!$I$34:$I$777,СВЦЭМ!$A$34:$A$777,$A324,СВЦЭМ!$B$34:$B$777,S$296)+'СЕТ СН'!$F$13</f>
        <v>0</v>
      </c>
      <c r="T324" s="36">
        <f>SUMIFS(СВЦЭМ!$I$34:$I$777,СВЦЭМ!$A$34:$A$777,$A324,СВЦЭМ!$B$34:$B$777,T$296)+'СЕТ СН'!$F$13</f>
        <v>0</v>
      </c>
      <c r="U324" s="36">
        <f>SUMIFS(СВЦЭМ!$I$34:$I$777,СВЦЭМ!$A$34:$A$777,$A324,СВЦЭМ!$B$34:$B$777,U$296)+'СЕТ СН'!$F$13</f>
        <v>0</v>
      </c>
      <c r="V324" s="36">
        <f>SUMIFS(СВЦЭМ!$I$34:$I$777,СВЦЭМ!$A$34:$A$777,$A324,СВЦЭМ!$B$34:$B$777,V$296)+'СЕТ СН'!$F$13</f>
        <v>0</v>
      </c>
      <c r="W324" s="36">
        <f>SUMIFS(СВЦЭМ!$I$34:$I$777,СВЦЭМ!$A$34:$A$777,$A324,СВЦЭМ!$B$34:$B$777,W$296)+'СЕТ СН'!$F$13</f>
        <v>0</v>
      </c>
      <c r="X324" s="36">
        <f>SUMIFS(СВЦЭМ!$I$34:$I$777,СВЦЭМ!$A$34:$A$777,$A324,СВЦЭМ!$B$34:$B$777,X$296)+'СЕТ СН'!$F$13</f>
        <v>0</v>
      </c>
      <c r="Y324" s="36">
        <f>SUMIFS(СВЦЭМ!$I$34:$I$777,СВЦЭМ!$A$34:$A$777,$A324,СВЦЭМ!$B$34:$B$777,Y$296)+'СЕТ СН'!$F$13</f>
        <v>0</v>
      </c>
    </row>
    <row r="325" spans="1:27" ht="15.75" x14ac:dyDescent="0.2">
      <c r="A325" s="35">
        <f t="shared" si="8"/>
        <v>43372</v>
      </c>
      <c r="B325" s="36">
        <f>SUMIFS(СВЦЭМ!$I$34:$I$777,СВЦЭМ!$A$34:$A$777,$A325,СВЦЭМ!$B$34:$B$777,B$296)+'СЕТ СН'!$F$13</f>
        <v>0</v>
      </c>
      <c r="C325" s="36">
        <f>SUMIFS(СВЦЭМ!$I$34:$I$777,СВЦЭМ!$A$34:$A$777,$A325,СВЦЭМ!$B$34:$B$777,C$296)+'СЕТ СН'!$F$13</f>
        <v>0</v>
      </c>
      <c r="D325" s="36">
        <f>SUMIFS(СВЦЭМ!$I$34:$I$777,СВЦЭМ!$A$34:$A$777,$A325,СВЦЭМ!$B$34:$B$777,D$296)+'СЕТ СН'!$F$13</f>
        <v>0</v>
      </c>
      <c r="E325" s="36">
        <f>SUMIFS(СВЦЭМ!$I$34:$I$777,СВЦЭМ!$A$34:$A$777,$A325,СВЦЭМ!$B$34:$B$777,E$296)+'СЕТ СН'!$F$13</f>
        <v>0</v>
      </c>
      <c r="F325" s="36">
        <f>SUMIFS(СВЦЭМ!$I$34:$I$777,СВЦЭМ!$A$34:$A$777,$A325,СВЦЭМ!$B$34:$B$777,F$296)+'СЕТ СН'!$F$13</f>
        <v>0</v>
      </c>
      <c r="G325" s="36">
        <f>SUMIFS(СВЦЭМ!$I$34:$I$777,СВЦЭМ!$A$34:$A$777,$A325,СВЦЭМ!$B$34:$B$777,G$296)+'СЕТ СН'!$F$13</f>
        <v>0</v>
      </c>
      <c r="H325" s="36">
        <f>SUMIFS(СВЦЭМ!$I$34:$I$777,СВЦЭМ!$A$34:$A$777,$A325,СВЦЭМ!$B$34:$B$777,H$296)+'СЕТ СН'!$F$13</f>
        <v>0</v>
      </c>
      <c r="I325" s="36">
        <f>SUMIFS(СВЦЭМ!$I$34:$I$777,СВЦЭМ!$A$34:$A$777,$A325,СВЦЭМ!$B$34:$B$777,I$296)+'СЕТ СН'!$F$13</f>
        <v>0</v>
      </c>
      <c r="J325" s="36">
        <f>SUMIFS(СВЦЭМ!$I$34:$I$777,СВЦЭМ!$A$34:$A$777,$A325,СВЦЭМ!$B$34:$B$777,J$296)+'СЕТ СН'!$F$13</f>
        <v>0</v>
      </c>
      <c r="K325" s="36">
        <f>SUMIFS(СВЦЭМ!$I$34:$I$777,СВЦЭМ!$A$34:$A$777,$A325,СВЦЭМ!$B$34:$B$777,K$296)+'СЕТ СН'!$F$13</f>
        <v>0</v>
      </c>
      <c r="L325" s="36">
        <f>SUMIFS(СВЦЭМ!$I$34:$I$777,СВЦЭМ!$A$34:$A$777,$A325,СВЦЭМ!$B$34:$B$777,L$296)+'СЕТ СН'!$F$13</f>
        <v>0</v>
      </c>
      <c r="M325" s="36">
        <f>SUMIFS(СВЦЭМ!$I$34:$I$777,СВЦЭМ!$A$34:$A$777,$A325,СВЦЭМ!$B$34:$B$777,M$296)+'СЕТ СН'!$F$13</f>
        <v>0</v>
      </c>
      <c r="N325" s="36">
        <f>SUMIFS(СВЦЭМ!$I$34:$I$777,СВЦЭМ!$A$34:$A$777,$A325,СВЦЭМ!$B$34:$B$777,N$296)+'СЕТ СН'!$F$13</f>
        <v>0</v>
      </c>
      <c r="O325" s="36">
        <f>SUMIFS(СВЦЭМ!$I$34:$I$777,СВЦЭМ!$A$34:$A$777,$A325,СВЦЭМ!$B$34:$B$777,O$296)+'СЕТ СН'!$F$13</f>
        <v>0</v>
      </c>
      <c r="P325" s="36">
        <f>SUMIFS(СВЦЭМ!$I$34:$I$777,СВЦЭМ!$A$34:$A$777,$A325,СВЦЭМ!$B$34:$B$777,P$296)+'СЕТ СН'!$F$13</f>
        <v>0</v>
      </c>
      <c r="Q325" s="36">
        <f>SUMIFS(СВЦЭМ!$I$34:$I$777,СВЦЭМ!$A$34:$A$777,$A325,СВЦЭМ!$B$34:$B$777,Q$296)+'СЕТ СН'!$F$13</f>
        <v>0</v>
      </c>
      <c r="R325" s="36">
        <f>SUMIFS(СВЦЭМ!$I$34:$I$777,СВЦЭМ!$A$34:$A$777,$A325,СВЦЭМ!$B$34:$B$777,R$296)+'СЕТ СН'!$F$13</f>
        <v>0</v>
      </c>
      <c r="S325" s="36">
        <f>SUMIFS(СВЦЭМ!$I$34:$I$777,СВЦЭМ!$A$34:$A$777,$A325,СВЦЭМ!$B$34:$B$777,S$296)+'СЕТ СН'!$F$13</f>
        <v>0</v>
      </c>
      <c r="T325" s="36">
        <f>SUMIFS(СВЦЭМ!$I$34:$I$777,СВЦЭМ!$A$34:$A$777,$A325,СВЦЭМ!$B$34:$B$777,T$296)+'СЕТ СН'!$F$13</f>
        <v>0</v>
      </c>
      <c r="U325" s="36">
        <f>SUMIFS(СВЦЭМ!$I$34:$I$777,СВЦЭМ!$A$34:$A$777,$A325,СВЦЭМ!$B$34:$B$777,U$296)+'СЕТ СН'!$F$13</f>
        <v>0</v>
      </c>
      <c r="V325" s="36">
        <f>SUMIFS(СВЦЭМ!$I$34:$I$777,СВЦЭМ!$A$34:$A$777,$A325,СВЦЭМ!$B$34:$B$777,V$296)+'СЕТ СН'!$F$13</f>
        <v>0</v>
      </c>
      <c r="W325" s="36">
        <f>SUMIFS(СВЦЭМ!$I$34:$I$777,СВЦЭМ!$A$34:$A$777,$A325,СВЦЭМ!$B$34:$B$777,W$296)+'СЕТ СН'!$F$13</f>
        <v>0</v>
      </c>
      <c r="X325" s="36">
        <f>SUMIFS(СВЦЭМ!$I$34:$I$777,СВЦЭМ!$A$34:$A$777,$A325,СВЦЭМ!$B$34:$B$777,X$296)+'СЕТ СН'!$F$13</f>
        <v>0</v>
      </c>
      <c r="Y325" s="36">
        <f>SUMIFS(СВЦЭМ!$I$34:$I$777,СВЦЭМ!$A$34:$A$777,$A325,СВЦЭМ!$B$34:$B$777,Y$296)+'СЕТ СН'!$F$13</f>
        <v>0</v>
      </c>
    </row>
    <row r="326" spans="1:27" ht="15.75" x14ac:dyDescent="0.2">
      <c r="A326" s="35">
        <f t="shared" si="8"/>
        <v>43373</v>
      </c>
      <c r="B326" s="36">
        <f>SUMIFS(СВЦЭМ!$I$34:$I$777,СВЦЭМ!$A$34:$A$777,$A326,СВЦЭМ!$B$34:$B$777,B$296)+'СЕТ СН'!$F$13</f>
        <v>0</v>
      </c>
      <c r="C326" s="36">
        <f>SUMIFS(СВЦЭМ!$I$34:$I$777,СВЦЭМ!$A$34:$A$777,$A326,СВЦЭМ!$B$34:$B$777,C$296)+'СЕТ СН'!$F$13</f>
        <v>0</v>
      </c>
      <c r="D326" s="36">
        <f>SUMIFS(СВЦЭМ!$I$34:$I$777,СВЦЭМ!$A$34:$A$777,$A326,СВЦЭМ!$B$34:$B$777,D$296)+'СЕТ СН'!$F$13</f>
        <v>0</v>
      </c>
      <c r="E326" s="36">
        <f>SUMIFS(СВЦЭМ!$I$34:$I$777,СВЦЭМ!$A$34:$A$777,$A326,СВЦЭМ!$B$34:$B$777,E$296)+'СЕТ СН'!$F$13</f>
        <v>0</v>
      </c>
      <c r="F326" s="36">
        <f>SUMIFS(СВЦЭМ!$I$34:$I$777,СВЦЭМ!$A$34:$A$777,$A326,СВЦЭМ!$B$34:$B$777,F$296)+'СЕТ СН'!$F$13</f>
        <v>0</v>
      </c>
      <c r="G326" s="36">
        <f>SUMIFS(СВЦЭМ!$I$34:$I$777,СВЦЭМ!$A$34:$A$777,$A326,СВЦЭМ!$B$34:$B$777,G$296)+'СЕТ СН'!$F$13</f>
        <v>0</v>
      </c>
      <c r="H326" s="36">
        <f>SUMIFS(СВЦЭМ!$I$34:$I$777,СВЦЭМ!$A$34:$A$777,$A326,СВЦЭМ!$B$34:$B$777,H$296)+'СЕТ СН'!$F$13</f>
        <v>0</v>
      </c>
      <c r="I326" s="36">
        <f>SUMIFS(СВЦЭМ!$I$34:$I$777,СВЦЭМ!$A$34:$A$777,$A326,СВЦЭМ!$B$34:$B$777,I$296)+'СЕТ СН'!$F$13</f>
        <v>0</v>
      </c>
      <c r="J326" s="36">
        <f>SUMIFS(СВЦЭМ!$I$34:$I$777,СВЦЭМ!$A$34:$A$777,$A326,СВЦЭМ!$B$34:$B$777,J$296)+'СЕТ СН'!$F$13</f>
        <v>0</v>
      </c>
      <c r="K326" s="36">
        <f>SUMIFS(СВЦЭМ!$I$34:$I$777,СВЦЭМ!$A$34:$A$777,$A326,СВЦЭМ!$B$34:$B$777,K$296)+'СЕТ СН'!$F$13</f>
        <v>0</v>
      </c>
      <c r="L326" s="36">
        <f>SUMIFS(СВЦЭМ!$I$34:$I$777,СВЦЭМ!$A$34:$A$777,$A326,СВЦЭМ!$B$34:$B$777,L$296)+'СЕТ СН'!$F$13</f>
        <v>0</v>
      </c>
      <c r="M326" s="36">
        <f>SUMIFS(СВЦЭМ!$I$34:$I$777,СВЦЭМ!$A$34:$A$777,$A326,СВЦЭМ!$B$34:$B$777,M$296)+'СЕТ СН'!$F$13</f>
        <v>0</v>
      </c>
      <c r="N326" s="36">
        <f>SUMIFS(СВЦЭМ!$I$34:$I$777,СВЦЭМ!$A$34:$A$777,$A326,СВЦЭМ!$B$34:$B$777,N$296)+'СЕТ СН'!$F$13</f>
        <v>0</v>
      </c>
      <c r="O326" s="36">
        <f>SUMIFS(СВЦЭМ!$I$34:$I$777,СВЦЭМ!$A$34:$A$777,$A326,СВЦЭМ!$B$34:$B$777,O$296)+'СЕТ СН'!$F$13</f>
        <v>0</v>
      </c>
      <c r="P326" s="36">
        <f>SUMIFS(СВЦЭМ!$I$34:$I$777,СВЦЭМ!$A$34:$A$777,$A326,СВЦЭМ!$B$34:$B$777,P$296)+'СЕТ СН'!$F$13</f>
        <v>0</v>
      </c>
      <c r="Q326" s="36">
        <f>SUMIFS(СВЦЭМ!$I$34:$I$777,СВЦЭМ!$A$34:$A$777,$A326,СВЦЭМ!$B$34:$B$777,Q$296)+'СЕТ СН'!$F$13</f>
        <v>0</v>
      </c>
      <c r="R326" s="36">
        <f>SUMIFS(СВЦЭМ!$I$34:$I$777,СВЦЭМ!$A$34:$A$777,$A326,СВЦЭМ!$B$34:$B$777,R$296)+'СЕТ СН'!$F$13</f>
        <v>0</v>
      </c>
      <c r="S326" s="36">
        <f>SUMIFS(СВЦЭМ!$I$34:$I$777,СВЦЭМ!$A$34:$A$777,$A326,СВЦЭМ!$B$34:$B$777,S$296)+'СЕТ СН'!$F$13</f>
        <v>0</v>
      </c>
      <c r="T326" s="36">
        <f>SUMIFS(СВЦЭМ!$I$34:$I$777,СВЦЭМ!$A$34:$A$777,$A326,СВЦЭМ!$B$34:$B$777,T$296)+'СЕТ СН'!$F$13</f>
        <v>0</v>
      </c>
      <c r="U326" s="36">
        <f>SUMIFS(СВЦЭМ!$I$34:$I$777,СВЦЭМ!$A$34:$A$777,$A326,СВЦЭМ!$B$34:$B$777,U$296)+'СЕТ СН'!$F$13</f>
        <v>0</v>
      </c>
      <c r="V326" s="36">
        <f>SUMIFS(СВЦЭМ!$I$34:$I$777,СВЦЭМ!$A$34:$A$777,$A326,СВЦЭМ!$B$34:$B$777,V$296)+'СЕТ СН'!$F$13</f>
        <v>0</v>
      </c>
      <c r="W326" s="36">
        <f>SUMIFS(СВЦЭМ!$I$34:$I$777,СВЦЭМ!$A$34:$A$777,$A326,СВЦЭМ!$B$34:$B$777,W$296)+'СЕТ СН'!$F$13</f>
        <v>0</v>
      </c>
      <c r="X326" s="36">
        <f>SUMIFS(СВЦЭМ!$I$34:$I$777,СВЦЭМ!$A$34:$A$777,$A326,СВЦЭМ!$B$34:$B$777,X$296)+'СЕТ СН'!$F$13</f>
        <v>0</v>
      </c>
      <c r="Y326" s="36">
        <f>SUMIFS(СВЦЭМ!$I$34:$I$777,СВЦЭМ!$A$34:$A$777,$A326,СВЦЭМ!$B$34:$B$777,Y$296)+'СЕТ СН'!$F$13</f>
        <v>0</v>
      </c>
    </row>
    <row r="327" spans="1:27" ht="15.75" hidden="1" x14ac:dyDescent="0.2">
      <c r="A327" s="35">
        <f t="shared" si="8"/>
        <v>43374</v>
      </c>
      <c r="B327" s="36">
        <f>SUMIFS(СВЦЭМ!$I$34:$I$777,СВЦЭМ!$A$34:$A$777,$A327,СВЦЭМ!$B$34:$B$777,B$296)+'СЕТ СН'!$F$13</f>
        <v>0</v>
      </c>
      <c r="C327" s="36">
        <f>SUMIFS(СВЦЭМ!$I$34:$I$777,СВЦЭМ!$A$34:$A$777,$A327,СВЦЭМ!$B$34:$B$777,C$296)+'СЕТ СН'!$F$13</f>
        <v>0</v>
      </c>
      <c r="D327" s="36">
        <f>SUMIFS(СВЦЭМ!$I$34:$I$777,СВЦЭМ!$A$34:$A$777,$A327,СВЦЭМ!$B$34:$B$777,D$296)+'СЕТ СН'!$F$13</f>
        <v>0</v>
      </c>
      <c r="E327" s="36">
        <f>SUMIFS(СВЦЭМ!$I$34:$I$777,СВЦЭМ!$A$34:$A$777,$A327,СВЦЭМ!$B$34:$B$777,E$296)+'СЕТ СН'!$F$13</f>
        <v>0</v>
      </c>
      <c r="F327" s="36">
        <f>SUMIFS(СВЦЭМ!$I$34:$I$777,СВЦЭМ!$A$34:$A$777,$A327,СВЦЭМ!$B$34:$B$777,F$296)+'СЕТ СН'!$F$13</f>
        <v>0</v>
      </c>
      <c r="G327" s="36">
        <f>SUMIFS(СВЦЭМ!$I$34:$I$777,СВЦЭМ!$A$34:$A$777,$A327,СВЦЭМ!$B$34:$B$777,G$296)+'СЕТ СН'!$F$13</f>
        <v>0</v>
      </c>
      <c r="H327" s="36">
        <f>SUMIFS(СВЦЭМ!$I$34:$I$777,СВЦЭМ!$A$34:$A$777,$A327,СВЦЭМ!$B$34:$B$777,H$296)+'СЕТ СН'!$F$13</f>
        <v>0</v>
      </c>
      <c r="I327" s="36">
        <f>SUMIFS(СВЦЭМ!$I$34:$I$777,СВЦЭМ!$A$34:$A$777,$A327,СВЦЭМ!$B$34:$B$777,I$296)+'СЕТ СН'!$F$13</f>
        <v>0</v>
      </c>
      <c r="J327" s="36">
        <f>SUMIFS(СВЦЭМ!$I$34:$I$777,СВЦЭМ!$A$34:$A$777,$A327,СВЦЭМ!$B$34:$B$777,J$296)+'СЕТ СН'!$F$13</f>
        <v>0</v>
      </c>
      <c r="K327" s="36">
        <f>SUMIFS(СВЦЭМ!$I$34:$I$777,СВЦЭМ!$A$34:$A$777,$A327,СВЦЭМ!$B$34:$B$777,K$296)+'СЕТ СН'!$F$13</f>
        <v>0</v>
      </c>
      <c r="L327" s="36">
        <f>SUMIFS(СВЦЭМ!$I$34:$I$777,СВЦЭМ!$A$34:$A$777,$A327,СВЦЭМ!$B$34:$B$777,L$296)+'СЕТ СН'!$F$13</f>
        <v>0</v>
      </c>
      <c r="M327" s="36">
        <f>SUMIFS(СВЦЭМ!$I$34:$I$777,СВЦЭМ!$A$34:$A$777,$A327,СВЦЭМ!$B$34:$B$777,M$296)+'СЕТ СН'!$F$13</f>
        <v>0</v>
      </c>
      <c r="N327" s="36">
        <f>SUMIFS(СВЦЭМ!$I$34:$I$777,СВЦЭМ!$A$34:$A$777,$A327,СВЦЭМ!$B$34:$B$777,N$296)+'СЕТ СН'!$F$13</f>
        <v>0</v>
      </c>
      <c r="O327" s="36">
        <f>SUMIFS(СВЦЭМ!$I$34:$I$777,СВЦЭМ!$A$34:$A$777,$A327,СВЦЭМ!$B$34:$B$777,O$296)+'СЕТ СН'!$F$13</f>
        <v>0</v>
      </c>
      <c r="P327" s="36">
        <f>SUMIFS(СВЦЭМ!$I$34:$I$777,СВЦЭМ!$A$34:$A$777,$A327,СВЦЭМ!$B$34:$B$777,P$296)+'СЕТ СН'!$F$13</f>
        <v>0</v>
      </c>
      <c r="Q327" s="36">
        <f>SUMIFS(СВЦЭМ!$I$34:$I$777,СВЦЭМ!$A$34:$A$777,$A327,СВЦЭМ!$B$34:$B$777,Q$296)+'СЕТ СН'!$F$13</f>
        <v>0</v>
      </c>
      <c r="R327" s="36">
        <f>SUMIFS(СВЦЭМ!$I$34:$I$777,СВЦЭМ!$A$34:$A$777,$A327,СВЦЭМ!$B$34:$B$777,R$296)+'СЕТ СН'!$F$13</f>
        <v>0</v>
      </c>
      <c r="S327" s="36">
        <f>SUMIFS(СВЦЭМ!$I$34:$I$777,СВЦЭМ!$A$34:$A$777,$A327,СВЦЭМ!$B$34:$B$777,S$296)+'СЕТ СН'!$F$13</f>
        <v>0</v>
      </c>
      <c r="T327" s="36">
        <f>SUMIFS(СВЦЭМ!$I$34:$I$777,СВЦЭМ!$A$34:$A$777,$A327,СВЦЭМ!$B$34:$B$777,T$296)+'СЕТ СН'!$F$13</f>
        <v>0</v>
      </c>
      <c r="U327" s="36">
        <f>SUMIFS(СВЦЭМ!$I$34:$I$777,СВЦЭМ!$A$34:$A$777,$A327,СВЦЭМ!$B$34:$B$777,U$296)+'СЕТ СН'!$F$13</f>
        <v>0</v>
      </c>
      <c r="V327" s="36">
        <f>SUMIFS(СВЦЭМ!$I$34:$I$777,СВЦЭМ!$A$34:$A$777,$A327,СВЦЭМ!$B$34:$B$777,V$296)+'СЕТ СН'!$F$13</f>
        <v>0</v>
      </c>
      <c r="W327" s="36">
        <f>SUMIFS(СВЦЭМ!$I$34:$I$777,СВЦЭМ!$A$34:$A$777,$A327,СВЦЭМ!$B$34:$B$777,W$296)+'СЕТ СН'!$F$13</f>
        <v>0</v>
      </c>
      <c r="X327" s="36">
        <f>SUMIFS(СВЦЭМ!$I$34:$I$777,СВЦЭМ!$A$34:$A$777,$A327,СВЦЭМ!$B$34:$B$777,X$296)+'СЕТ СН'!$F$13</f>
        <v>0</v>
      </c>
      <c r="Y327" s="36">
        <f>SUMIFS(СВЦЭМ!$I$34:$I$777,СВЦЭМ!$A$34:$A$777,$A327,СВЦЭМ!$B$34:$B$777,Y$296)+'СЕТ СН'!$F$13</f>
        <v>0</v>
      </c>
    </row>
    <row r="328" spans="1:27" ht="15.75"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6" customFormat="1" ht="12.75" customHeight="1" x14ac:dyDescent="0.2">
      <c r="A331" s="12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customHeight="1" x14ac:dyDescent="0.2">
      <c r="A332" s="35" t="str">
        <f>A297</f>
        <v>01.09.2018</v>
      </c>
      <c r="B332" s="36">
        <f>SUMIFS(СВЦЭМ!$J$34:$J$777,СВЦЭМ!$A$34:$A$777,$A332,СВЦЭМ!$B$34:$B$777,B$331)+'СЕТ СН'!$F$13</f>
        <v>416.98402168000001</v>
      </c>
      <c r="C332" s="36">
        <f>SUMIFS(СВЦЭМ!$J$34:$J$777,СВЦЭМ!$A$34:$A$777,$A332,СВЦЭМ!$B$34:$B$777,C$331)+'СЕТ СН'!$F$13</f>
        <v>516.75039815000002</v>
      </c>
      <c r="D332" s="36">
        <f>SUMIFS(СВЦЭМ!$J$34:$J$777,СВЦЭМ!$A$34:$A$777,$A332,СВЦЭМ!$B$34:$B$777,D$331)+'СЕТ СН'!$F$13</f>
        <v>592.30439417000002</v>
      </c>
      <c r="E332" s="36">
        <f>SUMIFS(СВЦЭМ!$J$34:$J$777,СВЦЭМ!$A$34:$A$777,$A332,СВЦЭМ!$B$34:$B$777,E$331)+'СЕТ СН'!$F$13</f>
        <v>611.71327308000002</v>
      </c>
      <c r="F332" s="36">
        <f>SUMIFS(СВЦЭМ!$J$34:$J$777,СВЦЭМ!$A$34:$A$777,$A332,СВЦЭМ!$B$34:$B$777,F$331)+'СЕТ СН'!$F$13</f>
        <v>609.33487778000006</v>
      </c>
      <c r="G332" s="36">
        <f>SUMIFS(СВЦЭМ!$J$34:$J$777,СВЦЭМ!$A$34:$A$777,$A332,СВЦЭМ!$B$34:$B$777,G$331)+'СЕТ СН'!$F$13</f>
        <v>611.84707173000004</v>
      </c>
      <c r="H332" s="36">
        <f>SUMIFS(СВЦЭМ!$J$34:$J$777,СВЦЭМ!$A$34:$A$777,$A332,СВЦЭМ!$B$34:$B$777,H$331)+'СЕТ СН'!$F$13</f>
        <v>617.25823192999997</v>
      </c>
      <c r="I332" s="36">
        <f>SUMIFS(СВЦЭМ!$J$34:$J$777,СВЦЭМ!$A$34:$A$777,$A332,СВЦЭМ!$B$34:$B$777,I$331)+'СЕТ СН'!$F$13</f>
        <v>603.27164101999995</v>
      </c>
      <c r="J332" s="36">
        <f>SUMIFS(СВЦЭМ!$J$34:$J$777,СВЦЭМ!$A$34:$A$777,$A332,СВЦЭМ!$B$34:$B$777,J$331)+'СЕТ СН'!$F$13</f>
        <v>544.02876251999999</v>
      </c>
      <c r="K332" s="36">
        <f>SUMIFS(СВЦЭМ!$J$34:$J$777,СВЦЭМ!$A$34:$A$777,$A332,СВЦЭМ!$B$34:$B$777,K$331)+'СЕТ СН'!$F$13</f>
        <v>509.60814886999998</v>
      </c>
      <c r="L332" s="36">
        <f>SUMIFS(СВЦЭМ!$J$34:$J$777,СВЦЭМ!$A$34:$A$777,$A332,СВЦЭМ!$B$34:$B$777,L$331)+'СЕТ СН'!$F$13</f>
        <v>454.70005291000001</v>
      </c>
      <c r="M332" s="36">
        <f>SUMIFS(СВЦЭМ!$J$34:$J$777,СВЦЭМ!$A$34:$A$777,$A332,СВЦЭМ!$B$34:$B$777,M$331)+'СЕТ СН'!$F$13</f>
        <v>397.60150362000002</v>
      </c>
      <c r="N332" s="36">
        <f>SUMIFS(СВЦЭМ!$J$34:$J$777,СВЦЭМ!$A$34:$A$777,$A332,СВЦЭМ!$B$34:$B$777,N$331)+'СЕТ СН'!$F$13</f>
        <v>344.52043636000002</v>
      </c>
      <c r="O332" s="36">
        <f>SUMIFS(СВЦЭМ!$J$34:$J$777,СВЦЭМ!$A$34:$A$777,$A332,СВЦЭМ!$B$34:$B$777,O$331)+'СЕТ СН'!$F$13</f>
        <v>294.90892238999999</v>
      </c>
      <c r="P332" s="36">
        <f>SUMIFS(СВЦЭМ!$J$34:$J$777,СВЦЭМ!$A$34:$A$777,$A332,СВЦЭМ!$B$34:$B$777,P$331)+'СЕТ СН'!$F$13</f>
        <v>301.50147027999998</v>
      </c>
      <c r="Q332" s="36">
        <f>SUMIFS(СВЦЭМ!$J$34:$J$777,СВЦЭМ!$A$34:$A$777,$A332,СВЦЭМ!$B$34:$B$777,Q$331)+'СЕТ СН'!$F$13</f>
        <v>309.84045958000002</v>
      </c>
      <c r="R332" s="36">
        <f>SUMIFS(СВЦЭМ!$J$34:$J$777,СВЦЭМ!$A$34:$A$777,$A332,СВЦЭМ!$B$34:$B$777,R$331)+'СЕТ СН'!$F$13</f>
        <v>311.55192301</v>
      </c>
      <c r="S332" s="36">
        <f>SUMIFS(СВЦЭМ!$J$34:$J$777,СВЦЭМ!$A$34:$A$777,$A332,СВЦЭМ!$B$34:$B$777,S$331)+'СЕТ СН'!$F$13</f>
        <v>305.98941805999999</v>
      </c>
      <c r="T332" s="36">
        <f>SUMIFS(СВЦЭМ!$J$34:$J$777,СВЦЭМ!$A$34:$A$777,$A332,СВЦЭМ!$B$34:$B$777,T$331)+'СЕТ СН'!$F$13</f>
        <v>308.05947938999998</v>
      </c>
      <c r="U332" s="36">
        <f>SUMIFS(СВЦЭМ!$J$34:$J$777,СВЦЭМ!$A$34:$A$777,$A332,СВЦЭМ!$B$34:$B$777,U$331)+'СЕТ СН'!$F$13</f>
        <v>303.40021035000001</v>
      </c>
      <c r="V332" s="36">
        <f>SUMIFS(СВЦЭМ!$J$34:$J$777,СВЦЭМ!$A$34:$A$777,$A332,СВЦЭМ!$B$34:$B$777,V$331)+'СЕТ СН'!$F$13</f>
        <v>295.81371767000002</v>
      </c>
      <c r="W332" s="36">
        <f>SUMIFS(СВЦЭМ!$J$34:$J$777,СВЦЭМ!$A$34:$A$777,$A332,СВЦЭМ!$B$34:$B$777,W$331)+'СЕТ СН'!$F$13</f>
        <v>291.97560181</v>
      </c>
      <c r="X332" s="36">
        <f>SUMIFS(СВЦЭМ!$J$34:$J$777,СВЦЭМ!$A$34:$A$777,$A332,СВЦЭМ!$B$34:$B$777,X$331)+'СЕТ СН'!$F$13</f>
        <v>307.08803454000002</v>
      </c>
      <c r="Y332" s="36">
        <f>SUMIFS(СВЦЭМ!$J$34:$J$777,СВЦЭМ!$A$34:$A$777,$A332,СВЦЭМ!$B$34:$B$777,Y$331)+'СЕТ СН'!$F$13</f>
        <v>350.66281871000001</v>
      </c>
      <c r="AA332" s="45"/>
    </row>
    <row r="333" spans="1:27" ht="15.75" x14ac:dyDescent="0.2">
      <c r="A333" s="35">
        <f>A332+1</f>
        <v>43345</v>
      </c>
      <c r="B333" s="36">
        <f>SUMIFS(СВЦЭМ!$J$34:$J$777,СВЦЭМ!$A$34:$A$777,$A333,СВЦЭМ!$B$34:$B$777,B$331)+'СЕТ СН'!$F$13</f>
        <v>416.11642348999999</v>
      </c>
      <c r="C333" s="36">
        <f>SUMIFS(СВЦЭМ!$J$34:$J$777,СВЦЭМ!$A$34:$A$777,$A333,СВЦЭМ!$B$34:$B$777,C$331)+'СЕТ СН'!$F$13</f>
        <v>494.32330526999999</v>
      </c>
      <c r="D333" s="36">
        <f>SUMIFS(СВЦЭМ!$J$34:$J$777,СВЦЭМ!$A$34:$A$777,$A333,СВЦЭМ!$B$34:$B$777,D$331)+'СЕТ СН'!$F$13</f>
        <v>570.85793023999997</v>
      </c>
      <c r="E333" s="36">
        <f>SUMIFS(СВЦЭМ!$J$34:$J$777,СВЦЭМ!$A$34:$A$777,$A333,СВЦЭМ!$B$34:$B$777,E$331)+'СЕТ СН'!$F$13</f>
        <v>605.16536048</v>
      </c>
      <c r="F333" s="36">
        <f>SUMIFS(СВЦЭМ!$J$34:$J$777,СВЦЭМ!$A$34:$A$777,$A333,СВЦЭМ!$B$34:$B$777,F$331)+'СЕТ СН'!$F$13</f>
        <v>606.72715627000002</v>
      </c>
      <c r="G333" s="36">
        <f>SUMIFS(СВЦЭМ!$J$34:$J$777,СВЦЭМ!$A$34:$A$777,$A333,СВЦЭМ!$B$34:$B$777,G$331)+'СЕТ СН'!$F$13</f>
        <v>608.03055633999998</v>
      </c>
      <c r="H333" s="36">
        <f>SUMIFS(СВЦЭМ!$J$34:$J$777,СВЦЭМ!$A$34:$A$777,$A333,СВЦЭМ!$B$34:$B$777,H$331)+'СЕТ СН'!$F$13</f>
        <v>614.44800993000001</v>
      </c>
      <c r="I333" s="36">
        <f>SUMIFS(СВЦЭМ!$J$34:$J$777,СВЦЭМ!$A$34:$A$777,$A333,СВЦЭМ!$B$34:$B$777,I$331)+'СЕТ СН'!$F$13</f>
        <v>604.03915797000002</v>
      </c>
      <c r="J333" s="36">
        <f>SUMIFS(СВЦЭМ!$J$34:$J$777,СВЦЭМ!$A$34:$A$777,$A333,СВЦЭМ!$B$34:$B$777,J$331)+'СЕТ СН'!$F$13</f>
        <v>567.82211371999995</v>
      </c>
      <c r="K333" s="36">
        <f>SUMIFS(СВЦЭМ!$J$34:$J$777,СВЦЭМ!$A$34:$A$777,$A333,СВЦЭМ!$B$34:$B$777,K$331)+'СЕТ СН'!$F$13</f>
        <v>533.82728286999998</v>
      </c>
      <c r="L333" s="36">
        <f>SUMIFS(СВЦЭМ!$J$34:$J$777,СВЦЭМ!$A$34:$A$777,$A333,СВЦЭМ!$B$34:$B$777,L$331)+'СЕТ СН'!$F$13</f>
        <v>486.51815928000002</v>
      </c>
      <c r="M333" s="36">
        <f>SUMIFS(СВЦЭМ!$J$34:$J$777,СВЦЭМ!$A$34:$A$777,$A333,СВЦЭМ!$B$34:$B$777,M$331)+'СЕТ СН'!$F$13</f>
        <v>433.12182023000003</v>
      </c>
      <c r="N333" s="36">
        <f>SUMIFS(СВЦЭМ!$J$34:$J$777,СВЦЭМ!$A$34:$A$777,$A333,СВЦЭМ!$B$34:$B$777,N$331)+'СЕТ СН'!$F$13</f>
        <v>356.21210439999999</v>
      </c>
      <c r="O333" s="36">
        <f>SUMIFS(СВЦЭМ!$J$34:$J$777,СВЦЭМ!$A$34:$A$777,$A333,СВЦЭМ!$B$34:$B$777,O$331)+'СЕТ СН'!$F$13</f>
        <v>318.66858581999998</v>
      </c>
      <c r="P333" s="36">
        <f>SUMIFS(СВЦЭМ!$J$34:$J$777,СВЦЭМ!$A$34:$A$777,$A333,СВЦЭМ!$B$34:$B$777,P$331)+'СЕТ СН'!$F$13</f>
        <v>318.79872182000003</v>
      </c>
      <c r="Q333" s="36">
        <f>SUMIFS(СВЦЭМ!$J$34:$J$777,СВЦЭМ!$A$34:$A$777,$A333,СВЦЭМ!$B$34:$B$777,Q$331)+'СЕТ СН'!$F$13</f>
        <v>321.60261532999999</v>
      </c>
      <c r="R333" s="36">
        <f>SUMIFS(СВЦЭМ!$J$34:$J$777,СВЦЭМ!$A$34:$A$777,$A333,СВЦЭМ!$B$34:$B$777,R$331)+'СЕТ СН'!$F$13</f>
        <v>323.87626489000002</v>
      </c>
      <c r="S333" s="36">
        <f>SUMIFS(СВЦЭМ!$J$34:$J$777,СВЦЭМ!$A$34:$A$777,$A333,СВЦЭМ!$B$34:$B$777,S$331)+'СЕТ СН'!$F$13</f>
        <v>332.16078496</v>
      </c>
      <c r="T333" s="36">
        <f>SUMIFS(СВЦЭМ!$J$34:$J$777,СВЦЭМ!$A$34:$A$777,$A333,СВЦЭМ!$B$34:$B$777,T$331)+'СЕТ СН'!$F$13</f>
        <v>327.99069403999999</v>
      </c>
      <c r="U333" s="36">
        <f>SUMIFS(СВЦЭМ!$J$34:$J$777,СВЦЭМ!$A$34:$A$777,$A333,СВЦЭМ!$B$34:$B$777,U$331)+'СЕТ СН'!$F$13</f>
        <v>309.87946467</v>
      </c>
      <c r="V333" s="36">
        <f>SUMIFS(СВЦЭМ!$J$34:$J$777,СВЦЭМ!$A$34:$A$777,$A333,СВЦЭМ!$B$34:$B$777,V$331)+'СЕТ СН'!$F$13</f>
        <v>308.15849666000003</v>
      </c>
      <c r="W333" s="36">
        <f>SUMIFS(СВЦЭМ!$J$34:$J$777,СВЦЭМ!$A$34:$A$777,$A333,СВЦЭМ!$B$34:$B$777,W$331)+'СЕТ СН'!$F$13</f>
        <v>309.07212860999999</v>
      </c>
      <c r="X333" s="36">
        <f>SUMIFS(СВЦЭМ!$J$34:$J$777,СВЦЭМ!$A$34:$A$777,$A333,СВЦЭМ!$B$34:$B$777,X$331)+'СЕТ СН'!$F$13</f>
        <v>314.23505566</v>
      </c>
      <c r="Y333" s="36">
        <f>SUMIFS(СВЦЭМ!$J$34:$J$777,СВЦЭМ!$A$34:$A$777,$A333,СВЦЭМ!$B$34:$B$777,Y$331)+'СЕТ СН'!$F$13</f>
        <v>373.02963908999999</v>
      </c>
    </row>
    <row r="334" spans="1:27" ht="15.75" x14ac:dyDescent="0.2">
      <c r="A334" s="35">
        <f t="shared" ref="A334:A362" si="9">A333+1</f>
        <v>43346</v>
      </c>
      <c r="B334" s="36">
        <f>SUMIFS(СВЦЭМ!$J$34:$J$777,СВЦЭМ!$A$34:$A$777,$A334,СВЦЭМ!$B$34:$B$777,B$331)+'СЕТ СН'!$F$13</f>
        <v>455.02306999000001</v>
      </c>
      <c r="C334" s="36">
        <f>SUMIFS(СВЦЭМ!$J$34:$J$777,СВЦЭМ!$A$34:$A$777,$A334,СВЦЭМ!$B$34:$B$777,C$331)+'СЕТ СН'!$F$13</f>
        <v>493.83195849999998</v>
      </c>
      <c r="D334" s="36">
        <f>SUMIFS(СВЦЭМ!$J$34:$J$777,СВЦЭМ!$A$34:$A$777,$A334,СВЦЭМ!$B$34:$B$777,D$331)+'СЕТ СН'!$F$13</f>
        <v>553.23497484999996</v>
      </c>
      <c r="E334" s="36">
        <f>SUMIFS(СВЦЭМ!$J$34:$J$777,СВЦЭМ!$A$34:$A$777,$A334,СВЦЭМ!$B$34:$B$777,E$331)+'СЕТ СН'!$F$13</f>
        <v>593.63284898999996</v>
      </c>
      <c r="F334" s="36">
        <f>SUMIFS(СВЦЭМ!$J$34:$J$777,СВЦЭМ!$A$34:$A$777,$A334,СВЦЭМ!$B$34:$B$777,F$331)+'СЕТ СН'!$F$13</f>
        <v>592.23719824</v>
      </c>
      <c r="G334" s="36">
        <f>SUMIFS(СВЦЭМ!$J$34:$J$777,СВЦЭМ!$A$34:$A$777,$A334,СВЦЭМ!$B$34:$B$777,G$331)+'СЕТ СН'!$F$13</f>
        <v>594.88780488999998</v>
      </c>
      <c r="H334" s="36">
        <f>SUMIFS(СВЦЭМ!$J$34:$J$777,СВЦЭМ!$A$34:$A$777,$A334,СВЦЭМ!$B$34:$B$777,H$331)+'СЕТ СН'!$F$13</f>
        <v>593.25354030999995</v>
      </c>
      <c r="I334" s="36">
        <f>SUMIFS(СВЦЭМ!$J$34:$J$777,СВЦЭМ!$A$34:$A$777,$A334,СВЦЭМ!$B$34:$B$777,I$331)+'СЕТ СН'!$F$13</f>
        <v>541.83931529999995</v>
      </c>
      <c r="J334" s="36">
        <f>SUMIFS(СВЦЭМ!$J$34:$J$777,СВЦЭМ!$A$34:$A$777,$A334,СВЦЭМ!$B$34:$B$777,J$331)+'СЕТ СН'!$F$13</f>
        <v>532.16265558999999</v>
      </c>
      <c r="K334" s="36">
        <f>SUMIFS(СВЦЭМ!$J$34:$J$777,СВЦЭМ!$A$34:$A$777,$A334,СВЦЭМ!$B$34:$B$777,K$331)+'СЕТ СН'!$F$13</f>
        <v>515.94562295000003</v>
      </c>
      <c r="L334" s="36">
        <f>SUMIFS(СВЦЭМ!$J$34:$J$777,СВЦЭМ!$A$34:$A$777,$A334,СВЦЭМ!$B$34:$B$777,L$331)+'СЕТ СН'!$F$13</f>
        <v>466.85178904999998</v>
      </c>
      <c r="M334" s="36">
        <f>SUMIFS(СВЦЭМ!$J$34:$J$777,СВЦЭМ!$A$34:$A$777,$A334,СВЦЭМ!$B$34:$B$777,M$331)+'СЕТ СН'!$F$13</f>
        <v>422.60347966</v>
      </c>
      <c r="N334" s="36">
        <f>SUMIFS(СВЦЭМ!$J$34:$J$777,СВЦЭМ!$A$34:$A$777,$A334,СВЦЭМ!$B$34:$B$777,N$331)+'СЕТ СН'!$F$13</f>
        <v>359.14357093000001</v>
      </c>
      <c r="O334" s="36">
        <f>SUMIFS(СВЦЭМ!$J$34:$J$777,СВЦЭМ!$A$34:$A$777,$A334,СВЦЭМ!$B$34:$B$777,O$331)+'СЕТ СН'!$F$13</f>
        <v>319.72480868999997</v>
      </c>
      <c r="P334" s="36">
        <f>SUMIFS(СВЦЭМ!$J$34:$J$777,СВЦЭМ!$A$34:$A$777,$A334,СВЦЭМ!$B$34:$B$777,P$331)+'СЕТ СН'!$F$13</f>
        <v>321.78473724999998</v>
      </c>
      <c r="Q334" s="36">
        <f>SUMIFS(СВЦЭМ!$J$34:$J$777,СВЦЭМ!$A$34:$A$777,$A334,СВЦЭМ!$B$34:$B$777,Q$331)+'СЕТ СН'!$F$13</f>
        <v>329.4453469</v>
      </c>
      <c r="R334" s="36">
        <f>SUMIFS(СВЦЭМ!$J$34:$J$777,СВЦЭМ!$A$34:$A$777,$A334,СВЦЭМ!$B$34:$B$777,R$331)+'СЕТ СН'!$F$13</f>
        <v>326.19880103999998</v>
      </c>
      <c r="S334" s="36">
        <f>SUMIFS(СВЦЭМ!$J$34:$J$777,СВЦЭМ!$A$34:$A$777,$A334,СВЦЭМ!$B$34:$B$777,S$331)+'СЕТ СН'!$F$13</f>
        <v>297.55285397</v>
      </c>
      <c r="T334" s="36">
        <f>SUMIFS(СВЦЭМ!$J$34:$J$777,СВЦЭМ!$A$34:$A$777,$A334,СВЦЭМ!$B$34:$B$777,T$331)+'СЕТ СН'!$F$13</f>
        <v>295.81557635000001</v>
      </c>
      <c r="U334" s="36">
        <f>SUMIFS(СВЦЭМ!$J$34:$J$777,СВЦЭМ!$A$34:$A$777,$A334,СВЦЭМ!$B$34:$B$777,U$331)+'СЕТ СН'!$F$13</f>
        <v>317.25237129999999</v>
      </c>
      <c r="V334" s="36">
        <f>SUMIFS(СВЦЭМ!$J$34:$J$777,СВЦЭМ!$A$34:$A$777,$A334,СВЦЭМ!$B$34:$B$777,V$331)+'СЕТ СН'!$F$13</f>
        <v>342.58079406000002</v>
      </c>
      <c r="W334" s="36">
        <f>SUMIFS(СВЦЭМ!$J$34:$J$777,СВЦЭМ!$A$34:$A$777,$A334,СВЦЭМ!$B$34:$B$777,W$331)+'СЕТ СН'!$F$13</f>
        <v>344.37023514999998</v>
      </c>
      <c r="X334" s="36">
        <f>SUMIFS(СВЦЭМ!$J$34:$J$777,СВЦЭМ!$A$34:$A$777,$A334,СВЦЭМ!$B$34:$B$777,X$331)+'СЕТ СН'!$F$13</f>
        <v>318.37213981000002</v>
      </c>
      <c r="Y334" s="36">
        <f>SUMIFS(СВЦЭМ!$J$34:$J$777,СВЦЭМ!$A$34:$A$777,$A334,СВЦЭМ!$B$34:$B$777,Y$331)+'СЕТ СН'!$F$13</f>
        <v>371.98803814000001</v>
      </c>
    </row>
    <row r="335" spans="1:27" ht="15.75" x14ac:dyDescent="0.2">
      <c r="A335" s="35">
        <f t="shared" si="9"/>
        <v>43347</v>
      </c>
      <c r="B335" s="36">
        <f>SUMIFS(СВЦЭМ!$J$34:$J$777,СВЦЭМ!$A$34:$A$777,$A335,СВЦЭМ!$B$34:$B$777,B$331)+'СЕТ СН'!$F$13</f>
        <v>438.13726945000002</v>
      </c>
      <c r="C335" s="36">
        <f>SUMIFS(СВЦЭМ!$J$34:$J$777,СВЦЭМ!$A$34:$A$777,$A335,СВЦЭМ!$B$34:$B$777,C$331)+'СЕТ СН'!$F$13</f>
        <v>536.68458815999998</v>
      </c>
      <c r="D335" s="36">
        <f>SUMIFS(СВЦЭМ!$J$34:$J$777,СВЦЭМ!$A$34:$A$777,$A335,СВЦЭМ!$B$34:$B$777,D$331)+'СЕТ СН'!$F$13</f>
        <v>606.04320503999998</v>
      </c>
      <c r="E335" s="36">
        <f>SUMIFS(СВЦЭМ!$J$34:$J$777,СВЦЭМ!$A$34:$A$777,$A335,СВЦЭМ!$B$34:$B$777,E$331)+'СЕТ СН'!$F$13</f>
        <v>622.62054816</v>
      </c>
      <c r="F335" s="36">
        <f>SUMIFS(СВЦЭМ!$J$34:$J$777,СВЦЭМ!$A$34:$A$777,$A335,СВЦЭМ!$B$34:$B$777,F$331)+'СЕТ СН'!$F$13</f>
        <v>620.97775060000004</v>
      </c>
      <c r="G335" s="36">
        <f>SUMIFS(СВЦЭМ!$J$34:$J$777,СВЦЭМ!$A$34:$A$777,$A335,СВЦЭМ!$B$34:$B$777,G$331)+'СЕТ СН'!$F$13</f>
        <v>624.81927286999996</v>
      </c>
      <c r="H335" s="36">
        <f>SUMIFS(СВЦЭМ!$J$34:$J$777,СВЦЭМ!$A$34:$A$777,$A335,СВЦЭМ!$B$34:$B$777,H$331)+'СЕТ СН'!$F$13</f>
        <v>613.59517799000002</v>
      </c>
      <c r="I335" s="36">
        <f>SUMIFS(СВЦЭМ!$J$34:$J$777,СВЦЭМ!$A$34:$A$777,$A335,СВЦЭМ!$B$34:$B$777,I$331)+'СЕТ СН'!$F$13</f>
        <v>585.60108691999994</v>
      </c>
      <c r="J335" s="36">
        <f>SUMIFS(СВЦЭМ!$J$34:$J$777,СВЦЭМ!$A$34:$A$777,$A335,СВЦЭМ!$B$34:$B$777,J$331)+'СЕТ СН'!$F$13</f>
        <v>543.87069677</v>
      </c>
      <c r="K335" s="36">
        <f>SUMIFS(СВЦЭМ!$J$34:$J$777,СВЦЭМ!$A$34:$A$777,$A335,СВЦЭМ!$B$34:$B$777,K$331)+'СЕТ СН'!$F$13</f>
        <v>513.31146844</v>
      </c>
      <c r="L335" s="36">
        <f>SUMIFS(СВЦЭМ!$J$34:$J$777,СВЦЭМ!$A$34:$A$777,$A335,СВЦЭМ!$B$34:$B$777,L$331)+'СЕТ СН'!$F$13</f>
        <v>458.73532467000001</v>
      </c>
      <c r="M335" s="36">
        <f>SUMIFS(СВЦЭМ!$J$34:$J$777,СВЦЭМ!$A$34:$A$777,$A335,СВЦЭМ!$B$34:$B$777,M$331)+'СЕТ СН'!$F$13</f>
        <v>412.23323871999997</v>
      </c>
      <c r="N335" s="36">
        <f>SUMIFS(СВЦЭМ!$J$34:$J$777,СВЦЭМ!$A$34:$A$777,$A335,СВЦЭМ!$B$34:$B$777,N$331)+'СЕТ СН'!$F$13</f>
        <v>361.73683731</v>
      </c>
      <c r="O335" s="36">
        <f>SUMIFS(СВЦЭМ!$J$34:$J$777,СВЦЭМ!$A$34:$A$777,$A335,СВЦЭМ!$B$34:$B$777,O$331)+'СЕТ СН'!$F$13</f>
        <v>308.55760938999998</v>
      </c>
      <c r="P335" s="36">
        <f>SUMIFS(СВЦЭМ!$J$34:$J$777,СВЦЭМ!$A$34:$A$777,$A335,СВЦЭМ!$B$34:$B$777,P$331)+'СЕТ СН'!$F$13</f>
        <v>304.43631183999997</v>
      </c>
      <c r="Q335" s="36">
        <f>SUMIFS(СВЦЭМ!$J$34:$J$777,СВЦЭМ!$A$34:$A$777,$A335,СВЦЭМ!$B$34:$B$777,Q$331)+'СЕТ СН'!$F$13</f>
        <v>313.0835821</v>
      </c>
      <c r="R335" s="36">
        <f>SUMIFS(СВЦЭМ!$J$34:$J$777,СВЦЭМ!$A$34:$A$777,$A335,СВЦЭМ!$B$34:$B$777,R$331)+'СЕТ СН'!$F$13</f>
        <v>310.98938626</v>
      </c>
      <c r="S335" s="36">
        <f>SUMIFS(СВЦЭМ!$J$34:$J$777,СВЦЭМ!$A$34:$A$777,$A335,СВЦЭМ!$B$34:$B$777,S$331)+'СЕТ СН'!$F$13</f>
        <v>306.23773048999999</v>
      </c>
      <c r="T335" s="36">
        <f>SUMIFS(СВЦЭМ!$J$34:$J$777,СВЦЭМ!$A$34:$A$777,$A335,СВЦЭМ!$B$34:$B$777,T$331)+'СЕТ СН'!$F$13</f>
        <v>302.37583296000003</v>
      </c>
      <c r="U335" s="36">
        <f>SUMIFS(СВЦЭМ!$J$34:$J$777,СВЦЭМ!$A$34:$A$777,$A335,СВЦЭМ!$B$34:$B$777,U$331)+'СЕТ СН'!$F$13</f>
        <v>300.61860981000001</v>
      </c>
      <c r="V335" s="36">
        <f>SUMIFS(СВЦЭМ!$J$34:$J$777,СВЦЭМ!$A$34:$A$777,$A335,СВЦЭМ!$B$34:$B$777,V$331)+'СЕТ СН'!$F$13</f>
        <v>307.67780183999997</v>
      </c>
      <c r="W335" s="36">
        <f>SUMIFS(СВЦЭМ!$J$34:$J$777,СВЦЭМ!$A$34:$A$777,$A335,СВЦЭМ!$B$34:$B$777,W$331)+'СЕТ СН'!$F$13</f>
        <v>293.83560646000001</v>
      </c>
      <c r="X335" s="36">
        <f>SUMIFS(СВЦЭМ!$J$34:$J$777,СВЦЭМ!$A$34:$A$777,$A335,СВЦЭМ!$B$34:$B$777,X$331)+'СЕТ СН'!$F$13</f>
        <v>292.42693248</v>
      </c>
      <c r="Y335" s="36">
        <f>SUMIFS(СВЦЭМ!$J$34:$J$777,СВЦЭМ!$A$34:$A$777,$A335,СВЦЭМ!$B$34:$B$777,Y$331)+'СЕТ СН'!$F$13</f>
        <v>347.79315646999999</v>
      </c>
    </row>
    <row r="336" spans="1:27" ht="15.75" x14ac:dyDescent="0.2">
      <c r="A336" s="35">
        <f t="shared" si="9"/>
        <v>43348</v>
      </c>
      <c r="B336" s="36">
        <f>SUMIFS(СВЦЭМ!$J$34:$J$777,СВЦЭМ!$A$34:$A$777,$A336,СВЦЭМ!$B$34:$B$777,B$331)+'СЕТ СН'!$F$13</f>
        <v>436.29765264000002</v>
      </c>
      <c r="C336" s="36">
        <f>SUMIFS(СВЦЭМ!$J$34:$J$777,СВЦЭМ!$A$34:$A$777,$A336,СВЦЭМ!$B$34:$B$777,C$331)+'СЕТ СН'!$F$13</f>
        <v>546.47569779000003</v>
      </c>
      <c r="D336" s="36">
        <f>SUMIFS(СВЦЭМ!$J$34:$J$777,СВЦЭМ!$A$34:$A$777,$A336,СВЦЭМ!$B$34:$B$777,D$331)+'СЕТ СН'!$F$13</f>
        <v>598.74169075999998</v>
      </c>
      <c r="E336" s="36">
        <f>SUMIFS(СВЦЭМ!$J$34:$J$777,СВЦЭМ!$A$34:$A$777,$A336,СВЦЭМ!$B$34:$B$777,E$331)+'СЕТ СН'!$F$13</f>
        <v>620.16107579000004</v>
      </c>
      <c r="F336" s="36">
        <f>SUMIFS(СВЦЭМ!$J$34:$J$777,СВЦЭМ!$A$34:$A$777,$A336,СВЦЭМ!$B$34:$B$777,F$331)+'СЕТ СН'!$F$13</f>
        <v>616.49608768999997</v>
      </c>
      <c r="G336" s="36">
        <f>SUMIFS(СВЦЭМ!$J$34:$J$777,СВЦЭМ!$A$34:$A$777,$A336,СВЦЭМ!$B$34:$B$777,G$331)+'СЕТ СН'!$F$13</f>
        <v>621.60557467000001</v>
      </c>
      <c r="H336" s="36">
        <f>SUMIFS(СВЦЭМ!$J$34:$J$777,СВЦЭМ!$A$34:$A$777,$A336,СВЦЭМ!$B$34:$B$777,H$331)+'СЕТ СН'!$F$13</f>
        <v>609.15855670999997</v>
      </c>
      <c r="I336" s="36">
        <f>SUMIFS(СВЦЭМ!$J$34:$J$777,СВЦЭМ!$A$34:$A$777,$A336,СВЦЭМ!$B$34:$B$777,I$331)+'СЕТ СН'!$F$13</f>
        <v>594.95832924000001</v>
      </c>
      <c r="J336" s="36">
        <f>SUMIFS(СВЦЭМ!$J$34:$J$777,СВЦЭМ!$A$34:$A$777,$A336,СВЦЭМ!$B$34:$B$777,J$331)+'СЕТ СН'!$F$13</f>
        <v>560.58095326</v>
      </c>
      <c r="K336" s="36">
        <f>SUMIFS(СВЦЭМ!$J$34:$J$777,СВЦЭМ!$A$34:$A$777,$A336,СВЦЭМ!$B$34:$B$777,K$331)+'СЕТ СН'!$F$13</f>
        <v>540.78150877999997</v>
      </c>
      <c r="L336" s="36">
        <f>SUMIFS(СВЦЭМ!$J$34:$J$777,СВЦЭМ!$A$34:$A$777,$A336,СВЦЭМ!$B$34:$B$777,L$331)+'СЕТ СН'!$F$13</f>
        <v>484.84886728999999</v>
      </c>
      <c r="M336" s="36">
        <f>SUMIFS(СВЦЭМ!$J$34:$J$777,СВЦЭМ!$A$34:$A$777,$A336,СВЦЭМ!$B$34:$B$777,M$331)+'СЕТ СН'!$F$13</f>
        <v>440.91586092</v>
      </c>
      <c r="N336" s="36">
        <f>SUMIFS(СВЦЭМ!$J$34:$J$777,СВЦЭМ!$A$34:$A$777,$A336,СВЦЭМ!$B$34:$B$777,N$331)+'СЕТ СН'!$F$13</f>
        <v>369.34396736999997</v>
      </c>
      <c r="O336" s="36">
        <f>SUMIFS(СВЦЭМ!$J$34:$J$777,СВЦЭМ!$A$34:$A$777,$A336,СВЦЭМ!$B$34:$B$777,O$331)+'СЕТ СН'!$F$13</f>
        <v>315.88109216999999</v>
      </c>
      <c r="P336" s="36">
        <f>SUMIFS(СВЦЭМ!$J$34:$J$777,СВЦЭМ!$A$34:$A$777,$A336,СВЦЭМ!$B$34:$B$777,P$331)+'СЕТ СН'!$F$13</f>
        <v>308.42329708</v>
      </c>
      <c r="Q336" s="36">
        <f>SUMIFS(СВЦЭМ!$J$34:$J$777,СВЦЭМ!$A$34:$A$777,$A336,СВЦЭМ!$B$34:$B$777,Q$331)+'СЕТ СН'!$F$13</f>
        <v>309.21052907000001</v>
      </c>
      <c r="R336" s="36">
        <f>SUMIFS(СВЦЭМ!$J$34:$J$777,СВЦЭМ!$A$34:$A$777,$A336,СВЦЭМ!$B$34:$B$777,R$331)+'СЕТ СН'!$F$13</f>
        <v>309.97913878000003</v>
      </c>
      <c r="S336" s="36">
        <f>SUMIFS(СВЦЭМ!$J$34:$J$777,СВЦЭМ!$A$34:$A$777,$A336,СВЦЭМ!$B$34:$B$777,S$331)+'СЕТ СН'!$F$13</f>
        <v>309.34470313000003</v>
      </c>
      <c r="T336" s="36">
        <f>SUMIFS(СВЦЭМ!$J$34:$J$777,СВЦЭМ!$A$34:$A$777,$A336,СВЦЭМ!$B$34:$B$777,T$331)+'СЕТ СН'!$F$13</f>
        <v>307.85040617999999</v>
      </c>
      <c r="U336" s="36">
        <f>SUMIFS(СВЦЭМ!$J$34:$J$777,СВЦЭМ!$A$34:$A$777,$A336,СВЦЭМ!$B$34:$B$777,U$331)+'СЕТ СН'!$F$13</f>
        <v>305.23319509999999</v>
      </c>
      <c r="V336" s="36">
        <f>SUMIFS(СВЦЭМ!$J$34:$J$777,СВЦЭМ!$A$34:$A$777,$A336,СВЦЭМ!$B$34:$B$777,V$331)+'СЕТ СН'!$F$13</f>
        <v>309.02307969999998</v>
      </c>
      <c r="W336" s="36">
        <f>SUMIFS(СВЦЭМ!$J$34:$J$777,СВЦЭМ!$A$34:$A$777,$A336,СВЦЭМ!$B$34:$B$777,W$331)+'СЕТ СН'!$F$13</f>
        <v>302.72526348000002</v>
      </c>
      <c r="X336" s="36">
        <f>SUMIFS(СВЦЭМ!$J$34:$J$777,СВЦЭМ!$A$34:$A$777,$A336,СВЦЭМ!$B$34:$B$777,X$331)+'СЕТ СН'!$F$13</f>
        <v>294.43530533000001</v>
      </c>
      <c r="Y336" s="36">
        <f>SUMIFS(СВЦЭМ!$J$34:$J$777,СВЦЭМ!$A$34:$A$777,$A336,СВЦЭМ!$B$34:$B$777,Y$331)+'СЕТ СН'!$F$13</f>
        <v>344.01878300999999</v>
      </c>
    </row>
    <row r="337" spans="1:25" ht="15.75" x14ac:dyDescent="0.2">
      <c r="A337" s="35">
        <f t="shared" si="9"/>
        <v>43349</v>
      </c>
      <c r="B337" s="36">
        <f>SUMIFS(СВЦЭМ!$J$34:$J$777,СВЦЭМ!$A$34:$A$777,$A337,СВЦЭМ!$B$34:$B$777,B$331)+'СЕТ СН'!$F$13</f>
        <v>450.76158609999999</v>
      </c>
      <c r="C337" s="36">
        <f>SUMIFS(СВЦЭМ!$J$34:$J$777,СВЦЭМ!$A$34:$A$777,$A337,СВЦЭМ!$B$34:$B$777,C$331)+'СЕТ СН'!$F$13</f>
        <v>573.73828060000005</v>
      </c>
      <c r="D337" s="36">
        <f>SUMIFS(СВЦЭМ!$J$34:$J$777,СВЦЭМ!$A$34:$A$777,$A337,СВЦЭМ!$B$34:$B$777,D$331)+'СЕТ СН'!$F$13</f>
        <v>637.06625788999997</v>
      </c>
      <c r="E337" s="36">
        <f>SUMIFS(СВЦЭМ!$J$34:$J$777,СВЦЭМ!$A$34:$A$777,$A337,СВЦЭМ!$B$34:$B$777,E$331)+'СЕТ СН'!$F$13</f>
        <v>646.95762360000003</v>
      </c>
      <c r="F337" s="36">
        <f>SUMIFS(СВЦЭМ!$J$34:$J$777,СВЦЭМ!$A$34:$A$777,$A337,СВЦЭМ!$B$34:$B$777,F$331)+'СЕТ СН'!$F$13</f>
        <v>645.40699744999995</v>
      </c>
      <c r="G337" s="36">
        <f>SUMIFS(СВЦЭМ!$J$34:$J$777,СВЦЭМ!$A$34:$A$777,$A337,СВЦЭМ!$B$34:$B$777,G$331)+'СЕТ СН'!$F$13</f>
        <v>649.26329966000003</v>
      </c>
      <c r="H337" s="36">
        <f>SUMIFS(СВЦЭМ!$J$34:$J$777,СВЦЭМ!$A$34:$A$777,$A337,СВЦЭМ!$B$34:$B$777,H$331)+'СЕТ СН'!$F$13</f>
        <v>640.82031662999998</v>
      </c>
      <c r="I337" s="36">
        <f>SUMIFS(СВЦЭМ!$J$34:$J$777,СВЦЭМ!$A$34:$A$777,$A337,СВЦЭМ!$B$34:$B$777,I$331)+'СЕТ СН'!$F$13</f>
        <v>601.63981686</v>
      </c>
      <c r="J337" s="36">
        <f>SUMIFS(СВЦЭМ!$J$34:$J$777,СВЦЭМ!$A$34:$A$777,$A337,СВЦЭМ!$B$34:$B$777,J$331)+'СЕТ СН'!$F$13</f>
        <v>555.69822552000005</v>
      </c>
      <c r="K337" s="36">
        <f>SUMIFS(СВЦЭМ!$J$34:$J$777,СВЦЭМ!$A$34:$A$777,$A337,СВЦЭМ!$B$34:$B$777,K$331)+'СЕТ СН'!$F$13</f>
        <v>517.60472029000005</v>
      </c>
      <c r="L337" s="36">
        <f>SUMIFS(СВЦЭМ!$J$34:$J$777,СВЦЭМ!$A$34:$A$777,$A337,СВЦЭМ!$B$34:$B$777,L$331)+'СЕТ СН'!$F$13</f>
        <v>471.01638601000002</v>
      </c>
      <c r="M337" s="36">
        <f>SUMIFS(СВЦЭМ!$J$34:$J$777,СВЦЭМ!$A$34:$A$777,$A337,СВЦЭМ!$B$34:$B$777,M$331)+'СЕТ СН'!$F$13</f>
        <v>395.41858603999998</v>
      </c>
      <c r="N337" s="36">
        <f>SUMIFS(СВЦЭМ!$J$34:$J$777,СВЦЭМ!$A$34:$A$777,$A337,СВЦЭМ!$B$34:$B$777,N$331)+'СЕТ СН'!$F$13</f>
        <v>340.04094205000001</v>
      </c>
      <c r="O337" s="36">
        <f>SUMIFS(СВЦЭМ!$J$34:$J$777,СВЦЭМ!$A$34:$A$777,$A337,СВЦЭМ!$B$34:$B$777,O$331)+'СЕТ СН'!$F$13</f>
        <v>285.80119164000001</v>
      </c>
      <c r="P337" s="36">
        <f>SUMIFS(СВЦЭМ!$J$34:$J$777,СВЦЭМ!$A$34:$A$777,$A337,СВЦЭМ!$B$34:$B$777,P$331)+'СЕТ СН'!$F$13</f>
        <v>277.17663729999998</v>
      </c>
      <c r="Q337" s="36">
        <f>SUMIFS(СВЦЭМ!$J$34:$J$777,СВЦЭМ!$A$34:$A$777,$A337,СВЦЭМ!$B$34:$B$777,Q$331)+'СЕТ СН'!$F$13</f>
        <v>280.09977038</v>
      </c>
      <c r="R337" s="36">
        <f>SUMIFS(СВЦЭМ!$J$34:$J$777,СВЦЭМ!$A$34:$A$777,$A337,СВЦЭМ!$B$34:$B$777,R$331)+'СЕТ СН'!$F$13</f>
        <v>291.63380603000002</v>
      </c>
      <c r="S337" s="36">
        <f>SUMIFS(СВЦЭМ!$J$34:$J$777,СВЦЭМ!$A$34:$A$777,$A337,СВЦЭМ!$B$34:$B$777,S$331)+'СЕТ СН'!$F$13</f>
        <v>290.31652480999998</v>
      </c>
      <c r="T337" s="36">
        <f>SUMIFS(СВЦЭМ!$J$34:$J$777,СВЦЭМ!$A$34:$A$777,$A337,СВЦЭМ!$B$34:$B$777,T$331)+'СЕТ СН'!$F$13</f>
        <v>292.44344189999998</v>
      </c>
      <c r="U337" s="36">
        <f>SUMIFS(СВЦЭМ!$J$34:$J$777,СВЦЭМ!$A$34:$A$777,$A337,СВЦЭМ!$B$34:$B$777,U$331)+'СЕТ СН'!$F$13</f>
        <v>291.23961852999997</v>
      </c>
      <c r="V337" s="36">
        <f>SUMIFS(СВЦЭМ!$J$34:$J$777,СВЦЭМ!$A$34:$A$777,$A337,СВЦЭМ!$B$34:$B$777,V$331)+'СЕТ СН'!$F$13</f>
        <v>295.16121041999997</v>
      </c>
      <c r="W337" s="36">
        <f>SUMIFS(СВЦЭМ!$J$34:$J$777,СВЦЭМ!$A$34:$A$777,$A337,СВЦЭМ!$B$34:$B$777,W$331)+'СЕТ СН'!$F$13</f>
        <v>294.71177433999998</v>
      </c>
      <c r="X337" s="36">
        <f>SUMIFS(СВЦЭМ!$J$34:$J$777,СВЦЭМ!$A$34:$A$777,$A337,СВЦЭМ!$B$34:$B$777,X$331)+'СЕТ СН'!$F$13</f>
        <v>291.27053407</v>
      </c>
      <c r="Y337" s="36">
        <f>SUMIFS(СВЦЭМ!$J$34:$J$777,СВЦЭМ!$A$34:$A$777,$A337,СВЦЭМ!$B$34:$B$777,Y$331)+'СЕТ СН'!$F$13</f>
        <v>357.31665981999998</v>
      </c>
    </row>
    <row r="338" spans="1:25" ht="15.75" x14ac:dyDescent="0.2">
      <c r="A338" s="35">
        <f t="shared" si="9"/>
        <v>43350</v>
      </c>
      <c r="B338" s="36">
        <f>SUMIFS(СВЦЭМ!$J$34:$J$777,СВЦЭМ!$A$34:$A$777,$A338,СВЦЭМ!$B$34:$B$777,B$331)+'СЕТ СН'!$F$13</f>
        <v>461.14490035</v>
      </c>
      <c r="C338" s="36">
        <f>SUMIFS(СВЦЭМ!$J$34:$J$777,СВЦЭМ!$A$34:$A$777,$A338,СВЦЭМ!$B$34:$B$777,C$331)+'СЕТ СН'!$F$13</f>
        <v>549.16987426000003</v>
      </c>
      <c r="D338" s="36">
        <f>SUMIFS(СВЦЭМ!$J$34:$J$777,СВЦЭМ!$A$34:$A$777,$A338,СВЦЭМ!$B$34:$B$777,D$331)+'СЕТ СН'!$F$13</f>
        <v>613.30579087000001</v>
      </c>
      <c r="E338" s="36">
        <f>SUMIFS(СВЦЭМ!$J$34:$J$777,СВЦЭМ!$A$34:$A$777,$A338,СВЦЭМ!$B$34:$B$777,E$331)+'СЕТ СН'!$F$13</f>
        <v>642.25253155999997</v>
      </c>
      <c r="F338" s="36">
        <f>SUMIFS(СВЦЭМ!$J$34:$J$777,СВЦЭМ!$A$34:$A$777,$A338,СВЦЭМ!$B$34:$B$777,F$331)+'СЕТ СН'!$F$13</f>
        <v>641.17038264999996</v>
      </c>
      <c r="G338" s="36">
        <f>SUMIFS(СВЦЭМ!$J$34:$J$777,СВЦЭМ!$A$34:$A$777,$A338,СВЦЭМ!$B$34:$B$777,G$331)+'СЕТ СН'!$F$13</f>
        <v>642.68478574999995</v>
      </c>
      <c r="H338" s="36">
        <f>SUMIFS(СВЦЭМ!$J$34:$J$777,СВЦЭМ!$A$34:$A$777,$A338,СВЦЭМ!$B$34:$B$777,H$331)+'СЕТ СН'!$F$13</f>
        <v>643.58489759999998</v>
      </c>
      <c r="I338" s="36">
        <f>SUMIFS(СВЦЭМ!$J$34:$J$777,СВЦЭМ!$A$34:$A$777,$A338,СВЦЭМ!$B$34:$B$777,I$331)+'СЕТ СН'!$F$13</f>
        <v>609.29231744000003</v>
      </c>
      <c r="J338" s="36">
        <f>SUMIFS(СВЦЭМ!$J$34:$J$777,СВЦЭМ!$A$34:$A$777,$A338,СВЦЭМ!$B$34:$B$777,J$331)+'СЕТ СН'!$F$13</f>
        <v>558.34948231999999</v>
      </c>
      <c r="K338" s="36">
        <f>SUMIFS(СВЦЭМ!$J$34:$J$777,СВЦЭМ!$A$34:$A$777,$A338,СВЦЭМ!$B$34:$B$777,K$331)+'СЕТ СН'!$F$13</f>
        <v>533.01329410000005</v>
      </c>
      <c r="L338" s="36">
        <f>SUMIFS(СВЦЭМ!$J$34:$J$777,СВЦЭМ!$A$34:$A$777,$A338,СВЦЭМ!$B$34:$B$777,L$331)+'СЕТ СН'!$F$13</f>
        <v>461.93527597999997</v>
      </c>
      <c r="M338" s="36">
        <f>SUMIFS(СВЦЭМ!$J$34:$J$777,СВЦЭМ!$A$34:$A$777,$A338,СВЦЭМ!$B$34:$B$777,M$331)+'СЕТ СН'!$F$13</f>
        <v>409.17169577999999</v>
      </c>
      <c r="N338" s="36">
        <f>SUMIFS(СВЦЭМ!$J$34:$J$777,СВЦЭМ!$A$34:$A$777,$A338,СВЦЭМ!$B$34:$B$777,N$331)+'СЕТ СН'!$F$13</f>
        <v>336.87845877000001</v>
      </c>
      <c r="O338" s="36">
        <f>SUMIFS(СВЦЭМ!$J$34:$J$777,СВЦЭМ!$A$34:$A$777,$A338,СВЦЭМ!$B$34:$B$777,O$331)+'СЕТ СН'!$F$13</f>
        <v>296.17038563</v>
      </c>
      <c r="P338" s="36">
        <f>SUMIFS(СВЦЭМ!$J$34:$J$777,СВЦЭМ!$A$34:$A$777,$A338,СВЦЭМ!$B$34:$B$777,P$331)+'СЕТ СН'!$F$13</f>
        <v>291.31748570000002</v>
      </c>
      <c r="Q338" s="36">
        <f>SUMIFS(СВЦЭМ!$J$34:$J$777,СВЦЭМ!$A$34:$A$777,$A338,СВЦЭМ!$B$34:$B$777,Q$331)+'СЕТ СН'!$F$13</f>
        <v>271.33361631999998</v>
      </c>
      <c r="R338" s="36">
        <f>SUMIFS(СВЦЭМ!$J$34:$J$777,СВЦЭМ!$A$34:$A$777,$A338,СВЦЭМ!$B$34:$B$777,R$331)+'СЕТ СН'!$F$13</f>
        <v>286.52207883</v>
      </c>
      <c r="S338" s="36">
        <f>SUMIFS(СВЦЭМ!$J$34:$J$777,СВЦЭМ!$A$34:$A$777,$A338,СВЦЭМ!$B$34:$B$777,S$331)+'СЕТ СН'!$F$13</f>
        <v>293.66043445000003</v>
      </c>
      <c r="T338" s="36">
        <f>SUMIFS(СВЦЭМ!$J$34:$J$777,СВЦЭМ!$A$34:$A$777,$A338,СВЦЭМ!$B$34:$B$777,T$331)+'СЕТ СН'!$F$13</f>
        <v>288.68763754999998</v>
      </c>
      <c r="U338" s="36">
        <f>SUMIFS(СВЦЭМ!$J$34:$J$777,СВЦЭМ!$A$34:$A$777,$A338,СВЦЭМ!$B$34:$B$777,U$331)+'СЕТ СН'!$F$13</f>
        <v>294.36129908999999</v>
      </c>
      <c r="V338" s="36">
        <f>SUMIFS(СВЦЭМ!$J$34:$J$777,СВЦЭМ!$A$34:$A$777,$A338,СВЦЭМ!$B$34:$B$777,V$331)+'СЕТ СН'!$F$13</f>
        <v>289.23433182999997</v>
      </c>
      <c r="W338" s="36">
        <f>SUMIFS(СВЦЭМ!$J$34:$J$777,СВЦЭМ!$A$34:$A$777,$A338,СВЦЭМ!$B$34:$B$777,W$331)+'СЕТ СН'!$F$13</f>
        <v>307.37809141999998</v>
      </c>
      <c r="X338" s="36">
        <f>SUMIFS(СВЦЭМ!$J$34:$J$777,СВЦЭМ!$A$34:$A$777,$A338,СВЦЭМ!$B$34:$B$777,X$331)+'СЕТ СН'!$F$13</f>
        <v>300.97345517000002</v>
      </c>
      <c r="Y338" s="36">
        <f>SUMIFS(СВЦЭМ!$J$34:$J$777,СВЦЭМ!$A$34:$A$777,$A338,СВЦЭМ!$B$34:$B$777,Y$331)+'СЕТ СН'!$F$13</f>
        <v>330.77740666</v>
      </c>
    </row>
    <row r="339" spans="1:25" ht="15.75" x14ac:dyDescent="0.2">
      <c r="A339" s="35">
        <f t="shared" si="9"/>
        <v>43351</v>
      </c>
      <c r="B339" s="36">
        <f>SUMIFS(СВЦЭМ!$J$34:$J$777,СВЦЭМ!$A$34:$A$777,$A339,СВЦЭМ!$B$34:$B$777,B$331)+'СЕТ СН'!$F$13</f>
        <v>441.87838252</v>
      </c>
      <c r="C339" s="36">
        <f>SUMIFS(СВЦЭМ!$J$34:$J$777,СВЦЭМ!$A$34:$A$777,$A339,СВЦЭМ!$B$34:$B$777,C$331)+'СЕТ СН'!$F$13</f>
        <v>538.40172919999998</v>
      </c>
      <c r="D339" s="36">
        <f>SUMIFS(СВЦЭМ!$J$34:$J$777,СВЦЭМ!$A$34:$A$777,$A339,СВЦЭМ!$B$34:$B$777,D$331)+'СЕТ СН'!$F$13</f>
        <v>600.69360649999999</v>
      </c>
      <c r="E339" s="36">
        <f>SUMIFS(СВЦЭМ!$J$34:$J$777,СВЦЭМ!$A$34:$A$777,$A339,СВЦЭМ!$B$34:$B$777,E$331)+'СЕТ СН'!$F$13</f>
        <v>627.66848356000003</v>
      </c>
      <c r="F339" s="36">
        <f>SUMIFS(СВЦЭМ!$J$34:$J$777,СВЦЭМ!$A$34:$A$777,$A339,СВЦЭМ!$B$34:$B$777,F$331)+'СЕТ СН'!$F$13</f>
        <v>604.31834272000003</v>
      </c>
      <c r="G339" s="36">
        <f>SUMIFS(СВЦЭМ!$J$34:$J$777,СВЦЭМ!$A$34:$A$777,$A339,СВЦЭМ!$B$34:$B$777,G$331)+'СЕТ СН'!$F$13</f>
        <v>606.79571831999999</v>
      </c>
      <c r="H339" s="36">
        <f>SUMIFS(СВЦЭМ!$J$34:$J$777,СВЦЭМ!$A$34:$A$777,$A339,СВЦЭМ!$B$34:$B$777,H$331)+'СЕТ СН'!$F$13</f>
        <v>606.51368776000004</v>
      </c>
      <c r="I339" s="36">
        <f>SUMIFS(СВЦЭМ!$J$34:$J$777,СВЦЭМ!$A$34:$A$777,$A339,СВЦЭМ!$B$34:$B$777,I$331)+'СЕТ СН'!$F$13</f>
        <v>611.38108219000003</v>
      </c>
      <c r="J339" s="36">
        <f>SUMIFS(СВЦЭМ!$J$34:$J$777,СВЦЭМ!$A$34:$A$777,$A339,СВЦЭМ!$B$34:$B$777,J$331)+'СЕТ СН'!$F$13</f>
        <v>574.06116939000003</v>
      </c>
      <c r="K339" s="36">
        <f>SUMIFS(СВЦЭМ!$J$34:$J$777,СВЦЭМ!$A$34:$A$777,$A339,СВЦЭМ!$B$34:$B$777,K$331)+'СЕТ СН'!$F$13</f>
        <v>532.29441614999996</v>
      </c>
      <c r="L339" s="36">
        <f>SUMIFS(СВЦЭМ!$J$34:$J$777,СВЦЭМ!$A$34:$A$777,$A339,СВЦЭМ!$B$34:$B$777,L$331)+'СЕТ СН'!$F$13</f>
        <v>474.91758475</v>
      </c>
      <c r="M339" s="36">
        <f>SUMIFS(СВЦЭМ!$J$34:$J$777,СВЦЭМ!$A$34:$A$777,$A339,СВЦЭМ!$B$34:$B$777,M$331)+'СЕТ СН'!$F$13</f>
        <v>429.76606111000001</v>
      </c>
      <c r="N339" s="36">
        <f>SUMIFS(СВЦЭМ!$J$34:$J$777,СВЦЭМ!$A$34:$A$777,$A339,СВЦЭМ!$B$34:$B$777,N$331)+'СЕТ СН'!$F$13</f>
        <v>361.98671404999999</v>
      </c>
      <c r="O339" s="36">
        <f>SUMIFS(СВЦЭМ!$J$34:$J$777,СВЦЭМ!$A$34:$A$777,$A339,СВЦЭМ!$B$34:$B$777,O$331)+'СЕТ СН'!$F$13</f>
        <v>316.95916105999999</v>
      </c>
      <c r="P339" s="36">
        <f>SUMIFS(СВЦЭМ!$J$34:$J$777,СВЦЭМ!$A$34:$A$777,$A339,СВЦЭМ!$B$34:$B$777,P$331)+'СЕТ СН'!$F$13</f>
        <v>307.51333614999999</v>
      </c>
      <c r="Q339" s="36">
        <f>SUMIFS(СВЦЭМ!$J$34:$J$777,СВЦЭМ!$A$34:$A$777,$A339,СВЦЭМ!$B$34:$B$777,Q$331)+'СЕТ СН'!$F$13</f>
        <v>313.15777259999999</v>
      </c>
      <c r="R339" s="36">
        <f>SUMIFS(СВЦЭМ!$J$34:$J$777,СВЦЭМ!$A$34:$A$777,$A339,СВЦЭМ!$B$34:$B$777,R$331)+'СЕТ СН'!$F$13</f>
        <v>308.70475857999998</v>
      </c>
      <c r="S339" s="36">
        <f>SUMIFS(СВЦЭМ!$J$34:$J$777,СВЦЭМ!$A$34:$A$777,$A339,СВЦЭМ!$B$34:$B$777,S$331)+'СЕТ СН'!$F$13</f>
        <v>304.31911093999997</v>
      </c>
      <c r="T339" s="36">
        <f>SUMIFS(СВЦЭМ!$J$34:$J$777,СВЦЭМ!$A$34:$A$777,$A339,СВЦЭМ!$B$34:$B$777,T$331)+'СЕТ СН'!$F$13</f>
        <v>300.85428173999998</v>
      </c>
      <c r="U339" s="36">
        <f>SUMIFS(СВЦЭМ!$J$34:$J$777,СВЦЭМ!$A$34:$A$777,$A339,СВЦЭМ!$B$34:$B$777,U$331)+'СЕТ СН'!$F$13</f>
        <v>311.27229319000003</v>
      </c>
      <c r="V339" s="36">
        <f>SUMIFS(СВЦЭМ!$J$34:$J$777,СВЦЭМ!$A$34:$A$777,$A339,СВЦЭМ!$B$34:$B$777,V$331)+'СЕТ СН'!$F$13</f>
        <v>313.60875684000001</v>
      </c>
      <c r="W339" s="36">
        <f>SUMIFS(СВЦЭМ!$J$34:$J$777,СВЦЭМ!$A$34:$A$777,$A339,СВЦЭМ!$B$34:$B$777,W$331)+'СЕТ СН'!$F$13</f>
        <v>311.56639094000002</v>
      </c>
      <c r="X339" s="36">
        <f>SUMIFS(СВЦЭМ!$J$34:$J$777,СВЦЭМ!$A$34:$A$777,$A339,СВЦЭМ!$B$34:$B$777,X$331)+'СЕТ СН'!$F$13</f>
        <v>318.37614780000001</v>
      </c>
      <c r="Y339" s="36">
        <f>SUMIFS(СВЦЭМ!$J$34:$J$777,СВЦЭМ!$A$34:$A$777,$A339,СВЦЭМ!$B$34:$B$777,Y$331)+'СЕТ СН'!$F$13</f>
        <v>363.62885849999998</v>
      </c>
    </row>
    <row r="340" spans="1:25" ht="15.75" x14ac:dyDescent="0.2">
      <c r="A340" s="35">
        <f t="shared" si="9"/>
        <v>43352</v>
      </c>
      <c r="B340" s="36">
        <f>SUMIFS(СВЦЭМ!$J$34:$J$777,СВЦЭМ!$A$34:$A$777,$A340,СВЦЭМ!$B$34:$B$777,B$331)+'СЕТ СН'!$F$13</f>
        <v>417.50517228000001</v>
      </c>
      <c r="C340" s="36">
        <f>SUMIFS(СВЦЭМ!$J$34:$J$777,СВЦЭМ!$A$34:$A$777,$A340,СВЦЭМ!$B$34:$B$777,C$331)+'СЕТ СН'!$F$13</f>
        <v>501.31483377000001</v>
      </c>
      <c r="D340" s="36">
        <f>SUMIFS(СВЦЭМ!$J$34:$J$777,СВЦЭМ!$A$34:$A$777,$A340,СВЦЭМ!$B$34:$B$777,D$331)+'СЕТ СН'!$F$13</f>
        <v>601.00137666000001</v>
      </c>
      <c r="E340" s="36">
        <f>SUMIFS(СВЦЭМ!$J$34:$J$777,СВЦЭМ!$A$34:$A$777,$A340,СВЦЭМ!$B$34:$B$777,E$331)+'СЕТ СН'!$F$13</f>
        <v>619.46213842999998</v>
      </c>
      <c r="F340" s="36">
        <f>SUMIFS(СВЦЭМ!$J$34:$J$777,СВЦЭМ!$A$34:$A$777,$A340,СВЦЭМ!$B$34:$B$777,F$331)+'СЕТ СН'!$F$13</f>
        <v>617.63453622999998</v>
      </c>
      <c r="G340" s="36">
        <f>SUMIFS(СВЦЭМ!$J$34:$J$777,СВЦЭМ!$A$34:$A$777,$A340,СВЦЭМ!$B$34:$B$777,G$331)+'СЕТ СН'!$F$13</f>
        <v>614.36948950999999</v>
      </c>
      <c r="H340" s="36">
        <f>SUMIFS(СВЦЭМ!$J$34:$J$777,СВЦЭМ!$A$34:$A$777,$A340,СВЦЭМ!$B$34:$B$777,H$331)+'СЕТ СН'!$F$13</f>
        <v>619.29214104000005</v>
      </c>
      <c r="I340" s="36">
        <f>SUMIFS(СВЦЭМ!$J$34:$J$777,СВЦЭМ!$A$34:$A$777,$A340,СВЦЭМ!$B$34:$B$777,I$331)+'СЕТ СН'!$F$13</f>
        <v>609.51780952000001</v>
      </c>
      <c r="J340" s="36">
        <f>SUMIFS(СВЦЭМ!$J$34:$J$777,СВЦЭМ!$A$34:$A$777,$A340,СВЦЭМ!$B$34:$B$777,J$331)+'СЕТ СН'!$F$13</f>
        <v>577.08963383000003</v>
      </c>
      <c r="K340" s="36">
        <f>SUMIFS(СВЦЭМ!$J$34:$J$777,СВЦЭМ!$A$34:$A$777,$A340,СВЦЭМ!$B$34:$B$777,K$331)+'СЕТ СН'!$F$13</f>
        <v>541.50521737999998</v>
      </c>
      <c r="L340" s="36">
        <f>SUMIFS(СВЦЭМ!$J$34:$J$777,СВЦЭМ!$A$34:$A$777,$A340,СВЦЭМ!$B$34:$B$777,L$331)+'СЕТ СН'!$F$13</f>
        <v>476.05494470000002</v>
      </c>
      <c r="M340" s="36">
        <f>SUMIFS(СВЦЭМ!$J$34:$J$777,СВЦЭМ!$A$34:$A$777,$A340,СВЦЭМ!$B$34:$B$777,M$331)+'СЕТ СН'!$F$13</f>
        <v>401.60310823999998</v>
      </c>
      <c r="N340" s="36">
        <f>SUMIFS(СВЦЭМ!$J$34:$J$777,СВЦЭМ!$A$34:$A$777,$A340,СВЦЭМ!$B$34:$B$777,N$331)+'СЕТ СН'!$F$13</f>
        <v>364.32897406000001</v>
      </c>
      <c r="O340" s="36">
        <f>SUMIFS(СВЦЭМ!$J$34:$J$777,СВЦЭМ!$A$34:$A$777,$A340,СВЦЭМ!$B$34:$B$777,O$331)+'СЕТ СН'!$F$13</f>
        <v>317.66370746000001</v>
      </c>
      <c r="P340" s="36">
        <f>SUMIFS(СВЦЭМ!$J$34:$J$777,СВЦЭМ!$A$34:$A$777,$A340,СВЦЭМ!$B$34:$B$777,P$331)+'СЕТ СН'!$F$13</f>
        <v>317.73596125</v>
      </c>
      <c r="Q340" s="36">
        <f>SUMIFS(СВЦЭМ!$J$34:$J$777,СВЦЭМ!$A$34:$A$777,$A340,СВЦЭМ!$B$34:$B$777,Q$331)+'СЕТ СН'!$F$13</f>
        <v>319.14281190999998</v>
      </c>
      <c r="R340" s="36">
        <f>SUMIFS(СВЦЭМ!$J$34:$J$777,СВЦЭМ!$A$34:$A$777,$A340,СВЦЭМ!$B$34:$B$777,R$331)+'СЕТ СН'!$F$13</f>
        <v>318.99268825000001</v>
      </c>
      <c r="S340" s="36">
        <f>SUMIFS(СВЦЭМ!$J$34:$J$777,СВЦЭМ!$A$34:$A$777,$A340,СВЦЭМ!$B$34:$B$777,S$331)+'СЕТ СН'!$F$13</f>
        <v>316.45877178000001</v>
      </c>
      <c r="T340" s="36">
        <f>SUMIFS(СВЦЭМ!$J$34:$J$777,СВЦЭМ!$A$34:$A$777,$A340,СВЦЭМ!$B$34:$B$777,T$331)+'СЕТ СН'!$F$13</f>
        <v>312.5730805</v>
      </c>
      <c r="U340" s="36">
        <f>SUMIFS(СВЦЭМ!$J$34:$J$777,СВЦЭМ!$A$34:$A$777,$A340,СВЦЭМ!$B$34:$B$777,U$331)+'СЕТ СН'!$F$13</f>
        <v>303.94568779999997</v>
      </c>
      <c r="V340" s="36">
        <f>SUMIFS(СВЦЭМ!$J$34:$J$777,СВЦЭМ!$A$34:$A$777,$A340,СВЦЭМ!$B$34:$B$777,V$331)+'СЕТ СН'!$F$13</f>
        <v>299.25727045000002</v>
      </c>
      <c r="W340" s="36">
        <f>SUMIFS(СВЦЭМ!$J$34:$J$777,СВЦЭМ!$A$34:$A$777,$A340,СВЦЭМ!$B$34:$B$777,W$331)+'СЕТ СН'!$F$13</f>
        <v>296.19600653999998</v>
      </c>
      <c r="X340" s="36">
        <f>SUMIFS(СВЦЭМ!$J$34:$J$777,СВЦЭМ!$A$34:$A$777,$A340,СВЦЭМ!$B$34:$B$777,X$331)+'СЕТ СН'!$F$13</f>
        <v>312.69393249000001</v>
      </c>
      <c r="Y340" s="36">
        <f>SUMIFS(СВЦЭМ!$J$34:$J$777,СВЦЭМ!$A$34:$A$777,$A340,СВЦЭМ!$B$34:$B$777,Y$331)+'СЕТ СН'!$F$13</f>
        <v>367.90670849999998</v>
      </c>
    </row>
    <row r="341" spans="1:25" ht="15.75" x14ac:dyDescent="0.2">
      <c r="A341" s="35">
        <f t="shared" si="9"/>
        <v>43353</v>
      </c>
      <c r="B341" s="36">
        <f>SUMIFS(СВЦЭМ!$J$34:$J$777,СВЦЭМ!$A$34:$A$777,$A341,СВЦЭМ!$B$34:$B$777,B$331)+'СЕТ СН'!$F$13</f>
        <v>377.61281688000003</v>
      </c>
      <c r="C341" s="36">
        <f>SUMIFS(СВЦЭМ!$J$34:$J$777,СВЦЭМ!$A$34:$A$777,$A341,СВЦЭМ!$B$34:$B$777,C$331)+'СЕТ СН'!$F$13</f>
        <v>468.05045489000003</v>
      </c>
      <c r="D341" s="36">
        <f>SUMIFS(СВЦЭМ!$J$34:$J$777,СВЦЭМ!$A$34:$A$777,$A341,СВЦЭМ!$B$34:$B$777,D$331)+'СЕТ СН'!$F$13</f>
        <v>528.20916369999998</v>
      </c>
      <c r="E341" s="36">
        <f>SUMIFS(СВЦЭМ!$J$34:$J$777,СВЦЭМ!$A$34:$A$777,$A341,СВЦЭМ!$B$34:$B$777,E$331)+'СЕТ СН'!$F$13</f>
        <v>584.99596446999999</v>
      </c>
      <c r="F341" s="36">
        <f>SUMIFS(СВЦЭМ!$J$34:$J$777,СВЦЭМ!$A$34:$A$777,$A341,СВЦЭМ!$B$34:$B$777,F$331)+'СЕТ СН'!$F$13</f>
        <v>586.05692207000004</v>
      </c>
      <c r="G341" s="36">
        <f>SUMIFS(СВЦЭМ!$J$34:$J$777,СВЦЭМ!$A$34:$A$777,$A341,СВЦЭМ!$B$34:$B$777,G$331)+'СЕТ СН'!$F$13</f>
        <v>572.84154861000002</v>
      </c>
      <c r="H341" s="36">
        <f>SUMIFS(СВЦЭМ!$J$34:$J$777,СВЦЭМ!$A$34:$A$777,$A341,СВЦЭМ!$B$34:$B$777,H$331)+'СЕТ СН'!$F$13</f>
        <v>542.47689304999994</v>
      </c>
      <c r="I341" s="36">
        <f>SUMIFS(СВЦЭМ!$J$34:$J$777,СВЦЭМ!$A$34:$A$777,$A341,СВЦЭМ!$B$34:$B$777,I$331)+'СЕТ СН'!$F$13</f>
        <v>503.85325782000001</v>
      </c>
      <c r="J341" s="36">
        <f>SUMIFS(СВЦЭМ!$J$34:$J$777,СВЦЭМ!$A$34:$A$777,$A341,СВЦЭМ!$B$34:$B$777,J$331)+'СЕТ СН'!$F$13</f>
        <v>475.38724923000001</v>
      </c>
      <c r="K341" s="36">
        <f>SUMIFS(СВЦЭМ!$J$34:$J$777,СВЦЭМ!$A$34:$A$777,$A341,СВЦЭМ!$B$34:$B$777,K$331)+'СЕТ СН'!$F$13</f>
        <v>447.59806943000001</v>
      </c>
      <c r="L341" s="36">
        <f>SUMIFS(СВЦЭМ!$J$34:$J$777,СВЦЭМ!$A$34:$A$777,$A341,СВЦЭМ!$B$34:$B$777,L$331)+'СЕТ СН'!$F$13</f>
        <v>396.16946387000002</v>
      </c>
      <c r="M341" s="36">
        <f>SUMIFS(СВЦЭМ!$J$34:$J$777,СВЦЭМ!$A$34:$A$777,$A341,СВЦЭМ!$B$34:$B$777,M$331)+'СЕТ СН'!$F$13</f>
        <v>357.78732260999999</v>
      </c>
      <c r="N341" s="36">
        <f>SUMIFS(СВЦЭМ!$J$34:$J$777,СВЦЭМ!$A$34:$A$777,$A341,СВЦЭМ!$B$34:$B$777,N$331)+'СЕТ СН'!$F$13</f>
        <v>328.25434339999998</v>
      </c>
      <c r="O341" s="36">
        <f>SUMIFS(СВЦЭМ!$J$34:$J$777,СВЦЭМ!$A$34:$A$777,$A341,СВЦЭМ!$B$34:$B$777,O$331)+'СЕТ СН'!$F$13</f>
        <v>274.50669640000001</v>
      </c>
      <c r="P341" s="36">
        <f>SUMIFS(СВЦЭМ!$J$34:$J$777,СВЦЭМ!$A$34:$A$777,$A341,СВЦЭМ!$B$34:$B$777,P$331)+'СЕТ СН'!$F$13</f>
        <v>256.87401420999998</v>
      </c>
      <c r="Q341" s="36">
        <f>SUMIFS(СВЦЭМ!$J$34:$J$777,СВЦЭМ!$A$34:$A$777,$A341,СВЦЭМ!$B$34:$B$777,Q$331)+'СЕТ СН'!$F$13</f>
        <v>257.86584533000001</v>
      </c>
      <c r="R341" s="36">
        <f>SUMIFS(СВЦЭМ!$J$34:$J$777,СВЦЭМ!$A$34:$A$777,$A341,СВЦЭМ!$B$34:$B$777,R$331)+'СЕТ СН'!$F$13</f>
        <v>252.77996909999999</v>
      </c>
      <c r="S341" s="36">
        <f>SUMIFS(СВЦЭМ!$J$34:$J$777,СВЦЭМ!$A$34:$A$777,$A341,СВЦЭМ!$B$34:$B$777,S$331)+'СЕТ СН'!$F$13</f>
        <v>257.31003891</v>
      </c>
      <c r="T341" s="36">
        <f>SUMIFS(СВЦЭМ!$J$34:$J$777,СВЦЭМ!$A$34:$A$777,$A341,СВЦЭМ!$B$34:$B$777,T$331)+'СЕТ СН'!$F$13</f>
        <v>259.03949643999999</v>
      </c>
      <c r="U341" s="36">
        <f>SUMIFS(СВЦЭМ!$J$34:$J$777,СВЦЭМ!$A$34:$A$777,$A341,СВЦЭМ!$B$34:$B$777,U$331)+'СЕТ СН'!$F$13</f>
        <v>244.16466968</v>
      </c>
      <c r="V341" s="36">
        <f>SUMIFS(СВЦЭМ!$J$34:$J$777,СВЦЭМ!$A$34:$A$777,$A341,СВЦЭМ!$B$34:$B$777,V$331)+'СЕТ СН'!$F$13</f>
        <v>259.90206646000001</v>
      </c>
      <c r="W341" s="36">
        <f>SUMIFS(СВЦЭМ!$J$34:$J$777,СВЦЭМ!$A$34:$A$777,$A341,СВЦЭМ!$B$34:$B$777,W$331)+'СЕТ СН'!$F$13</f>
        <v>253.37092831000001</v>
      </c>
      <c r="X341" s="36">
        <f>SUMIFS(СВЦЭМ!$J$34:$J$777,СВЦЭМ!$A$34:$A$777,$A341,СВЦЭМ!$B$34:$B$777,X$331)+'СЕТ СН'!$F$13</f>
        <v>237.40823847999999</v>
      </c>
      <c r="Y341" s="36">
        <f>SUMIFS(СВЦЭМ!$J$34:$J$777,СВЦЭМ!$A$34:$A$777,$A341,СВЦЭМ!$B$34:$B$777,Y$331)+'СЕТ СН'!$F$13</f>
        <v>291.08334962999999</v>
      </c>
    </row>
    <row r="342" spans="1:25" ht="15.75" x14ac:dyDescent="0.2">
      <c r="A342" s="35">
        <f t="shared" si="9"/>
        <v>43354</v>
      </c>
      <c r="B342" s="36">
        <f>SUMIFS(СВЦЭМ!$J$34:$J$777,СВЦЭМ!$A$34:$A$777,$A342,СВЦЭМ!$B$34:$B$777,B$331)+'СЕТ СН'!$F$13</f>
        <v>391.55595592999998</v>
      </c>
      <c r="C342" s="36">
        <f>SUMIFS(СВЦЭМ!$J$34:$J$777,СВЦЭМ!$A$34:$A$777,$A342,СВЦЭМ!$B$34:$B$777,C$331)+'СЕТ СН'!$F$13</f>
        <v>483.53739560999998</v>
      </c>
      <c r="D342" s="36">
        <f>SUMIFS(СВЦЭМ!$J$34:$J$777,СВЦЭМ!$A$34:$A$777,$A342,СВЦЭМ!$B$34:$B$777,D$331)+'СЕТ СН'!$F$13</f>
        <v>551.65949392000005</v>
      </c>
      <c r="E342" s="36">
        <f>SUMIFS(СВЦЭМ!$J$34:$J$777,СВЦЭМ!$A$34:$A$777,$A342,СВЦЭМ!$B$34:$B$777,E$331)+'СЕТ СН'!$F$13</f>
        <v>594.18426122999995</v>
      </c>
      <c r="F342" s="36">
        <f>SUMIFS(СВЦЭМ!$J$34:$J$777,СВЦЭМ!$A$34:$A$777,$A342,СВЦЭМ!$B$34:$B$777,F$331)+'СЕТ СН'!$F$13</f>
        <v>594.12492902999998</v>
      </c>
      <c r="G342" s="36">
        <f>SUMIFS(СВЦЭМ!$J$34:$J$777,СВЦЭМ!$A$34:$A$777,$A342,СВЦЭМ!$B$34:$B$777,G$331)+'СЕТ СН'!$F$13</f>
        <v>589.04879727000002</v>
      </c>
      <c r="H342" s="36">
        <f>SUMIFS(СВЦЭМ!$J$34:$J$777,СВЦЭМ!$A$34:$A$777,$A342,СВЦЭМ!$B$34:$B$777,H$331)+'СЕТ СН'!$F$13</f>
        <v>548.88628787000005</v>
      </c>
      <c r="I342" s="36">
        <f>SUMIFS(СВЦЭМ!$J$34:$J$777,СВЦЭМ!$A$34:$A$777,$A342,СВЦЭМ!$B$34:$B$777,I$331)+'СЕТ СН'!$F$13</f>
        <v>513.34654230000001</v>
      </c>
      <c r="J342" s="36">
        <f>SUMIFS(СВЦЭМ!$J$34:$J$777,СВЦЭМ!$A$34:$A$777,$A342,СВЦЭМ!$B$34:$B$777,J$331)+'СЕТ СН'!$F$13</f>
        <v>499.40015194</v>
      </c>
      <c r="K342" s="36">
        <f>SUMIFS(СВЦЭМ!$J$34:$J$777,СВЦЭМ!$A$34:$A$777,$A342,СВЦЭМ!$B$34:$B$777,K$331)+'СЕТ СН'!$F$13</f>
        <v>489.3297225</v>
      </c>
      <c r="L342" s="36">
        <f>SUMIFS(СВЦЭМ!$J$34:$J$777,СВЦЭМ!$A$34:$A$777,$A342,СВЦЭМ!$B$34:$B$777,L$331)+'СЕТ СН'!$F$13</f>
        <v>424.62229438999998</v>
      </c>
      <c r="M342" s="36">
        <f>SUMIFS(СВЦЭМ!$J$34:$J$777,СВЦЭМ!$A$34:$A$777,$A342,СВЦЭМ!$B$34:$B$777,M$331)+'СЕТ СН'!$F$13</f>
        <v>375.33575368999999</v>
      </c>
      <c r="N342" s="36">
        <f>SUMIFS(СВЦЭМ!$J$34:$J$777,СВЦЭМ!$A$34:$A$777,$A342,СВЦЭМ!$B$34:$B$777,N$331)+'СЕТ СН'!$F$13</f>
        <v>324.06573186999998</v>
      </c>
      <c r="O342" s="36">
        <f>SUMIFS(СВЦЭМ!$J$34:$J$777,СВЦЭМ!$A$34:$A$777,$A342,СВЦЭМ!$B$34:$B$777,O$331)+'СЕТ СН'!$F$13</f>
        <v>272.19249868999998</v>
      </c>
      <c r="P342" s="36">
        <f>SUMIFS(СВЦЭМ!$J$34:$J$777,СВЦЭМ!$A$34:$A$777,$A342,СВЦЭМ!$B$34:$B$777,P$331)+'СЕТ СН'!$F$13</f>
        <v>274.69583564999999</v>
      </c>
      <c r="Q342" s="36">
        <f>SUMIFS(СВЦЭМ!$J$34:$J$777,СВЦЭМ!$A$34:$A$777,$A342,СВЦЭМ!$B$34:$B$777,Q$331)+'СЕТ СН'!$F$13</f>
        <v>275.46209771999997</v>
      </c>
      <c r="R342" s="36">
        <f>SUMIFS(СВЦЭМ!$J$34:$J$777,СВЦЭМ!$A$34:$A$777,$A342,СВЦЭМ!$B$34:$B$777,R$331)+'СЕТ СН'!$F$13</f>
        <v>277.64552070000002</v>
      </c>
      <c r="S342" s="36">
        <f>SUMIFS(СВЦЭМ!$J$34:$J$777,СВЦЭМ!$A$34:$A$777,$A342,СВЦЭМ!$B$34:$B$777,S$331)+'СЕТ СН'!$F$13</f>
        <v>288.44872221000003</v>
      </c>
      <c r="T342" s="36">
        <f>SUMIFS(СВЦЭМ!$J$34:$J$777,СВЦЭМ!$A$34:$A$777,$A342,СВЦЭМ!$B$34:$B$777,T$331)+'СЕТ СН'!$F$13</f>
        <v>290.68359905</v>
      </c>
      <c r="U342" s="36">
        <f>SUMIFS(СВЦЭМ!$J$34:$J$777,СВЦЭМ!$A$34:$A$777,$A342,СВЦЭМ!$B$34:$B$777,U$331)+'СЕТ СН'!$F$13</f>
        <v>303.78165232999999</v>
      </c>
      <c r="V342" s="36">
        <f>SUMIFS(СВЦЭМ!$J$34:$J$777,СВЦЭМ!$A$34:$A$777,$A342,СВЦЭМ!$B$34:$B$777,V$331)+'СЕТ СН'!$F$13</f>
        <v>313.60866277999997</v>
      </c>
      <c r="W342" s="36">
        <f>SUMIFS(СВЦЭМ!$J$34:$J$777,СВЦЭМ!$A$34:$A$777,$A342,СВЦЭМ!$B$34:$B$777,W$331)+'СЕТ СН'!$F$13</f>
        <v>316.08893683000002</v>
      </c>
      <c r="X342" s="36">
        <f>SUMIFS(СВЦЭМ!$J$34:$J$777,СВЦЭМ!$A$34:$A$777,$A342,СВЦЭМ!$B$34:$B$777,X$331)+'СЕТ СН'!$F$13</f>
        <v>277.72532907999999</v>
      </c>
      <c r="Y342" s="36">
        <f>SUMIFS(СВЦЭМ!$J$34:$J$777,СВЦЭМ!$A$34:$A$777,$A342,СВЦЭМ!$B$34:$B$777,Y$331)+'СЕТ СН'!$F$13</f>
        <v>314.52805546000002</v>
      </c>
    </row>
    <row r="343" spans="1:25" ht="15.75" x14ac:dyDescent="0.2">
      <c r="A343" s="35">
        <f t="shared" si="9"/>
        <v>43355</v>
      </c>
      <c r="B343" s="36">
        <f>SUMIFS(СВЦЭМ!$J$34:$J$777,СВЦЭМ!$A$34:$A$777,$A343,СВЦЭМ!$B$34:$B$777,B$331)+'СЕТ СН'!$F$13</f>
        <v>411.80042134000001</v>
      </c>
      <c r="C343" s="36">
        <f>SUMIFS(СВЦЭМ!$J$34:$J$777,СВЦЭМ!$A$34:$A$777,$A343,СВЦЭМ!$B$34:$B$777,C$331)+'СЕТ СН'!$F$13</f>
        <v>505.58752198000002</v>
      </c>
      <c r="D343" s="36">
        <f>SUMIFS(СВЦЭМ!$J$34:$J$777,СВЦЭМ!$A$34:$A$777,$A343,СВЦЭМ!$B$34:$B$777,D$331)+'СЕТ СН'!$F$13</f>
        <v>562.06908489</v>
      </c>
      <c r="E343" s="36">
        <f>SUMIFS(СВЦЭМ!$J$34:$J$777,СВЦЭМ!$A$34:$A$777,$A343,СВЦЭМ!$B$34:$B$777,E$331)+'СЕТ СН'!$F$13</f>
        <v>607.47487669999998</v>
      </c>
      <c r="F343" s="36">
        <f>SUMIFS(СВЦЭМ!$J$34:$J$777,СВЦЭМ!$A$34:$A$777,$A343,СВЦЭМ!$B$34:$B$777,F$331)+'СЕТ СН'!$F$13</f>
        <v>604.72033054999997</v>
      </c>
      <c r="G343" s="36">
        <f>SUMIFS(СВЦЭМ!$J$34:$J$777,СВЦЭМ!$A$34:$A$777,$A343,СВЦЭМ!$B$34:$B$777,G$331)+'СЕТ СН'!$F$13</f>
        <v>590.01531625999996</v>
      </c>
      <c r="H343" s="36">
        <f>SUMIFS(СВЦЭМ!$J$34:$J$777,СВЦЭМ!$A$34:$A$777,$A343,СВЦЭМ!$B$34:$B$777,H$331)+'СЕТ СН'!$F$13</f>
        <v>550.02117157999999</v>
      </c>
      <c r="I343" s="36">
        <f>SUMIFS(СВЦЭМ!$J$34:$J$777,СВЦЭМ!$A$34:$A$777,$A343,СВЦЭМ!$B$34:$B$777,I$331)+'СЕТ СН'!$F$13</f>
        <v>524.06915701000003</v>
      </c>
      <c r="J343" s="36">
        <f>SUMIFS(СВЦЭМ!$J$34:$J$777,СВЦЭМ!$A$34:$A$777,$A343,СВЦЭМ!$B$34:$B$777,J$331)+'СЕТ СН'!$F$13</f>
        <v>503.04211189</v>
      </c>
      <c r="K343" s="36">
        <f>SUMIFS(СВЦЭМ!$J$34:$J$777,СВЦЭМ!$A$34:$A$777,$A343,СВЦЭМ!$B$34:$B$777,K$331)+'СЕТ СН'!$F$13</f>
        <v>486.30449500999998</v>
      </c>
      <c r="L343" s="36">
        <f>SUMIFS(СВЦЭМ!$J$34:$J$777,СВЦЭМ!$A$34:$A$777,$A343,СВЦЭМ!$B$34:$B$777,L$331)+'СЕТ СН'!$F$13</f>
        <v>441.04660596000002</v>
      </c>
      <c r="M343" s="36">
        <f>SUMIFS(СВЦЭМ!$J$34:$J$777,СВЦЭМ!$A$34:$A$777,$A343,СВЦЭМ!$B$34:$B$777,M$331)+'СЕТ СН'!$F$13</f>
        <v>399.31565383999998</v>
      </c>
      <c r="N343" s="36">
        <f>SUMIFS(СВЦЭМ!$J$34:$J$777,СВЦЭМ!$A$34:$A$777,$A343,СВЦЭМ!$B$34:$B$777,N$331)+'СЕТ СН'!$F$13</f>
        <v>352.17689639000002</v>
      </c>
      <c r="O343" s="36">
        <f>SUMIFS(СВЦЭМ!$J$34:$J$777,СВЦЭМ!$A$34:$A$777,$A343,СВЦЭМ!$B$34:$B$777,O$331)+'СЕТ СН'!$F$13</f>
        <v>306.38277122</v>
      </c>
      <c r="P343" s="36">
        <f>SUMIFS(СВЦЭМ!$J$34:$J$777,СВЦЭМ!$A$34:$A$777,$A343,СВЦЭМ!$B$34:$B$777,P$331)+'СЕТ СН'!$F$13</f>
        <v>298.38937819</v>
      </c>
      <c r="Q343" s="36">
        <f>SUMIFS(СВЦЭМ!$J$34:$J$777,СВЦЭМ!$A$34:$A$777,$A343,СВЦЭМ!$B$34:$B$777,Q$331)+'СЕТ СН'!$F$13</f>
        <v>307.71545255000001</v>
      </c>
      <c r="R343" s="36">
        <f>SUMIFS(СВЦЭМ!$J$34:$J$777,СВЦЭМ!$A$34:$A$777,$A343,СВЦЭМ!$B$34:$B$777,R$331)+'СЕТ СН'!$F$13</f>
        <v>303.86639872000001</v>
      </c>
      <c r="S343" s="36">
        <f>SUMIFS(СВЦЭМ!$J$34:$J$777,СВЦЭМ!$A$34:$A$777,$A343,СВЦЭМ!$B$34:$B$777,S$331)+'СЕТ СН'!$F$13</f>
        <v>300.34973563</v>
      </c>
      <c r="T343" s="36">
        <f>SUMIFS(СВЦЭМ!$J$34:$J$777,СВЦЭМ!$A$34:$A$777,$A343,СВЦЭМ!$B$34:$B$777,T$331)+'СЕТ СН'!$F$13</f>
        <v>298.00906748</v>
      </c>
      <c r="U343" s="36">
        <f>SUMIFS(СВЦЭМ!$J$34:$J$777,СВЦЭМ!$A$34:$A$777,$A343,СВЦЭМ!$B$34:$B$777,U$331)+'СЕТ СН'!$F$13</f>
        <v>304.01908061</v>
      </c>
      <c r="V343" s="36">
        <f>SUMIFS(СВЦЭМ!$J$34:$J$777,СВЦЭМ!$A$34:$A$777,$A343,СВЦЭМ!$B$34:$B$777,V$331)+'СЕТ СН'!$F$13</f>
        <v>306.28356647999999</v>
      </c>
      <c r="W343" s="36">
        <f>SUMIFS(СВЦЭМ!$J$34:$J$777,СВЦЭМ!$A$34:$A$777,$A343,СВЦЭМ!$B$34:$B$777,W$331)+'СЕТ СН'!$F$13</f>
        <v>313.14733385</v>
      </c>
      <c r="X343" s="36">
        <f>SUMIFS(СВЦЭМ!$J$34:$J$777,СВЦЭМ!$A$34:$A$777,$A343,СВЦЭМ!$B$34:$B$777,X$331)+'СЕТ СН'!$F$13</f>
        <v>300.48009954999998</v>
      </c>
      <c r="Y343" s="36">
        <f>SUMIFS(СВЦЭМ!$J$34:$J$777,СВЦЭМ!$A$34:$A$777,$A343,СВЦЭМ!$B$34:$B$777,Y$331)+'СЕТ СН'!$F$13</f>
        <v>330.98108875000003</v>
      </c>
    </row>
    <row r="344" spans="1:25" ht="15.75" x14ac:dyDescent="0.2">
      <c r="A344" s="35">
        <f t="shared" si="9"/>
        <v>43356</v>
      </c>
      <c r="B344" s="36">
        <f>SUMIFS(СВЦЭМ!$J$34:$J$777,СВЦЭМ!$A$34:$A$777,$A344,СВЦЭМ!$B$34:$B$777,B$331)+'СЕТ СН'!$F$13</f>
        <v>473.20236281000001</v>
      </c>
      <c r="C344" s="36">
        <f>SUMIFS(СВЦЭМ!$J$34:$J$777,СВЦЭМ!$A$34:$A$777,$A344,СВЦЭМ!$B$34:$B$777,C$331)+'СЕТ СН'!$F$13</f>
        <v>562.99149288000001</v>
      </c>
      <c r="D344" s="36">
        <f>SUMIFS(СВЦЭМ!$J$34:$J$777,СВЦЭМ!$A$34:$A$777,$A344,СВЦЭМ!$B$34:$B$777,D$331)+'СЕТ СН'!$F$13</f>
        <v>615.19543128999999</v>
      </c>
      <c r="E344" s="36">
        <f>SUMIFS(СВЦЭМ!$J$34:$J$777,СВЦЭМ!$A$34:$A$777,$A344,СВЦЭМ!$B$34:$B$777,E$331)+'СЕТ СН'!$F$13</f>
        <v>634.52614024000002</v>
      </c>
      <c r="F344" s="36">
        <f>SUMIFS(СВЦЭМ!$J$34:$J$777,СВЦЭМ!$A$34:$A$777,$A344,СВЦЭМ!$B$34:$B$777,F$331)+'СЕТ СН'!$F$13</f>
        <v>632.46356350999997</v>
      </c>
      <c r="G344" s="36">
        <f>SUMIFS(СВЦЭМ!$J$34:$J$777,СВЦЭМ!$A$34:$A$777,$A344,СВЦЭМ!$B$34:$B$777,G$331)+'СЕТ СН'!$F$13</f>
        <v>620.11903655000003</v>
      </c>
      <c r="H344" s="36">
        <f>SUMIFS(СВЦЭМ!$J$34:$J$777,СВЦЭМ!$A$34:$A$777,$A344,СВЦЭМ!$B$34:$B$777,H$331)+'СЕТ СН'!$F$13</f>
        <v>600.38738448000004</v>
      </c>
      <c r="I344" s="36">
        <f>SUMIFS(СВЦЭМ!$J$34:$J$777,СВЦЭМ!$A$34:$A$777,$A344,СВЦЭМ!$B$34:$B$777,I$331)+'СЕТ СН'!$F$13</f>
        <v>559.39625534000004</v>
      </c>
      <c r="J344" s="36">
        <f>SUMIFS(СВЦЭМ!$J$34:$J$777,СВЦЭМ!$A$34:$A$777,$A344,СВЦЭМ!$B$34:$B$777,J$331)+'СЕТ СН'!$F$13</f>
        <v>541.54626859999996</v>
      </c>
      <c r="K344" s="36">
        <f>SUMIFS(СВЦЭМ!$J$34:$J$777,СВЦЭМ!$A$34:$A$777,$A344,СВЦЭМ!$B$34:$B$777,K$331)+'СЕТ СН'!$F$13</f>
        <v>530.87119727000004</v>
      </c>
      <c r="L344" s="36">
        <f>SUMIFS(СВЦЭМ!$J$34:$J$777,СВЦЭМ!$A$34:$A$777,$A344,СВЦЭМ!$B$34:$B$777,L$331)+'СЕТ СН'!$F$13</f>
        <v>489.26755937000001</v>
      </c>
      <c r="M344" s="36">
        <f>SUMIFS(СВЦЭМ!$J$34:$J$777,СВЦЭМ!$A$34:$A$777,$A344,СВЦЭМ!$B$34:$B$777,M$331)+'СЕТ СН'!$F$13</f>
        <v>444.66811612999999</v>
      </c>
      <c r="N344" s="36">
        <f>SUMIFS(СВЦЭМ!$J$34:$J$777,СВЦЭМ!$A$34:$A$777,$A344,СВЦЭМ!$B$34:$B$777,N$331)+'СЕТ СН'!$F$13</f>
        <v>381.54483696</v>
      </c>
      <c r="O344" s="36">
        <f>SUMIFS(СВЦЭМ!$J$34:$J$777,СВЦЭМ!$A$34:$A$777,$A344,СВЦЭМ!$B$34:$B$777,O$331)+'СЕТ СН'!$F$13</f>
        <v>329.30920656000001</v>
      </c>
      <c r="P344" s="36">
        <f>SUMIFS(СВЦЭМ!$J$34:$J$777,СВЦЭМ!$A$34:$A$777,$A344,СВЦЭМ!$B$34:$B$777,P$331)+'СЕТ СН'!$F$13</f>
        <v>328.54424223000001</v>
      </c>
      <c r="Q344" s="36">
        <f>SUMIFS(СВЦЭМ!$J$34:$J$777,СВЦЭМ!$A$34:$A$777,$A344,СВЦЭМ!$B$34:$B$777,Q$331)+'СЕТ СН'!$F$13</f>
        <v>329.52859590000003</v>
      </c>
      <c r="R344" s="36">
        <f>SUMIFS(СВЦЭМ!$J$34:$J$777,СВЦЭМ!$A$34:$A$777,$A344,СВЦЭМ!$B$34:$B$777,R$331)+'СЕТ СН'!$F$13</f>
        <v>336.00975646000001</v>
      </c>
      <c r="S344" s="36">
        <f>SUMIFS(СВЦЭМ!$J$34:$J$777,СВЦЭМ!$A$34:$A$777,$A344,СВЦЭМ!$B$34:$B$777,S$331)+'СЕТ СН'!$F$13</f>
        <v>341.57665223999999</v>
      </c>
      <c r="T344" s="36">
        <f>SUMIFS(СВЦЭМ!$J$34:$J$777,СВЦЭМ!$A$34:$A$777,$A344,СВЦЭМ!$B$34:$B$777,T$331)+'СЕТ СН'!$F$13</f>
        <v>333.40672187000001</v>
      </c>
      <c r="U344" s="36">
        <f>SUMIFS(СВЦЭМ!$J$34:$J$777,СВЦЭМ!$A$34:$A$777,$A344,СВЦЭМ!$B$34:$B$777,U$331)+'СЕТ СН'!$F$13</f>
        <v>326.72286771</v>
      </c>
      <c r="V344" s="36">
        <f>SUMIFS(СВЦЭМ!$J$34:$J$777,СВЦЭМ!$A$34:$A$777,$A344,СВЦЭМ!$B$34:$B$777,V$331)+'СЕТ СН'!$F$13</f>
        <v>315.41301671999997</v>
      </c>
      <c r="W344" s="36">
        <f>SUMIFS(СВЦЭМ!$J$34:$J$777,СВЦЭМ!$A$34:$A$777,$A344,СВЦЭМ!$B$34:$B$777,W$331)+'СЕТ СН'!$F$13</f>
        <v>320.83080495000002</v>
      </c>
      <c r="X344" s="36">
        <f>SUMIFS(СВЦЭМ!$J$34:$J$777,СВЦЭМ!$A$34:$A$777,$A344,СВЦЭМ!$B$34:$B$777,X$331)+'СЕТ СН'!$F$13</f>
        <v>341.06924205000001</v>
      </c>
      <c r="Y344" s="36">
        <f>SUMIFS(СВЦЭМ!$J$34:$J$777,СВЦЭМ!$A$34:$A$777,$A344,СВЦЭМ!$B$34:$B$777,Y$331)+'СЕТ СН'!$F$13</f>
        <v>388.77621349999998</v>
      </c>
    </row>
    <row r="345" spans="1:25" ht="15.75" x14ac:dyDescent="0.2">
      <c r="A345" s="35">
        <f t="shared" si="9"/>
        <v>43357</v>
      </c>
      <c r="B345" s="36">
        <f>SUMIFS(СВЦЭМ!$J$34:$J$777,СВЦЭМ!$A$34:$A$777,$A345,СВЦЭМ!$B$34:$B$777,B$331)+'СЕТ СН'!$F$13</f>
        <v>474.75977605000003</v>
      </c>
      <c r="C345" s="36">
        <f>SUMIFS(СВЦЭМ!$J$34:$J$777,СВЦЭМ!$A$34:$A$777,$A345,СВЦЭМ!$B$34:$B$777,C$331)+'СЕТ СН'!$F$13</f>
        <v>565.03385993999996</v>
      </c>
      <c r="D345" s="36">
        <f>SUMIFS(СВЦЭМ!$J$34:$J$777,СВЦЭМ!$A$34:$A$777,$A345,СВЦЭМ!$B$34:$B$777,D$331)+'СЕТ СН'!$F$13</f>
        <v>588.08650889</v>
      </c>
      <c r="E345" s="36">
        <f>SUMIFS(СВЦЭМ!$J$34:$J$777,СВЦЭМ!$A$34:$A$777,$A345,СВЦЭМ!$B$34:$B$777,E$331)+'СЕТ СН'!$F$13</f>
        <v>606.68322761000002</v>
      </c>
      <c r="F345" s="36">
        <f>SUMIFS(СВЦЭМ!$J$34:$J$777,СВЦЭМ!$A$34:$A$777,$A345,СВЦЭМ!$B$34:$B$777,F$331)+'СЕТ СН'!$F$13</f>
        <v>602.60060859999999</v>
      </c>
      <c r="G345" s="36">
        <f>SUMIFS(СВЦЭМ!$J$34:$J$777,СВЦЭМ!$A$34:$A$777,$A345,СВЦЭМ!$B$34:$B$777,G$331)+'СЕТ СН'!$F$13</f>
        <v>591.29260073</v>
      </c>
      <c r="H345" s="36">
        <f>SUMIFS(СВЦЭМ!$J$34:$J$777,СВЦЭМ!$A$34:$A$777,$A345,СВЦЭМ!$B$34:$B$777,H$331)+'СЕТ СН'!$F$13</f>
        <v>592.25138176999997</v>
      </c>
      <c r="I345" s="36">
        <f>SUMIFS(СВЦЭМ!$J$34:$J$777,СВЦЭМ!$A$34:$A$777,$A345,СВЦЭМ!$B$34:$B$777,I$331)+'СЕТ СН'!$F$13</f>
        <v>555.85780874</v>
      </c>
      <c r="J345" s="36">
        <f>SUMIFS(СВЦЭМ!$J$34:$J$777,СВЦЭМ!$A$34:$A$777,$A345,СВЦЭМ!$B$34:$B$777,J$331)+'СЕТ СН'!$F$13</f>
        <v>534.90692894999995</v>
      </c>
      <c r="K345" s="36">
        <f>SUMIFS(СВЦЭМ!$J$34:$J$777,СВЦЭМ!$A$34:$A$777,$A345,СВЦЭМ!$B$34:$B$777,K$331)+'СЕТ СН'!$F$13</f>
        <v>537.60422468000002</v>
      </c>
      <c r="L345" s="36">
        <f>SUMIFS(СВЦЭМ!$J$34:$J$777,СВЦЭМ!$A$34:$A$777,$A345,СВЦЭМ!$B$34:$B$777,L$331)+'СЕТ СН'!$F$13</f>
        <v>490.62517623999997</v>
      </c>
      <c r="M345" s="36">
        <f>SUMIFS(СВЦЭМ!$J$34:$J$777,СВЦЭМ!$A$34:$A$777,$A345,СВЦЭМ!$B$34:$B$777,M$331)+'СЕТ СН'!$F$13</f>
        <v>452.50790576999998</v>
      </c>
      <c r="N345" s="36">
        <f>SUMIFS(СВЦЭМ!$J$34:$J$777,СВЦЭМ!$A$34:$A$777,$A345,СВЦЭМ!$B$34:$B$777,N$331)+'СЕТ СН'!$F$13</f>
        <v>381.28172403000002</v>
      </c>
      <c r="O345" s="36">
        <f>SUMIFS(СВЦЭМ!$J$34:$J$777,СВЦЭМ!$A$34:$A$777,$A345,СВЦЭМ!$B$34:$B$777,O$331)+'СЕТ СН'!$F$13</f>
        <v>331.46924386000001</v>
      </c>
      <c r="P345" s="36">
        <f>SUMIFS(СВЦЭМ!$J$34:$J$777,СВЦЭМ!$A$34:$A$777,$A345,СВЦЭМ!$B$34:$B$777,P$331)+'СЕТ СН'!$F$13</f>
        <v>331.54521749999998</v>
      </c>
      <c r="Q345" s="36">
        <f>SUMIFS(СВЦЭМ!$J$34:$J$777,СВЦЭМ!$A$34:$A$777,$A345,СВЦЭМ!$B$34:$B$777,Q$331)+'СЕТ СН'!$F$13</f>
        <v>337.16302512999999</v>
      </c>
      <c r="R345" s="36">
        <f>SUMIFS(СВЦЭМ!$J$34:$J$777,СВЦЭМ!$A$34:$A$777,$A345,СВЦЭМ!$B$34:$B$777,R$331)+'СЕТ СН'!$F$13</f>
        <v>332.80256603999999</v>
      </c>
      <c r="S345" s="36">
        <f>SUMIFS(СВЦЭМ!$J$34:$J$777,СВЦЭМ!$A$34:$A$777,$A345,СВЦЭМ!$B$34:$B$777,S$331)+'СЕТ СН'!$F$13</f>
        <v>343.25416483999999</v>
      </c>
      <c r="T345" s="36">
        <f>SUMIFS(СВЦЭМ!$J$34:$J$777,СВЦЭМ!$A$34:$A$777,$A345,СВЦЭМ!$B$34:$B$777,T$331)+'СЕТ СН'!$F$13</f>
        <v>343.57866024999998</v>
      </c>
      <c r="U345" s="36">
        <f>SUMIFS(СВЦЭМ!$J$34:$J$777,СВЦЭМ!$A$34:$A$777,$A345,СВЦЭМ!$B$34:$B$777,U$331)+'СЕТ СН'!$F$13</f>
        <v>335.59248525999999</v>
      </c>
      <c r="V345" s="36">
        <f>SUMIFS(СВЦЭМ!$J$34:$J$777,СВЦЭМ!$A$34:$A$777,$A345,СВЦЭМ!$B$34:$B$777,V$331)+'СЕТ СН'!$F$13</f>
        <v>321.98146206000001</v>
      </c>
      <c r="W345" s="36">
        <f>SUMIFS(СВЦЭМ!$J$34:$J$777,СВЦЭМ!$A$34:$A$777,$A345,СВЦЭМ!$B$34:$B$777,W$331)+'СЕТ СН'!$F$13</f>
        <v>294.81864508000001</v>
      </c>
      <c r="X345" s="36">
        <f>SUMIFS(СВЦЭМ!$J$34:$J$777,СВЦЭМ!$A$34:$A$777,$A345,СВЦЭМ!$B$34:$B$777,X$331)+'СЕТ СН'!$F$13</f>
        <v>319.72237104999999</v>
      </c>
      <c r="Y345" s="36">
        <f>SUMIFS(СВЦЭМ!$J$34:$J$777,СВЦЭМ!$A$34:$A$777,$A345,СВЦЭМ!$B$34:$B$777,Y$331)+'СЕТ СН'!$F$13</f>
        <v>377.27627078</v>
      </c>
    </row>
    <row r="346" spans="1:25" ht="15.75" x14ac:dyDescent="0.2">
      <c r="A346" s="35">
        <f t="shared" si="9"/>
        <v>43358</v>
      </c>
      <c r="B346" s="36">
        <f>SUMIFS(СВЦЭМ!$J$34:$J$777,СВЦЭМ!$A$34:$A$777,$A346,СВЦЭМ!$B$34:$B$777,B$331)+'СЕТ СН'!$F$13</f>
        <v>472.59249898000002</v>
      </c>
      <c r="C346" s="36">
        <f>SUMIFS(СВЦЭМ!$J$34:$J$777,СВЦЭМ!$A$34:$A$777,$A346,СВЦЭМ!$B$34:$B$777,C$331)+'СЕТ СН'!$F$13</f>
        <v>510.74295190999999</v>
      </c>
      <c r="D346" s="36">
        <f>SUMIFS(СВЦЭМ!$J$34:$J$777,СВЦЭМ!$A$34:$A$777,$A346,СВЦЭМ!$B$34:$B$777,D$331)+'СЕТ СН'!$F$13</f>
        <v>565.84321585999999</v>
      </c>
      <c r="E346" s="36">
        <f>SUMIFS(СВЦЭМ!$J$34:$J$777,СВЦЭМ!$A$34:$A$777,$A346,СВЦЭМ!$B$34:$B$777,E$331)+'СЕТ СН'!$F$13</f>
        <v>618.68344561000004</v>
      </c>
      <c r="F346" s="36">
        <f>SUMIFS(СВЦЭМ!$J$34:$J$777,СВЦЭМ!$A$34:$A$777,$A346,СВЦЭМ!$B$34:$B$777,F$331)+'СЕТ СН'!$F$13</f>
        <v>612.32804062000002</v>
      </c>
      <c r="G346" s="36">
        <f>SUMIFS(СВЦЭМ!$J$34:$J$777,СВЦЭМ!$A$34:$A$777,$A346,СВЦЭМ!$B$34:$B$777,G$331)+'СЕТ СН'!$F$13</f>
        <v>601.96872436000001</v>
      </c>
      <c r="H346" s="36">
        <f>SUMIFS(СВЦЭМ!$J$34:$J$777,СВЦЭМ!$A$34:$A$777,$A346,СВЦЭМ!$B$34:$B$777,H$331)+'СЕТ СН'!$F$13</f>
        <v>605.38081426999997</v>
      </c>
      <c r="I346" s="36">
        <f>SUMIFS(СВЦЭМ!$J$34:$J$777,СВЦЭМ!$A$34:$A$777,$A346,СВЦЭМ!$B$34:$B$777,I$331)+'СЕТ СН'!$F$13</f>
        <v>563.53638003000003</v>
      </c>
      <c r="J346" s="36">
        <f>SUMIFS(СВЦЭМ!$J$34:$J$777,СВЦЭМ!$A$34:$A$777,$A346,СВЦЭМ!$B$34:$B$777,J$331)+'СЕТ СН'!$F$13</f>
        <v>538.62882038999999</v>
      </c>
      <c r="K346" s="36">
        <f>SUMIFS(СВЦЭМ!$J$34:$J$777,СВЦЭМ!$A$34:$A$777,$A346,СВЦЭМ!$B$34:$B$777,K$331)+'СЕТ СН'!$F$13</f>
        <v>520.25264159000005</v>
      </c>
      <c r="L346" s="36">
        <f>SUMIFS(СВЦЭМ!$J$34:$J$777,СВЦЭМ!$A$34:$A$777,$A346,СВЦЭМ!$B$34:$B$777,L$331)+'СЕТ СН'!$F$13</f>
        <v>479.05724693000002</v>
      </c>
      <c r="M346" s="36">
        <f>SUMIFS(СВЦЭМ!$J$34:$J$777,СВЦЭМ!$A$34:$A$777,$A346,СВЦЭМ!$B$34:$B$777,M$331)+'СЕТ СН'!$F$13</f>
        <v>437.97211972999997</v>
      </c>
      <c r="N346" s="36">
        <f>SUMIFS(СВЦЭМ!$J$34:$J$777,СВЦЭМ!$A$34:$A$777,$A346,СВЦЭМ!$B$34:$B$777,N$331)+'СЕТ СН'!$F$13</f>
        <v>379.20822971000001</v>
      </c>
      <c r="O346" s="36">
        <f>SUMIFS(СВЦЭМ!$J$34:$J$777,СВЦЭМ!$A$34:$A$777,$A346,СВЦЭМ!$B$34:$B$777,O$331)+'СЕТ СН'!$F$13</f>
        <v>331.81133933000001</v>
      </c>
      <c r="P346" s="36">
        <f>SUMIFS(СВЦЭМ!$J$34:$J$777,СВЦЭМ!$A$34:$A$777,$A346,СВЦЭМ!$B$34:$B$777,P$331)+'СЕТ СН'!$F$13</f>
        <v>334.53037920000003</v>
      </c>
      <c r="Q346" s="36">
        <f>SUMIFS(СВЦЭМ!$J$34:$J$777,СВЦЭМ!$A$34:$A$777,$A346,СВЦЭМ!$B$34:$B$777,Q$331)+'СЕТ СН'!$F$13</f>
        <v>332.51735217999999</v>
      </c>
      <c r="R346" s="36">
        <f>SUMIFS(СВЦЭМ!$J$34:$J$777,СВЦЭМ!$A$34:$A$777,$A346,СВЦЭМ!$B$34:$B$777,R$331)+'СЕТ СН'!$F$13</f>
        <v>326.68789470000002</v>
      </c>
      <c r="S346" s="36">
        <f>SUMIFS(СВЦЭМ!$J$34:$J$777,СВЦЭМ!$A$34:$A$777,$A346,СВЦЭМ!$B$34:$B$777,S$331)+'СЕТ СН'!$F$13</f>
        <v>326.27050114000002</v>
      </c>
      <c r="T346" s="36">
        <f>SUMIFS(СВЦЭМ!$J$34:$J$777,СВЦЭМ!$A$34:$A$777,$A346,СВЦЭМ!$B$34:$B$777,T$331)+'СЕТ СН'!$F$13</f>
        <v>330.59093318999999</v>
      </c>
      <c r="U346" s="36">
        <f>SUMIFS(СВЦЭМ!$J$34:$J$777,СВЦЭМ!$A$34:$A$777,$A346,СВЦЭМ!$B$34:$B$777,U$331)+'СЕТ СН'!$F$13</f>
        <v>323.66691118</v>
      </c>
      <c r="V346" s="36">
        <f>SUMIFS(СВЦЭМ!$J$34:$J$777,СВЦЭМ!$A$34:$A$777,$A346,СВЦЭМ!$B$34:$B$777,V$331)+'СЕТ СН'!$F$13</f>
        <v>312.61091089000001</v>
      </c>
      <c r="W346" s="36">
        <f>SUMIFS(СВЦЭМ!$J$34:$J$777,СВЦЭМ!$A$34:$A$777,$A346,СВЦЭМ!$B$34:$B$777,W$331)+'СЕТ СН'!$F$13</f>
        <v>317.65059135000001</v>
      </c>
      <c r="X346" s="36">
        <f>SUMIFS(СВЦЭМ!$J$34:$J$777,СВЦЭМ!$A$34:$A$777,$A346,СВЦЭМ!$B$34:$B$777,X$331)+'СЕТ СН'!$F$13</f>
        <v>336.86036193000001</v>
      </c>
      <c r="Y346" s="36">
        <f>SUMIFS(СВЦЭМ!$J$34:$J$777,СВЦЭМ!$A$34:$A$777,$A346,СВЦЭМ!$B$34:$B$777,Y$331)+'СЕТ СН'!$F$13</f>
        <v>400.92379839</v>
      </c>
    </row>
    <row r="347" spans="1:25" ht="15.75" x14ac:dyDescent="0.2">
      <c r="A347" s="35">
        <f t="shared" si="9"/>
        <v>43359</v>
      </c>
      <c r="B347" s="36">
        <f>SUMIFS(СВЦЭМ!$J$34:$J$777,СВЦЭМ!$A$34:$A$777,$A347,СВЦЭМ!$B$34:$B$777,B$331)+'СЕТ СН'!$F$13</f>
        <v>480.61410216000002</v>
      </c>
      <c r="C347" s="36">
        <f>SUMIFS(СВЦЭМ!$J$34:$J$777,СВЦЭМ!$A$34:$A$777,$A347,СВЦЭМ!$B$34:$B$777,C$331)+'СЕТ СН'!$F$13</f>
        <v>524.90886707000004</v>
      </c>
      <c r="D347" s="36">
        <f>SUMIFS(СВЦЭМ!$J$34:$J$777,СВЦЭМ!$A$34:$A$777,$A347,СВЦЭМ!$B$34:$B$777,D$331)+'СЕТ СН'!$F$13</f>
        <v>571.83295350000003</v>
      </c>
      <c r="E347" s="36">
        <f>SUMIFS(СВЦЭМ!$J$34:$J$777,СВЦЭМ!$A$34:$A$777,$A347,СВЦЭМ!$B$34:$B$777,E$331)+'СЕТ СН'!$F$13</f>
        <v>619.47571477999998</v>
      </c>
      <c r="F347" s="36">
        <f>SUMIFS(СВЦЭМ!$J$34:$J$777,СВЦЭМ!$A$34:$A$777,$A347,СВЦЭМ!$B$34:$B$777,F$331)+'СЕТ СН'!$F$13</f>
        <v>607.83849782000004</v>
      </c>
      <c r="G347" s="36">
        <f>SUMIFS(СВЦЭМ!$J$34:$J$777,СВЦЭМ!$A$34:$A$777,$A347,СВЦЭМ!$B$34:$B$777,G$331)+'СЕТ СН'!$F$13</f>
        <v>609.87010187999999</v>
      </c>
      <c r="H347" s="36">
        <f>SUMIFS(СВЦЭМ!$J$34:$J$777,СВЦЭМ!$A$34:$A$777,$A347,СВЦЭМ!$B$34:$B$777,H$331)+'СЕТ СН'!$F$13</f>
        <v>597.02409498999998</v>
      </c>
      <c r="I347" s="36">
        <f>SUMIFS(СВЦЭМ!$J$34:$J$777,СВЦЭМ!$A$34:$A$777,$A347,СВЦЭМ!$B$34:$B$777,I$331)+'СЕТ СН'!$F$13</f>
        <v>552.67773893000003</v>
      </c>
      <c r="J347" s="36">
        <f>SUMIFS(СВЦЭМ!$J$34:$J$777,СВЦЭМ!$A$34:$A$777,$A347,СВЦЭМ!$B$34:$B$777,J$331)+'СЕТ СН'!$F$13</f>
        <v>539.4975263</v>
      </c>
      <c r="K347" s="36">
        <f>SUMIFS(СВЦЭМ!$J$34:$J$777,СВЦЭМ!$A$34:$A$777,$A347,СВЦЭМ!$B$34:$B$777,K$331)+'СЕТ СН'!$F$13</f>
        <v>522.65838557999996</v>
      </c>
      <c r="L347" s="36">
        <f>SUMIFS(СВЦЭМ!$J$34:$J$777,СВЦЭМ!$A$34:$A$777,$A347,СВЦЭМ!$B$34:$B$777,L$331)+'СЕТ СН'!$F$13</f>
        <v>471.73033357999998</v>
      </c>
      <c r="M347" s="36">
        <f>SUMIFS(СВЦЭМ!$J$34:$J$777,СВЦЭМ!$A$34:$A$777,$A347,СВЦЭМ!$B$34:$B$777,M$331)+'СЕТ СН'!$F$13</f>
        <v>438.36354038000002</v>
      </c>
      <c r="N347" s="36">
        <f>SUMIFS(СВЦЭМ!$J$34:$J$777,СВЦЭМ!$A$34:$A$777,$A347,СВЦЭМ!$B$34:$B$777,N$331)+'СЕТ СН'!$F$13</f>
        <v>385.40012085000001</v>
      </c>
      <c r="O347" s="36">
        <f>SUMIFS(СВЦЭМ!$J$34:$J$777,СВЦЭМ!$A$34:$A$777,$A347,СВЦЭМ!$B$34:$B$777,O$331)+'СЕТ СН'!$F$13</f>
        <v>335.60613029000001</v>
      </c>
      <c r="P347" s="36">
        <f>SUMIFS(СВЦЭМ!$J$34:$J$777,СВЦЭМ!$A$34:$A$777,$A347,СВЦЭМ!$B$34:$B$777,P$331)+'СЕТ СН'!$F$13</f>
        <v>338.48365522</v>
      </c>
      <c r="Q347" s="36">
        <f>SUMIFS(СВЦЭМ!$J$34:$J$777,СВЦЭМ!$A$34:$A$777,$A347,СВЦЭМ!$B$34:$B$777,Q$331)+'СЕТ СН'!$F$13</f>
        <v>340.38865322999999</v>
      </c>
      <c r="R347" s="36">
        <f>SUMIFS(СВЦЭМ!$J$34:$J$777,СВЦЭМ!$A$34:$A$777,$A347,СВЦЭМ!$B$34:$B$777,R$331)+'СЕТ СН'!$F$13</f>
        <v>331.26653298000002</v>
      </c>
      <c r="S347" s="36">
        <f>SUMIFS(СВЦЭМ!$J$34:$J$777,СВЦЭМ!$A$34:$A$777,$A347,СВЦЭМ!$B$34:$B$777,S$331)+'СЕТ СН'!$F$13</f>
        <v>327.52567722999999</v>
      </c>
      <c r="T347" s="36">
        <f>SUMIFS(СВЦЭМ!$J$34:$J$777,СВЦЭМ!$A$34:$A$777,$A347,СВЦЭМ!$B$34:$B$777,T$331)+'СЕТ СН'!$F$13</f>
        <v>329.74058202999998</v>
      </c>
      <c r="U347" s="36">
        <f>SUMIFS(СВЦЭМ!$J$34:$J$777,СВЦЭМ!$A$34:$A$777,$A347,СВЦЭМ!$B$34:$B$777,U$331)+'СЕТ СН'!$F$13</f>
        <v>309.87389156</v>
      </c>
      <c r="V347" s="36">
        <f>SUMIFS(СВЦЭМ!$J$34:$J$777,СВЦЭМ!$A$34:$A$777,$A347,СВЦЭМ!$B$34:$B$777,V$331)+'СЕТ СН'!$F$13</f>
        <v>296.96288134999998</v>
      </c>
      <c r="W347" s="36">
        <f>SUMIFS(СВЦЭМ!$J$34:$J$777,СВЦЭМ!$A$34:$A$777,$A347,СВЦЭМ!$B$34:$B$777,W$331)+'СЕТ СН'!$F$13</f>
        <v>299.33835147999997</v>
      </c>
      <c r="X347" s="36">
        <f>SUMIFS(СВЦЭМ!$J$34:$J$777,СВЦЭМ!$A$34:$A$777,$A347,СВЦЭМ!$B$34:$B$777,X$331)+'СЕТ СН'!$F$13</f>
        <v>320.56033656</v>
      </c>
      <c r="Y347" s="36">
        <f>SUMIFS(СВЦЭМ!$J$34:$J$777,СВЦЭМ!$A$34:$A$777,$A347,СВЦЭМ!$B$34:$B$777,Y$331)+'СЕТ СН'!$F$13</f>
        <v>380.62367963000003</v>
      </c>
    </row>
    <row r="348" spans="1:25" ht="15.75" x14ac:dyDescent="0.2">
      <c r="A348" s="35">
        <f t="shared" si="9"/>
        <v>43360</v>
      </c>
      <c r="B348" s="36">
        <f>SUMIFS(СВЦЭМ!$J$34:$J$777,СВЦЭМ!$A$34:$A$777,$A348,СВЦЭМ!$B$34:$B$777,B$331)+'СЕТ СН'!$F$13</f>
        <v>473.53838483999999</v>
      </c>
      <c r="C348" s="36">
        <f>SUMIFS(СВЦЭМ!$J$34:$J$777,СВЦЭМ!$A$34:$A$777,$A348,СВЦЭМ!$B$34:$B$777,C$331)+'СЕТ СН'!$F$13</f>
        <v>520.63887555999997</v>
      </c>
      <c r="D348" s="36">
        <f>SUMIFS(СВЦЭМ!$J$34:$J$777,СВЦЭМ!$A$34:$A$777,$A348,СВЦЭМ!$B$34:$B$777,D$331)+'СЕТ СН'!$F$13</f>
        <v>580.52948185000002</v>
      </c>
      <c r="E348" s="36">
        <f>SUMIFS(СВЦЭМ!$J$34:$J$777,СВЦЭМ!$A$34:$A$777,$A348,СВЦЭМ!$B$34:$B$777,E$331)+'СЕТ СН'!$F$13</f>
        <v>606.88924608000002</v>
      </c>
      <c r="F348" s="36">
        <f>SUMIFS(СВЦЭМ!$J$34:$J$777,СВЦЭМ!$A$34:$A$777,$A348,СВЦЭМ!$B$34:$B$777,F$331)+'СЕТ СН'!$F$13</f>
        <v>596.45630024000002</v>
      </c>
      <c r="G348" s="36">
        <f>SUMIFS(СВЦЭМ!$J$34:$J$777,СВЦЭМ!$A$34:$A$777,$A348,СВЦЭМ!$B$34:$B$777,G$331)+'СЕТ СН'!$F$13</f>
        <v>605.65094494000004</v>
      </c>
      <c r="H348" s="36">
        <f>SUMIFS(СВЦЭМ!$J$34:$J$777,СВЦЭМ!$A$34:$A$777,$A348,СВЦЭМ!$B$34:$B$777,H$331)+'СЕТ СН'!$F$13</f>
        <v>610.79741723999996</v>
      </c>
      <c r="I348" s="36">
        <f>SUMIFS(СВЦЭМ!$J$34:$J$777,СВЦЭМ!$A$34:$A$777,$A348,СВЦЭМ!$B$34:$B$777,I$331)+'СЕТ СН'!$F$13</f>
        <v>578.35432628000001</v>
      </c>
      <c r="J348" s="36">
        <f>SUMIFS(СВЦЭМ!$J$34:$J$777,СВЦЭМ!$A$34:$A$777,$A348,СВЦЭМ!$B$34:$B$777,J$331)+'СЕТ СН'!$F$13</f>
        <v>556.73439201999997</v>
      </c>
      <c r="K348" s="36">
        <f>SUMIFS(СВЦЭМ!$J$34:$J$777,СВЦЭМ!$A$34:$A$777,$A348,СВЦЭМ!$B$34:$B$777,K$331)+'СЕТ СН'!$F$13</f>
        <v>534.19101014</v>
      </c>
      <c r="L348" s="36">
        <f>SUMIFS(СВЦЭМ!$J$34:$J$777,СВЦЭМ!$A$34:$A$777,$A348,СВЦЭМ!$B$34:$B$777,L$331)+'СЕТ СН'!$F$13</f>
        <v>492.18741573</v>
      </c>
      <c r="M348" s="36">
        <f>SUMIFS(СВЦЭМ!$J$34:$J$777,СВЦЭМ!$A$34:$A$777,$A348,СВЦЭМ!$B$34:$B$777,M$331)+'СЕТ СН'!$F$13</f>
        <v>457.89624247</v>
      </c>
      <c r="N348" s="36">
        <f>SUMIFS(СВЦЭМ!$J$34:$J$777,СВЦЭМ!$A$34:$A$777,$A348,СВЦЭМ!$B$34:$B$777,N$331)+'СЕТ СН'!$F$13</f>
        <v>391.81418996000002</v>
      </c>
      <c r="O348" s="36">
        <f>SUMIFS(СВЦЭМ!$J$34:$J$777,СВЦЭМ!$A$34:$A$777,$A348,СВЦЭМ!$B$34:$B$777,O$331)+'СЕТ СН'!$F$13</f>
        <v>345.46533703</v>
      </c>
      <c r="P348" s="36">
        <f>SUMIFS(СВЦЭМ!$J$34:$J$777,СВЦЭМ!$A$34:$A$777,$A348,СВЦЭМ!$B$34:$B$777,P$331)+'СЕТ СН'!$F$13</f>
        <v>340.54223875999998</v>
      </c>
      <c r="Q348" s="36">
        <f>SUMIFS(СВЦЭМ!$J$34:$J$777,СВЦЭМ!$A$34:$A$777,$A348,СВЦЭМ!$B$34:$B$777,Q$331)+'СЕТ СН'!$F$13</f>
        <v>342.10951679999999</v>
      </c>
      <c r="R348" s="36">
        <f>SUMIFS(СВЦЭМ!$J$34:$J$777,СВЦЭМ!$A$34:$A$777,$A348,СВЦЭМ!$B$34:$B$777,R$331)+'СЕТ СН'!$F$13</f>
        <v>338.38082345999999</v>
      </c>
      <c r="S348" s="36">
        <f>SUMIFS(СВЦЭМ!$J$34:$J$777,СВЦЭМ!$A$34:$A$777,$A348,СВЦЭМ!$B$34:$B$777,S$331)+'СЕТ СН'!$F$13</f>
        <v>337.80012653</v>
      </c>
      <c r="T348" s="36">
        <f>SUMIFS(СВЦЭМ!$J$34:$J$777,СВЦЭМ!$A$34:$A$777,$A348,СВЦЭМ!$B$34:$B$777,T$331)+'СЕТ СН'!$F$13</f>
        <v>334.80618246</v>
      </c>
      <c r="U348" s="36">
        <f>SUMIFS(СВЦЭМ!$J$34:$J$777,СВЦЭМ!$A$34:$A$777,$A348,СВЦЭМ!$B$34:$B$777,U$331)+'СЕТ СН'!$F$13</f>
        <v>325.10415277999999</v>
      </c>
      <c r="V348" s="36">
        <f>SUMIFS(СВЦЭМ!$J$34:$J$777,СВЦЭМ!$A$34:$A$777,$A348,СВЦЭМ!$B$34:$B$777,V$331)+'СЕТ СН'!$F$13</f>
        <v>303.52771049</v>
      </c>
      <c r="W348" s="36">
        <f>SUMIFS(СВЦЭМ!$J$34:$J$777,СВЦЭМ!$A$34:$A$777,$A348,СВЦЭМ!$B$34:$B$777,W$331)+'СЕТ СН'!$F$13</f>
        <v>310.74841096</v>
      </c>
      <c r="X348" s="36">
        <f>SUMIFS(СВЦЭМ!$J$34:$J$777,СВЦЭМ!$A$34:$A$777,$A348,СВЦЭМ!$B$34:$B$777,X$331)+'СЕТ СН'!$F$13</f>
        <v>327.77974468000002</v>
      </c>
      <c r="Y348" s="36">
        <f>SUMIFS(СВЦЭМ!$J$34:$J$777,СВЦЭМ!$A$34:$A$777,$A348,СВЦЭМ!$B$34:$B$777,Y$331)+'СЕТ СН'!$F$13</f>
        <v>379.75656282</v>
      </c>
    </row>
    <row r="349" spans="1:25" ht="15.75" x14ac:dyDescent="0.2">
      <c r="A349" s="35">
        <f t="shared" si="9"/>
        <v>43361</v>
      </c>
      <c r="B349" s="36">
        <f>SUMIFS(СВЦЭМ!$J$34:$J$777,СВЦЭМ!$A$34:$A$777,$A349,СВЦЭМ!$B$34:$B$777,B$331)+'СЕТ СН'!$F$13</f>
        <v>479.17702537000002</v>
      </c>
      <c r="C349" s="36">
        <f>SUMIFS(СВЦЭМ!$J$34:$J$777,СВЦЭМ!$A$34:$A$777,$A349,СВЦЭМ!$B$34:$B$777,C$331)+'СЕТ СН'!$F$13</f>
        <v>559.27917773000001</v>
      </c>
      <c r="D349" s="36">
        <f>SUMIFS(СВЦЭМ!$J$34:$J$777,СВЦЭМ!$A$34:$A$777,$A349,СВЦЭМ!$B$34:$B$777,D$331)+'СЕТ СН'!$F$13</f>
        <v>591.89650158999996</v>
      </c>
      <c r="E349" s="36">
        <f>SUMIFS(СВЦЭМ!$J$34:$J$777,СВЦЭМ!$A$34:$A$777,$A349,СВЦЭМ!$B$34:$B$777,E$331)+'СЕТ СН'!$F$13</f>
        <v>623.28604288999998</v>
      </c>
      <c r="F349" s="36">
        <f>SUMIFS(СВЦЭМ!$J$34:$J$777,СВЦЭМ!$A$34:$A$777,$A349,СВЦЭМ!$B$34:$B$777,F$331)+'СЕТ СН'!$F$13</f>
        <v>622.70330603000002</v>
      </c>
      <c r="G349" s="36">
        <f>SUMIFS(СВЦЭМ!$J$34:$J$777,СВЦЭМ!$A$34:$A$777,$A349,СВЦЭМ!$B$34:$B$777,G$331)+'СЕТ СН'!$F$13</f>
        <v>621.87836116999995</v>
      </c>
      <c r="H349" s="36">
        <f>SUMIFS(СВЦЭМ!$J$34:$J$777,СВЦЭМ!$A$34:$A$777,$A349,СВЦЭМ!$B$34:$B$777,H$331)+'СЕТ СН'!$F$13</f>
        <v>616.81373617999998</v>
      </c>
      <c r="I349" s="36">
        <f>SUMIFS(СВЦЭМ!$J$34:$J$777,СВЦЭМ!$A$34:$A$777,$A349,СВЦЭМ!$B$34:$B$777,I$331)+'СЕТ СН'!$F$13</f>
        <v>555.54637026</v>
      </c>
      <c r="J349" s="36">
        <f>SUMIFS(СВЦЭМ!$J$34:$J$777,СВЦЭМ!$A$34:$A$777,$A349,СВЦЭМ!$B$34:$B$777,J$331)+'СЕТ СН'!$F$13</f>
        <v>513.60637469999995</v>
      </c>
      <c r="K349" s="36">
        <f>SUMIFS(СВЦЭМ!$J$34:$J$777,СВЦЭМ!$A$34:$A$777,$A349,СВЦЭМ!$B$34:$B$777,K$331)+'СЕТ СН'!$F$13</f>
        <v>514.58463589999997</v>
      </c>
      <c r="L349" s="36">
        <f>SUMIFS(СВЦЭМ!$J$34:$J$777,СВЦЭМ!$A$34:$A$777,$A349,СВЦЭМ!$B$34:$B$777,L$331)+'СЕТ СН'!$F$13</f>
        <v>483.08814447999998</v>
      </c>
      <c r="M349" s="36">
        <f>SUMIFS(СВЦЭМ!$J$34:$J$777,СВЦЭМ!$A$34:$A$777,$A349,СВЦЭМ!$B$34:$B$777,M$331)+'СЕТ СН'!$F$13</f>
        <v>437.05004130999998</v>
      </c>
      <c r="N349" s="36">
        <f>SUMIFS(СВЦЭМ!$J$34:$J$777,СВЦЭМ!$A$34:$A$777,$A349,СВЦЭМ!$B$34:$B$777,N$331)+'СЕТ СН'!$F$13</f>
        <v>378.60097704999998</v>
      </c>
      <c r="O349" s="36">
        <f>SUMIFS(СВЦЭМ!$J$34:$J$777,СВЦЭМ!$A$34:$A$777,$A349,СВЦЭМ!$B$34:$B$777,O$331)+'СЕТ СН'!$F$13</f>
        <v>321.22013837999998</v>
      </c>
      <c r="P349" s="36">
        <f>SUMIFS(СВЦЭМ!$J$34:$J$777,СВЦЭМ!$A$34:$A$777,$A349,СВЦЭМ!$B$34:$B$777,P$331)+'СЕТ СН'!$F$13</f>
        <v>327.20313820000001</v>
      </c>
      <c r="Q349" s="36">
        <f>SUMIFS(СВЦЭМ!$J$34:$J$777,СВЦЭМ!$A$34:$A$777,$A349,СВЦЭМ!$B$34:$B$777,Q$331)+'СЕТ СН'!$F$13</f>
        <v>331.97140887</v>
      </c>
      <c r="R349" s="36">
        <f>SUMIFS(СВЦЭМ!$J$34:$J$777,СВЦЭМ!$A$34:$A$777,$A349,СВЦЭМ!$B$34:$B$777,R$331)+'СЕТ СН'!$F$13</f>
        <v>342.71186970000002</v>
      </c>
      <c r="S349" s="36">
        <f>SUMIFS(СВЦЭМ!$J$34:$J$777,СВЦЭМ!$A$34:$A$777,$A349,СВЦЭМ!$B$34:$B$777,S$331)+'СЕТ СН'!$F$13</f>
        <v>355.14194117</v>
      </c>
      <c r="T349" s="36">
        <f>SUMIFS(СВЦЭМ!$J$34:$J$777,СВЦЭМ!$A$34:$A$777,$A349,СВЦЭМ!$B$34:$B$777,T$331)+'СЕТ СН'!$F$13</f>
        <v>357.12461961000002</v>
      </c>
      <c r="U349" s="36">
        <f>SUMIFS(СВЦЭМ!$J$34:$J$777,СВЦЭМ!$A$34:$A$777,$A349,СВЦЭМ!$B$34:$B$777,U$331)+'СЕТ СН'!$F$13</f>
        <v>355.07619562000002</v>
      </c>
      <c r="V349" s="36">
        <f>SUMIFS(СВЦЭМ!$J$34:$J$777,СВЦЭМ!$A$34:$A$777,$A349,СВЦЭМ!$B$34:$B$777,V$331)+'СЕТ СН'!$F$13</f>
        <v>354.31929282999999</v>
      </c>
      <c r="W349" s="36">
        <f>SUMIFS(СВЦЭМ!$J$34:$J$777,СВЦЭМ!$A$34:$A$777,$A349,СВЦЭМ!$B$34:$B$777,W$331)+'СЕТ СН'!$F$13</f>
        <v>356.31969022999999</v>
      </c>
      <c r="X349" s="36">
        <f>SUMIFS(СВЦЭМ!$J$34:$J$777,СВЦЭМ!$A$34:$A$777,$A349,СВЦЭМ!$B$34:$B$777,X$331)+'СЕТ СН'!$F$13</f>
        <v>336.09590399000001</v>
      </c>
      <c r="Y349" s="36">
        <f>SUMIFS(СВЦЭМ!$J$34:$J$777,СВЦЭМ!$A$34:$A$777,$A349,СВЦЭМ!$B$34:$B$777,Y$331)+'СЕТ СН'!$F$13</f>
        <v>389.48679786000002</v>
      </c>
    </row>
    <row r="350" spans="1:25" ht="15.75" x14ac:dyDescent="0.2">
      <c r="A350" s="35">
        <f t="shared" si="9"/>
        <v>43362</v>
      </c>
      <c r="B350" s="36">
        <f>SUMIFS(СВЦЭМ!$J$34:$J$777,СВЦЭМ!$A$34:$A$777,$A350,СВЦЭМ!$B$34:$B$777,B$331)+'СЕТ СН'!$F$13</f>
        <v>422.37720681000002</v>
      </c>
      <c r="C350" s="36">
        <f>SUMIFS(СВЦЭМ!$J$34:$J$777,СВЦЭМ!$A$34:$A$777,$A350,СВЦЭМ!$B$34:$B$777,C$331)+'СЕТ СН'!$F$13</f>
        <v>509.17271060000002</v>
      </c>
      <c r="D350" s="36">
        <f>SUMIFS(СВЦЭМ!$J$34:$J$777,СВЦЭМ!$A$34:$A$777,$A350,СВЦЭМ!$B$34:$B$777,D$331)+'СЕТ СН'!$F$13</f>
        <v>571.80597743999999</v>
      </c>
      <c r="E350" s="36">
        <f>SUMIFS(СВЦЭМ!$J$34:$J$777,СВЦЭМ!$A$34:$A$777,$A350,СВЦЭМ!$B$34:$B$777,E$331)+'СЕТ СН'!$F$13</f>
        <v>612.04846444999998</v>
      </c>
      <c r="F350" s="36">
        <f>SUMIFS(СВЦЭМ!$J$34:$J$777,СВЦЭМ!$A$34:$A$777,$A350,СВЦЭМ!$B$34:$B$777,F$331)+'СЕТ СН'!$F$13</f>
        <v>609.99661784</v>
      </c>
      <c r="G350" s="36">
        <f>SUMIFS(СВЦЭМ!$J$34:$J$777,СВЦЭМ!$A$34:$A$777,$A350,СВЦЭМ!$B$34:$B$777,G$331)+'СЕТ СН'!$F$13</f>
        <v>619.91813685</v>
      </c>
      <c r="H350" s="36">
        <f>SUMIFS(СВЦЭМ!$J$34:$J$777,СВЦЭМ!$A$34:$A$777,$A350,СВЦЭМ!$B$34:$B$777,H$331)+'СЕТ СН'!$F$13</f>
        <v>589.52386615</v>
      </c>
      <c r="I350" s="36">
        <f>SUMIFS(СВЦЭМ!$J$34:$J$777,СВЦЭМ!$A$34:$A$777,$A350,СВЦЭМ!$B$34:$B$777,I$331)+'СЕТ СН'!$F$13</f>
        <v>527.97601280000003</v>
      </c>
      <c r="J350" s="36">
        <f>SUMIFS(СВЦЭМ!$J$34:$J$777,СВЦЭМ!$A$34:$A$777,$A350,СВЦЭМ!$B$34:$B$777,J$331)+'СЕТ СН'!$F$13</f>
        <v>532.164357</v>
      </c>
      <c r="K350" s="36">
        <f>SUMIFS(СВЦЭМ!$J$34:$J$777,СВЦЭМ!$A$34:$A$777,$A350,СВЦЭМ!$B$34:$B$777,K$331)+'СЕТ СН'!$F$13</f>
        <v>516.06917261000001</v>
      </c>
      <c r="L350" s="36">
        <f>SUMIFS(СВЦЭМ!$J$34:$J$777,СВЦЭМ!$A$34:$A$777,$A350,СВЦЭМ!$B$34:$B$777,L$331)+'СЕТ СН'!$F$13</f>
        <v>472.95905621999998</v>
      </c>
      <c r="M350" s="36">
        <f>SUMIFS(СВЦЭМ!$J$34:$J$777,СВЦЭМ!$A$34:$A$777,$A350,СВЦЭМ!$B$34:$B$777,M$331)+'СЕТ СН'!$F$13</f>
        <v>435.54250353999998</v>
      </c>
      <c r="N350" s="36">
        <f>SUMIFS(СВЦЭМ!$J$34:$J$777,СВЦЭМ!$A$34:$A$777,$A350,СВЦЭМ!$B$34:$B$777,N$331)+'СЕТ СН'!$F$13</f>
        <v>388.11413052</v>
      </c>
      <c r="O350" s="36">
        <f>SUMIFS(СВЦЭМ!$J$34:$J$777,СВЦЭМ!$A$34:$A$777,$A350,СВЦЭМ!$B$34:$B$777,O$331)+'СЕТ СН'!$F$13</f>
        <v>356.53130605000001</v>
      </c>
      <c r="P350" s="36">
        <f>SUMIFS(СВЦЭМ!$J$34:$J$777,СВЦЭМ!$A$34:$A$777,$A350,СВЦЭМ!$B$34:$B$777,P$331)+'СЕТ СН'!$F$13</f>
        <v>356.70005886000001</v>
      </c>
      <c r="Q350" s="36">
        <f>SUMIFS(СВЦЭМ!$J$34:$J$777,СВЦЭМ!$A$34:$A$777,$A350,СВЦЭМ!$B$34:$B$777,Q$331)+'СЕТ СН'!$F$13</f>
        <v>356.25772963999998</v>
      </c>
      <c r="R350" s="36">
        <f>SUMIFS(СВЦЭМ!$J$34:$J$777,СВЦЭМ!$A$34:$A$777,$A350,СВЦЭМ!$B$34:$B$777,R$331)+'СЕТ СН'!$F$13</f>
        <v>356.33331921000001</v>
      </c>
      <c r="S350" s="36">
        <f>SUMIFS(СВЦЭМ!$J$34:$J$777,СВЦЭМ!$A$34:$A$777,$A350,СВЦЭМ!$B$34:$B$777,S$331)+'СЕТ СН'!$F$13</f>
        <v>355.80488305</v>
      </c>
      <c r="T350" s="36">
        <f>SUMIFS(СВЦЭМ!$J$34:$J$777,СВЦЭМ!$A$34:$A$777,$A350,СВЦЭМ!$B$34:$B$777,T$331)+'СЕТ СН'!$F$13</f>
        <v>339.86825391000002</v>
      </c>
      <c r="U350" s="36">
        <f>SUMIFS(СВЦЭМ!$J$34:$J$777,СВЦЭМ!$A$34:$A$777,$A350,СВЦЭМ!$B$34:$B$777,U$331)+'СЕТ СН'!$F$13</f>
        <v>353.40953108999997</v>
      </c>
      <c r="V350" s="36">
        <f>SUMIFS(СВЦЭМ!$J$34:$J$777,СВЦЭМ!$A$34:$A$777,$A350,СВЦЭМ!$B$34:$B$777,V$331)+'СЕТ СН'!$F$13</f>
        <v>361.18775316</v>
      </c>
      <c r="W350" s="36">
        <f>SUMIFS(СВЦЭМ!$J$34:$J$777,СВЦЭМ!$A$34:$A$777,$A350,СВЦЭМ!$B$34:$B$777,W$331)+'СЕТ СН'!$F$13</f>
        <v>355.02987295999998</v>
      </c>
      <c r="X350" s="36">
        <f>SUMIFS(СВЦЭМ!$J$34:$J$777,СВЦЭМ!$A$34:$A$777,$A350,СВЦЭМ!$B$34:$B$777,X$331)+'СЕТ СН'!$F$13</f>
        <v>317.00825329999998</v>
      </c>
      <c r="Y350" s="36">
        <f>SUMIFS(СВЦЭМ!$J$34:$J$777,СВЦЭМ!$A$34:$A$777,$A350,СВЦЭМ!$B$34:$B$777,Y$331)+'СЕТ СН'!$F$13</f>
        <v>337.67184022999999</v>
      </c>
    </row>
    <row r="351" spans="1:25" ht="15.75" x14ac:dyDescent="0.2">
      <c r="A351" s="35">
        <f t="shared" si="9"/>
        <v>43363</v>
      </c>
      <c r="B351" s="36">
        <f>SUMIFS(СВЦЭМ!$J$34:$J$777,СВЦЭМ!$A$34:$A$777,$A351,СВЦЭМ!$B$34:$B$777,B$331)+'СЕТ СН'!$F$13</f>
        <v>490.25732390000002</v>
      </c>
      <c r="C351" s="36">
        <f>SUMIFS(СВЦЭМ!$J$34:$J$777,СВЦЭМ!$A$34:$A$777,$A351,СВЦЭМ!$B$34:$B$777,C$331)+'СЕТ СН'!$F$13</f>
        <v>575.95775080999999</v>
      </c>
      <c r="D351" s="36">
        <f>SUMIFS(СВЦЭМ!$J$34:$J$777,СВЦЭМ!$A$34:$A$777,$A351,СВЦЭМ!$B$34:$B$777,D$331)+'СЕТ СН'!$F$13</f>
        <v>577.78554750000001</v>
      </c>
      <c r="E351" s="36">
        <f>SUMIFS(СВЦЭМ!$J$34:$J$777,СВЦЭМ!$A$34:$A$777,$A351,СВЦЭМ!$B$34:$B$777,E$331)+'СЕТ СН'!$F$13</f>
        <v>607.79363003000003</v>
      </c>
      <c r="F351" s="36">
        <f>SUMIFS(СВЦЭМ!$J$34:$J$777,СВЦЭМ!$A$34:$A$777,$A351,СВЦЭМ!$B$34:$B$777,F$331)+'СЕТ СН'!$F$13</f>
        <v>606.59654941999997</v>
      </c>
      <c r="G351" s="36">
        <f>SUMIFS(СВЦЭМ!$J$34:$J$777,СВЦЭМ!$A$34:$A$777,$A351,СВЦЭМ!$B$34:$B$777,G$331)+'СЕТ СН'!$F$13</f>
        <v>608.95191288000001</v>
      </c>
      <c r="H351" s="36">
        <f>SUMIFS(СВЦЭМ!$J$34:$J$777,СВЦЭМ!$A$34:$A$777,$A351,СВЦЭМ!$B$34:$B$777,H$331)+'СЕТ СН'!$F$13</f>
        <v>606.39411244999997</v>
      </c>
      <c r="I351" s="36">
        <f>SUMIFS(СВЦЭМ!$J$34:$J$777,СВЦЭМ!$A$34:$A$777,$A351,СВЦЭМ!$B$34:$B$777,I$331)+'СЕТ СН'!$F$13</f>
        <v>573.49735648000001</v>
      </c>
      <c r="J351" s="36">
        <f>SUMIFS(СВЦЭМ!$J$34:$J$777,СВЦЭМ!$A$34:$A$777,$A351,СВЦЭМ!$B$34:$B$777,J$331)+'СЕТ СН'!$F$13</f>
        <v>539.31183206000003</v>
      </c>
      <c r="K351" s="36">
        <f>SUMIFS(СВЦЭМ!$J$34:$J$777,СВЦЭМ!$A$34:$A$777,$A351,СВЦЭМ!$B$34:$B$777,K$331)+'СЕТ СН'!$F$13</f>
        <v>514.32529547000001</v>
      </c>
      <c r="L351" s="36">
        <f>SUMIFS(СВЦЭМ!$J$34:$J$777,СВЦЭМ!$A$34:$A$777,$A351,СВЦЭМ!$B$34:$B$777,L$331)+'СЕТ СН'!$F$13</f>
        <v>456.91770865000001</v>
      </c>
      <c r="M351" s="36">
        <f>SUMIFS(СВЦЭМ!$J$34:$J$777,СВЦЭМ!$A$34:$A$777,$A351,СВЦЭМ!$B$34:$B$777,M$331)+'СЕТ СН'!$F$13</f>
        <v>415.53856263</v>
      </c>
      <c r="N351" s="36">
        <f>SUMIFS(СВЦЭМ!$J$34:$J$777,СВЦЭМ!$A$34:$A$777,$A351,СВЦЭМ!$B$34:$B$777,N$331)+'СЕТ СН'!$F$13</f>
        <v>369.36392448999999</v>
      </c>
      <c r="O351" s="36">
        <f>SUMIFS(СВЦЭМ!$J$34:$J$777,СВЦЭМ!$A$34:$A$777,$A351,СВЦЭМ!$B$34:$B$777,O$331)+'СЕТ СН'!$F$13</f>
        <v>336.85380214999998</v>
      </c>
      <c r="P351" s="36">
        <f>SUMIFS(СВЦЭМ!$J$34:$J$777,СВЦЭМ!$A$34:$A$777,$A351,СВЦЭМ!$B$34:$B$777,P$331)+'СЕТ СН'!$F$13</f>
        <v>329.13280318</v>
      </c>
      <c r="Q351" s="36">
        <f>SUMIFS(СВЦЭМ!$J$34:$J$777,СВЦЭМ!$A$34:$A$777,$A351,СВЦЭМ!$B$34:$B$777,Q$331)+'СЕТ СН'!$F$13</f>
        <v>333.22256443999999</v>
      </c>
      <c r="R351" s="36">
        <f>SUMIFS(СВЦЭМ!$J$34:$J$777,СВЦЭМ!$A$34:$A$777,$A351,СВЦЭМ!$B$34:$B$777,R$331)+'СЕТ СН'!$F$13</f>
        <v>327.94624057999999</v>
      </c>
      <c r="S351" s="36">
        <f>SUMIFS(СВЦЭМ!$J$34:$J$777,СВЦЭМ!$A$34:$A$777,$A351,СВЦЭМ!$B$34:$B$777,S$331)+'СЕТ СН'!$F$13</f>
        <v>329.93817681000002</v>
      </c>
      <c r="T351" s="36">
        <f>SUMIFS(СВЦЭМ!$J$34:$J$777,СВЦЭМ!$A$34:$A$777,$A351,СВЦЭМ!$B$34:$B$777,T$331)+'СЕТ СН'!$F$13</f>
        <v>338.02721896999998</v>
      </c>
      <c r="U351" s="36">
        <f>SUMIFS(СВЦЭМ!$J$34:$J$777,СВЦЭМ!$A$34:$A$777,$A351,СВЦЭМ!$B$34:$B$777,U$331)+'СЕТ СН'!$F$13</f>
        <v>352.54076829000002</v>
      </c>
      <c r="V351" s="36">
        <f>SUMIFS(СВЦЭМ!$J$34:$J$777,СВЦЭМ!$A$34:$A$777,$A351,СВЦЭМ!$B$34:$B$777,V$331)+'СЕТ СН'!$F$13</f>
        <v>358.86487464999999</v>
      </c>
      <c r="W351" s="36">
        <f>SUMIFS(СВЦЭМ!$J$34:$J$777,СВЦЭМ!$A$34:$A$777,$A351,СВЦЭМ!$B$34:$B$777,W$331)+'СЕТ СН'!$F$13</f>
        <v>354.08484508999999</v>
      </c>
      <c r="X351" s="36">
        <f>SUMIFS(СВЦЭМ!$J$34:$J$777,СВЦЭМ!$A$34:$A$777,$A351,СВЦЭМ!$B$34:$B$777,X$331)+'СЕТ СН'!$F$13</f>
        <v>324.17956974999998</v>
      </c>
      <c r="Y351" s="36">
        <f>SUMIFS(СВЦЭМ!$J$34:$J$777,СВЦЭМ!$A$34:$A$777,$A351,СВЦЭМ!$B$34:$B$777,Y$331)+'СЕТ СН'!$F$13</f>
        <v>376.54614680999998</v>
      </c>
    </row>
    <row r="352" spans="1:25" ht="15.75" x14ac:dyDescent="0.2">
      <c r="A352" s="35">
        <f t="shared" si="9"/>
        <v>43364</v>
      </c>
      <c r="B352" s="36">
        <f>SUMIFS(СВЦЭМ!$J$34:$J$777,СВЦЭМ!$A$34:$A$777,$A352,СВЦЭМ!$B$34:$B$777,B$331)+'СЕТ СН'!$F$13</f>
        <v>372.46165822</v>
      </c>
      <c r="C352" s="36">
        <f>SUMIFS(СВЦЭМ!$J$34:$J$777,СВЦЭМ!$A$34:$A$777,$A352,СВЦЭМ!$B$34:$B$777,C$331)+'СЕТ СН'!$F$13</f>
        <v>450.80486588999997</v>
      </c>
      <c r="D352" s="36">
        <f>SUMIFS(СВЦЭМ!$J$34:$J$777,СВЦЭМ!$A$34:$A$777,$A352,СВЦЭМ!$B$34:$B$777,D$331)+'СЕТ СН'!$F$13</f>
        <v>508.46921909999998</v>
      </c>
      <c r="E352" s="36">
        <f>SUMIFS(СВЦЭМ!$J$34:$J$777,СВЦЭМ!$A$34:$A$777,$A352,СВЦЭМ!$B$34:$B$777,E$331)+'СЕТ СН'!$F$13</f>
        <v>554.82834808999996</v>
      </c>
      <c r="F352" s="36">
        <f>SUMIFS(СВЦЭМ!$J$34:$J$777,СВЦЭМ!$A$34:$A$777,$A352,СВЦЭМ!$B$34:$B$777,F$331)+'СЕТ СН'!$F$13</f>
        <v>560.95624482000005</v>
      </c>
      <c r="G352" s="36">
        <f>SUMIFS(СВЦЭМ!$J$34:$J$777,СВЦЭМ!$A$34:$A$777,$A352,СВЦЭМ!$B$34:$B$777,G$331)+'СЕТ СН'!$F$13</f>
        <v>550.50321666000002</v>
      </c>
      <c r="H352" s="36">
        <f>SUMIFS(СВЦЭМ!$J$34:$J$777,СВЦЭМ!$A$34:$A$777,$A352,СВЦЭМ!$B$34:$B$777,H$331)+'СЕТ СН'!$F$13</f>
        <v>530.02024859999995</v>
      </c>
      <c r="I352" s="36">
        <f>SUMIFS(СВЦЭМ!$J$34:$J$777,СВЦЭМ!$A$34:$A$777,$A352,СВЦЭМ!$B$34:$B$777,I$331)+'СЕТ СН'!$F$13</f>
        <v>485.51336592000001</v>
      </c>
      <c r="J352" s="36">
        <f>SUMIFS(СВЦЭМ!$J$34:$J$777,СВЦЭМ!$A$34:$A$777,$A352,СВЦЭМ!$B$34:$B$777,J$331)+'СЕТ СН'!$F$13</f>
        <v>455.09939767999998</v>
      </c>
      <c r="K352" s="36">
        <f>SUMIFS(СВЦЭМ!$J$34:$J$777,СВЦЭМ!$A$34:$A$777,$A352,СВЦЭМ!$B$34:$B$777,K$331)+'СЕТ СН'!$F$13</f>
        <v>437.13330165000002</v>
      </c>
      <c r="L352" s="36">
        <f>SUMIFS(СВЦЭМ!$J$34:$J$777,СВЦЭМ!$A$34:$A$777,$A352,СВЦЭМ!$B$34:$B$777,L$331)+'СЕТ СН'!$F$13</f>
        <v>387.63096177</v>
      </c>
      <c r="M352" s="36">
        <f>SUMIFS(СВЦЭМ!$J$34:$J$777,СВЦЭМ!$A$34:$A$777,$A352,СВЦЭМ!$B$34:$B$777,M$331)+'СЕТ СН'!$F$13</f>
        <v>351.13054482000001</v>
      </c>
      <c r="N352" s="36">
        <f>SUMIFS(СВЦЭМ!$J$34:$J$777,СВЦЭМ!$A$34:$A$777,$A352,СВЦЭМ!$B$34:$B$777,N$331)+'СЕТ СН'!$F$13</f>
        <v>290.66109771999999</v>
      </c>
      <c r="O352" s="36">
        <f>SUMIFS(СВЦЭМ!$J$34:$J$777,СВЦЭМ!$A$34:$A$777,$A352,СВЦЭМ!$B$34:$B$777,O$331)+'СЕТ СН'!$F$13</f>
        <v>259.42382615000002</v>
      </c>
      <c r="P352" s="36">
        <f>SUMIFS(СВЦЭМ!$J$34:$J$777,СВЦЭМ!$A$34:$A$777,$A352,СВЦЭМ!$B$34:$B$777,P$331)+'СЕТ СН'!$F$13</f>
        <v>251.85013362999999</v>
      </c>
      <c r="Q352" s="36">
        <f>SUMIFS(СВЦЭМ!$J$34:$J$777,СВЦЭМ!$A$34:$A$777,$A352,СВЦЭМ!$B$34:$B$777,Q$331)+'СЕТ СН'!$F$13</f>
        <v>254.79730262000001</v>
      </c>
      <c r="R352" s="36">
        <f>SUMIFS(СВЦЭМ!$J$34:$J$777,СВЦЭМ!$A$34:$A$777,$A352,СВЦЭМ!$B$34:$B$777,R$331)+'СЕТ СН'!$F$13</f>
        <v>256.06098738999998</v>
      </c>
      <c r="S352" s="36">
        <f>SUMIFS(СВЦЭМ!$J$34:$J$777,СВЦЭМ!$A$34:$A$777,$A352,СВЦЭМ!$B$34:$B$777,S$331)+'СЕТ СН'!$F$13</f>
        <v>258.24976090000001</v>
      </c>
      <c r="T352" s="36">
        <f>SUMIFS(СВЦЭМ!$J$34:$J$777,СВЦЭМ!$A$34:$A$777,$A352,СВЦЭМ!$B$34:$B$777,T$331)+'СЕТ СН'!$F$13</f>
        <v>263.60674490000002</v>
      </c>
      <c r="U352" s="36">
        <f>SUMIFS(СВЦЭМ!$J$34:$J$777,СВЦЭМ!$A$34:$A$777,$A352,СВЦЭМ!$B$34:$B$777,U$331)+'СЕТ СН'!$F$13</f>
        <v>281.28885952000002</v>
      </c>
      <c r="V352" s="36">
        <f>SUMIFS(СВЦЭМ!$J$34:$J$777,СВЦЭМ!$A$34:$A$777,$A352,СВЦЭМ!$B$34:$B$777,V$331)+'СЕТ СН'!$F$13</f>
        <v>288.83979742000002</v>
      </c>
      <c r="W352" s="36">
        <f>SUMIFS(СВЦЭМ!$J$34:$J$777,СВЦЭМ!$A$34:$A$777,$A352,СВЦЭМ!$B$34:$B$777,W$331)+'СЕТ СН'!$F$13</f>
        <v>280.08652857999999</v>
      </c>
      <c r="X352" s="36">
        <f>SUMIFS(СВЦЭМ!$J$34:$J$777,СВЦЭМ!$A$34:$A$777,$A352,СВЦЭМ!$B$34:$B$777,X$331)+'СЕТ СН'!$F$13</f>
        <v>265.07298716000003</v>
      </c>
      <c r="Y352" s="36">
        <f>SUMIFS(СВЦЭМ!$J$34:$J$777,СВЦЭМ!$A$34:$A$777,$A352,СВЦЭМ!$B$34:$B$777,Y$331)+'СЕТ СН'!$F$13</f>
        <v>283.49571570000001</v>
      </c>
    </row>
    <row r="353" spans="1:27" ht="15.75" x14ac:dyDescent="0.2">
      <c r="A353" s="35">
        <f t="shared" si="9"/>
        <v>43365</v>
      </c>
      <c r="B353" s="36">
        <f>SUMIFS(СВЦЭМ!$J$34:$J$777,СВЦЭМ!$A$34:$A$777,$A353,СВЦЭМ!$B$34:$B$777,B$331)+'СЕТ СН'!$F$13</f>
        <v>365.22640023000002</v>
      </c>
      <c r="C353" s="36">
        <f>SUMIFS(СВЦЭМ!$J$34:$J$777,СВЦЭМ!$A$34:$A$777,$A353,СВЦЭМ!$B$34:$B$777,C$331)+'СЕТ СН'!$F$13</f>
        <v>439.51690478</v>
      </c>
      <c r="D353" s="36">
        <f>SUMIFS(СВЦЭМ!$J$34:$J$777,СВЦЭМ!$A$34:$A$777,$A353,СВЦЭМ!$B$34:$B$777,D$331)+'СЕТ СН'!$F$13</f>
        <v>491.18032156999999</v>
      </c>
      <c r="E353" s="36">
        <f>SUMIFS(СВЦЭМ!$J$34:$J$777,СВЦЭМ!$A$34:$A$777,$A353,СВЦЭМ!$B$34:$B$777,E$331)+'СЕТ СН'!$F$13</f>
        <v>534.02578007</v>
      </c>
      <c r="F353" s="36">
        <f>SUMIFS(СВЦЭМ!$J$34:$J$777,СВЦЭМ!$A$34:$A$777,$A353,СВЦЭМ!$B$34:$B$777,F$331)+'СЕТ СН'!$F$13</f>
        <v>534.64956958000005</v>
      </c>
      <c r="G353" s="36">
        <f>SUMIFS(СВЦЭМ!$J$34:$J$777,СВЦЭМ!$A$34:$A$777,$A353,СВЦЭМ!$B$34:$B$777,G$331)+'СЕТ СН'!$F$13</f>
        <v>530.55720168000005</v>
      </c>
      <c r="H353" s="36">
        <f>SUMIFS(СВЦЭМ!$J$34:$J$777,СВЦЭМ!$A$34:$A$777,$A353,СВЦЭМ!$B$34:$B$777,H$331)+'СЕТ СН'!$F$13</f>
        <v>517.72926596000002</v>
      </c>
      <c r="I353" s="36">
        <f>SUMIFS(СВЦЭМ!$J$34:$J$777,СВЦЭМ!$A$34:$A$777,$A353,СВЦЭМ!$B$34:$B$777,I$331)+'СЕТ СН'!$F$13</f>
        <v>482.51497955999997</v>
      </c>
      <c r="J353" s="36">
        <f>SUMIFS(СВЦЭМ!$J$34:$J$777,СВЦЭМ!$A$34:$A$777,$A353,СВЦЭМ!$B$34:$B$777,J$331)+'СЕТ СН'!$F$13</f>
        <v>459.62196703000001</v>
      </c>
      <c r="K353" s="36">
        <f>SUMIFS(СВЦЭМ!$J$34:$J$777,СВЦЭМ!$A$34:$A$777,$A353,СВЦЭМ!$B$34:$B$777,K$331)+'СЕТ СН'!$F$13</f>
        <v>434.85640974</v>
      </c>
      <c r="L353" s="36">
        <f>SUMIFS(СВЦЭМ!$J$34:$J$777,СВЦЭМ!$A$34:$A$777,$A353,СВЦЭМ!$B$34:$B$777,L$331)+'СЕТ СН'!$F$13</f>
        <v>394.22549129999999</v>
      </c>
      <c r="M353" s="36">
        <f>SUMIFS(СВЦЭМ!$J$34:$J$777,СВЦЭМ!$A$34:$A$777,$A353,СВЦЭМ!$B$34:$B$777,M$331)+'СЕТ СН'!$F$13</f>
        <v>339.61555534000001</v>
      </c>
      <c r="N353" s="36">
        <f>SUMIFS(СВЦЭМ!$J$34:$J$777,СВЦЭМ!$A$34:$A$777,$A353,СВЦЭМ!$B$34:$B$777,N$331)+'СЕТ СН'!$F$13</f>
        <v>293.43437417000001</v>
      </c>
      <c r="O353" s="36">
        <f>SUMIFS(СВЦЭМ!$J$34:$J$777,СВЦЭМ!$A$34:$A$777,$A353,СВЦЭМ!$B$34:$B$777,O$331)+'СЕТ СН'!$F$13</f>
        <v>252.56459878999999</v>
      </c>
      <c r="P353" s="36">
        <f>SUMIFS(СВЦЭМ!$J$34:$J$777,СВЦЭМ!$A$34:$A$777,$A353,СВЦЭМ!$B$34:$B$777,P$331)+'СЕТ СН'!$F$13</f>
        <v>256.68796786000001</v>
      </c>
      <c r="Q353" s="36">
        <f>SUMIFS(СВЦЭМ!$J$34:$J$777,СВЦЭМ!$A$34:$A$777,$A353,СВЦЭМ!$B$34:$B$777,Q$331)+'СЕТ СН'!$F$13</f>
        <v>259.74920367999999</v>
      </c>
      <c r="R353" s="36">
        <f>SUMIFS(СВЦЭМ!$J$34:$J$777,СВЦЭМ!$A$34:$A$777,$A353,СВЦЭМ!$B$34:$B$777,R$331)+'СЕТ СН'!$F$13</f>
        <v>257.05329184999999</v>
      </c>
      <c r="S353" s="36">
        <f>SUMIFS(СВЦЭМ!$J$34:$J$777,СВЦЭМ!$A$34:$A$777,$A353,СВЦЭМ!$B$34:$B$777,S$331)+'СЕТ СН'!$F$13</f>
        <v>263.31375186999998</v>
      </c>
      <c r="T353" s="36">
        <f>SUMIFS(СВЦЭМ!$J$34:$J$777,СВЦЭМ!$A$34:$A$777,$A353,СВЦЭМ!$B$34:$B$777,T$331)+'СЕТ СН'!$F$13</f>
        <v>266.52079681999999</v>
      </c>
      <c r="U353" s="36">
        <f>SUMIFS(СВЦЭМ!$J$34:$J$777,СВЦЭМ!$A$34:$A$777,$A353,СВЦЭМ!$B$34:$B$777,U$331)+'СЕТ СН'!$F$13</f>
        <v>280.74837778</v>
      </c>
      <c r="V353" s="36">
        <f>SUMIFS(СВЦЭМ!$J$34:$J$777,СВЦЭМ!$A$34:$A$777,$A353,СВЦЭМ!$B$34:$B$777,V$331)+'СЕТ СН'!$F$13</f>
        <v>284.69485753999999</v>
      </c>
      <c r="W353" s="36">
        <f>SUMIFS(СВЦЭМ!$J$34:$J$777,СВЦЭМ!$A$34:$A$777,$A353,СВЦЭМ!$B$34:$B$777,W$331)+'СЕТ СН'!$F$13</f>
        <v>270.27330426999998</v>
      </c>
      <c r="X353" s="36">
        <f>SUMIFS(СВЦЭМ!$J$34:$J$777,СВЦЭМ!$A$34:$A$777,$A353,СВЦЭМ!$B$34:$B$777,X$331)+'СЕТ СН'!$F$13</f>
        <v>249.95203903999999</v>
      </c>
      <c r="Y353" s="36">
        <f>SUMIFS(СВЦЭМ!$J$34:$J$777,СВЦЭМ!$A$34:$A$777,$A353,СВЦЭМ!$B$34:$B$777,Y$331)+'СЕТ СН'!$F$13</f>
        <v>281.56274359000003</v>
      </c>
    </row>
    <row r="354" spans="1:27" ht="15.75" x14ac:dyDescent="0.2">
      <c r="A354" s="35">
        <f t="shared" si="9"/>
        <v>43366</v>
      </c>
      <c r="B354" s="36">
        <f>SUMIFS(СВЦЭМ!$J$34:$J$777,СВЦЭМ!$A$34:$A$777,$A354,СВЦЭМ!$B$34:$B$777,B$331)+'СЕТ СН'!$F$13</f>
        <v>366.20263346000002</v>
      </c>
      <c r="C354" s="36">
        <f>SUMIFS(СВЦЭМ!$J$34:$J$777,СВЦЭМ!$A$34:$A$777,$A354,СВЦЭМ!$B$34:$B$777,C$331)+'СЕТ СН'!$F$13</f>
        <v>454.37298448000001</v>
      </c>
      <c r="D354" s="36">
        <f>SUMIFS(СВЦЭМ!$J$34:$J$777,СВЦЭМ!$A$34:$A$777,$A354,СВЦЭМ!$B$34:$B$777,D$331)+'СЕТ СН'!$F$13</f>
        <v>521.33395982000002</v>
      </c>
      <c r="E354" s="36">
        <f>SUMIFS(СВЦЭМ!$J$34:$J$777,СВЦЭМ!$A$34:$A$777,$A354,СВЦЭМ!$B$34:$B$777,E$331)+'СЕТ СН'!$F$13</f>
        <v>569.84021259999997</v>
      </c>
      <c r="F354" s="36">
        <f>SUMIFS(СВЦЭМ!$J$34:$J$777,СВЦЭМ!$A$34:$A$777,$A354,СВЦЭМ!$B$34:$B$777,F$331)+'СЕТ СН'!$F$13</f>
        <v>582.47768470999995</v>
      </c>
      <c r="G354" s="36">
        <f>SUMIFS(СВЦЭМ!$J$34:$J$777,СВЦЭМ!$A$34:$A$777,$A354,СВЦЭМ!$B$34:$B$777,G$331)+'СЕТ СН'!$F$13</f>
        <v>567.75935531000005</v>
      </c>
      <c r="H354" s="36">
        <f>SUMIFS(СВЦЭМ!$J$34:$J$777,СВЦЭМ!$A$34:$A$777,$A354,СВЦЭМ!$B$34:$B$777,H$331)+'СЕТ СН'!$F$13</f>
        <v>559.15936264000004</v>
      </c>
      <c r="I354" s="36">
        <f>SUMIFS(СВЦЭМ!$J$34:$J$777,СВЦЭМ!$A$34:$A$777,$A354,СВЦЭМ!$B$34:$B$777,I$331)+'СЕТ СН'!$F$13</f>
        <v>525.49520204999999</v>
      </c>
      <c r="J354" s="36">
        <f>SUMIFS(СВЦЭМ!$J$34:$J$777,СВЦЭМ!$A$34:$A$777,$A354,СВЦЭМ!$B$34:$B$777,J$331)+'СЕТ СН'!$F$13</f>
        <v>482.35266739999997</v>
      </c>
      <c r="K354" s="36">
        <f>SUMIFS(СВЦЭМ!$J$34:$J$777,СВЦЭМ!$A$34:$A$777,$A354,СВЦЭМ!$B$34:$B$777,K$331)+'СЕТ СН'!$F$13</f>
        <v>439.71824296</v>
      </c>
      <c r="L354" s="36">
        <f>SUMIFS(СВЦЭМ!$J$34:$J$777,СВЦЭМ!$A$34:$A$777,$A354,СВЦЭМ!$B$34:$B$777,L$331)+'СЕТ СН'!$F$13</f>
        <v>381.55070837</v>
      </c>
      <c r="M354" s="36">
        <f>SUMIFS(СВЦЭМ!$J$34:$J$777,СВЦЭМ!$A$34:$A$777,$A354,СВЦЭМ!$B$34:$B$777,M$331)+'СЕТ СН'!$F$13</f>
        <v>333.74737406999998</v>
      </c>
      <c r="N354" s="36">
        <f>SUMIFS(СВЦЭМ!$J$34:$J$777,СВЦЭМ!$A$34:$A$777,$A354,СВЦЭМ!$B$34:$B$777,N$331)+'СЕТ СН'!$F$13</f>
        <v>288.70536744999998</v>
      </c>
      <c r="O354" s="36">
        <f>SUMIFS(СВЦЭМ!$J$34:$J$777,СВЦЭМ!$A$34:$A$777,$A354,СВЦЭМ!$B$34:$B$777,O$331)+'СЕТ СН'!$F$13</f>
        <v>264.30640923999999</v>
      </c>
      <c r="P354" s="36">
        <f>SUMIFS(СВЦЭМ!$J$34:$J$777,СВЦЭМ!$A$34:$A$777,$A354,СВЦЭМ!$B$34:$B$777,P$331)+'СЕТ СН'!$F$13</f>
        <v>258.76336256000002</v>
      </c>
      <c r="Q354" s="36">
        <f>SUMIFS(СВЦЭМ!$J$34:$J$777,СВЦЭМ!$A$34:$A$777,$A354,СВЦЭМ!$B$34:$B$777,Q$331)+'СЕТ СН'!$F$13</f>
        <v>254.85789822999999</v>
      </c>
      <c r="R354" s="36">
        <f>SUMIFS(СВЦЭМ!$J$34:$J$777,СВЦЭМ!$A$34:$A$777,$A354,СВЦЭМ!$B$34:$B$777,R$331)+'СЕТ СН'!$F$13</f>
        <v>255.22821966000001</v>
      </c>
      <c r="S354" s="36">
        <f>SUMIFS(СВЦЭМ!$J$34:$J$777,СВЦЭМ!$A$34:$A$777,$A354,СВЦЭМ!$B$34:$B$777,S$331)+'СЕТ СН'!$F$13</f>
        <v>260.40210772</v>
      </c>
      <c r="T354" s="36">
        <f>SUMIFS(СВЦЭМ!$J$34:$J$777,СВЦЭМ!$A$34:$A$777,$A354,СВЦЭМ!$B$34:$B$777,T$331)+'СЕТ СН'!$F$13</f>
        <v>266.24734605999998</v>
      </c>
      <c r="U354" s="36">
        <f>SUMIFS(СВЦЭМ!$J$34:$J$777,СВЦЭМ!$A$34:$A$777,$A354,СВЦЭМ!$B$34:$B$777,U$331)+'СЕТ СН'!$F$13</f>
        <v>275.57201722999997</v>
      </c>
      <c r="V354" s="36">
        <f>SUMIFS(СВЦЭМ!$J$34:$J$777,СВЦЭМ!$A$34:$A$777,$A354,СВЦЭМ!$B$34:$B$777,V$331)+'СЕТ СН'!$F$13</f>
        <v>296.30782491000002</v>
      </c>
      <c r="W354" s="36">
        <f>SUMIFS(СВЦЭМ!$J$34:$J$777,СВЦЭМ!$A$34:$A$777,$A354,СВЦЭМ!$B$34:$B$777,W$331)+'СЕТ СН'!$F$13</f>
        <v>287.36623376</v>
      </c>
      <c r="X354" s="36">
        <f>SUMIFS(СВЦЭМ!$J$34:$J$777,СВЦЭМ!$A$34:$A$777,$A354,СВЦЭМ!$B$34:$B$777,X$331)+'СЕТ СН'!$F$13</f>
        <v>268.19435435999998</v>
      </c>
      <c r="Y354" s="36">
        <f>SUMIFS(СВЦЭМ!$J$34:$J$777,СВЦЭМ!$A$34:$A$777,$A354,СВЦЭМ!$B$34:$B$777,Y$331)+'СЕТ СН'!$F$13</f>
        <v>295.11047710000003</v>
      </c>
    </row>
    <row r="355" spans="1:27" ht="15.75" x14ac:dyDescent="0.2">
      <c r="A355" s="35">
        <f t="shared" si="9"/>
        <v>43367</v>
      </c>
      <c r="B355" s="36">
        <f>SUMIFS(СВЦЭМ!$J$34:$J$777,СВЦЭМ!$A$34:$A$777,$A355,СВЦЭМ!$B$34:$B$777,B$331)+'СЕТ СН'!$F$13</f>
        <v>356.85692903</v>
      </c>
      <c r="C355" s="36">
        <f>SUMIFS(СВЦЭМ!$J$34:$J$777,СВЦЭМ!$A$34:$A$777,$A355,СВЦЭМ!$B$34:$B$777,C$331)+'СЕТ СН'!$F$13</f>
        <v>448.37751949</v>
      </c>
      <c r="D355" s="36">
        <f>SUMIFS(СВЦЭМ!$J$34:$J$777,СВЦЭМ!$A$34:$A$777,$A355,СВЦЭМ!$B$34:$B$777,D$331)+'СЕТ СН'!$F$13</f>
        <v>512.31980800999997</v>
      </c>
      <c r="E355" s="36">
        <f>SUMIFS(СВЦЭМ!$J$34:$J$777,СВЦЭМ!$A$34:$A$777,$A355,СВЦЭМ!$B$34:$B$777,E$331)+'СЕТ СН'!$F$13</f>
        <v>557.45016994000002</v>
      </c>
      <c r="F355" s="36">
        <f>SUMIFS(СВЦЭМ!$J$34:$J$777,СВЦЭМ!$A$34:$A$777,$A355,СВЦЭМ!$B$34:$B$777,F$331)+'СЕТ СН'!$F$13</f>
        <v>551.51280137000003</v>
      </c>
      <c r="G355" s="36">
        <f>SUMIFS(СВЦЭМ!$J$34:$J$777,СВЦЭМ!$A$34:$A$777,$A355,СВЦЭМ!$B$34:$B$777,G$331)+'СЕТ СН'!$F$13</f>
        <v>536.63547896</v>
      </c>
      <c r="H355" s="36">
        <f>SUMIFS(СВЦЭМ!$J$34:$J$777,СВЦЭМ!$A$34:$A$777,$A355,СВЦЭМ!$B$34:$B$777,H$331)+'СЕТ СН'!$F$13</f>
        <v>507.57866439999998</v>
      </c>
      <c r="I355" s="36">
        <f>SUMIFS(СВЦЭМ!$J$34:$J$777,СВЦЭМ!$A$34:$A$777,$A355,СВЦЭМ!$B$34:$B$777,I$331)+'СЕТ СН'!$F$13</f>
        <v>490.98904685999997</v>
      </c>
      <c r="J355" s="36">
        <f>SUMIFS(СВЦЭМ!$J$34:$J$777,СВЦЭМ!$A$34:$A$777,$A355,СВЦЭМ!$B$34:$B$777,J$331)+'СЕТ СН'!$F$13</f>
        <v>503.49111366</v>
      </c>
      <c r="K355" s="36">
        <f>SUMIFS(СВЦЭМ!$J$34:$J$777,СВЦЭМ!$A$34:$A$777,$A355,СВЦЭМ!$B$34:$B$777,K$331)+'СЕТ СН'!$F$13</f>
        <v>493.24409421000001</v>
      </c>
      <c r="L355" s="36">
        <f>SUMIFS(СВЦЭМ!$J$34:$J$777,СВЦЭМ!$A$34:$A$777,$A355,СВЦЭМ!$B$34:$B$777,L$331)+'СЕТ СН'!$F$13</f>
        <v>451.12612182999999</v>
      </c>
      <c r="M355" s="36">
        <f>SUMIFS(СВЦЭМ!$J$34:$J$777,СВЦЭМ!$A$34:$A$777,$A355,СВЦЭМ!$B$34:$B$777,M$331)+'СЕТ СН'!$F$13</f>
        <v>404.47239818000003</v>
      </c>
      <c r="N355" s="36">
        <f>SUMIFS(СВЦЭМ!$J$34:$J$777,СВЦЭМ!$A$34:$A$777,$A355,СВЦЭМ!$B$34:$B$777,N$331)+'СЕТ СН'!$F$13</f>
        <v>341.95293791</v>
      </c>
      <c r="O355" s="36">
        <f>SUMIFS(СВЦЭМ!$J$34:$J$777,СВЦЭМ!$A$34:$A$777,$A355,СВЦЭМ!$B$34:$B$777,O$331)+'СЕТ СН'!$F$13</f>
        <v>289.11960577999997</v>
      </c>
      <c r="P355" s="36">
        <f>SUMIFS(СВЦЭМ!$J$34:$J$777,СВЦЭМ!$A$34:$A$777,$A355,СВЦЭМ!$B$34:$B$777,P$331)+'СЕТ СН'!$F$13</f>
        <v>282.30676247000002</v>
      </c>
      <c r="Q355" s="36">
        <f>SUMIFS(СВЦЭМ!$J$34:$J$777,СВЦЭМ!$A$34:$A$777,$A355,СВЦЭМ!$B$34:$B$777,Q$331)+'СЕТ СН'!$F$13</f>
        <v>280.76879829000001</v>
      </c>
      <c r="R355" s="36">
        <f>SUMIFS(СВЦЭМ!$J$34:$J$777,СВЦЭМ!$A$34:$A$777,$A355,СВЦЭМ!$B$34:$B$777,R$331)+'СЕТ СН'!$F$13</f>
        <v>279.84391075000002</v>
      </c>
      <c r="S355" s="36">
        <f>SUMIFS(СВЦЭМ!$J$34:$J$777,СВЦЭМ!$A$34:$A$777,$A355,СВЦЭМ!$B$34:$B$777,S$331)+'СЕТ СН'!$F$13</f>
        <v>284.15329450000002</v>
      </c>
      <c r="T355" s="36">
        <f>SUMIFS(СВЦЭМ!$J$34:$J$777,СВЦЭМ!$A$34:$A$777,$A355,СВЦЭМ!$B$34:$B$777,T$331)+'СЕТ СН'!$F$13</f>
        <v>290.01160857999997</v>
      </c>
      <c r="U355" s="36">
        <f>SUMIFS(СВЦЭМ!$J$34:$J$777,СВЦЭМ!$A$34:$A$777,$A355,СВЦЭМ!$B$34:$B$777,U$331)+'СЕТ СН'!$F$13</f>
        <v>302.10980262999999</v>
      </c>
      <c r="V355" s="36">
        <f>SUMIFS(СВЦЭМ!$J$34:$J$777,СВЦЭМ!$A$34:$A$777,$A355,СВЦЭМ!$B$34:$B$777,V$331)+'СЕТ СН'!$F$13</f>
        <v>305.41919116999998</v>
      </c>
      <c r="W355" s="36">
        <f>SUMIFS(СВЦЭМ!$J$34:$J$777,СВЦЭМ!$A$34:$A$777,$A355,СВЦЭМ!$B$34:$B$777,W$331)+'СЕТ СН'!$F$13</f>
        <v>295.09148055999998</v>
      </c>
      <c r="X355" s="36">
        <f>SUMIFS(СВЦЭМ!$J$34:$J$777,СВЦЭМ!$A$34:$A$777,$A355,СВЦЭМ!$B$34:$B$777,X$331)+'СЕТ СН'!$F$13</f>
        <v>278.08464155000001</v>
      </c>
      <c r="Y355" s="36">
        <f>SUMIFS(СВЦЭМ!$J$34:$J$777,СВЦЭМ!$A$34:$A$777,$A355,СВЦЭМ!$B$34:$B$777,Y$331)+'СЕТ СН'!$F$13</f>
        <v>298.56599161000003</v>
      </c>
    </row>
    <row r="356" spans="1:27" ht="15.75" x14ac:dyDescent="0.2">
      <c r="A356" s="35">
        <f t="shared" si="9"/>
        <v>43368</v>
      </c>
      <c r="B356" s="36">
        <f>SUMIFS(СВЦЭМ!$J$34:$J$777,СВЦЭМ!$A$34:$A$777,$A356,СВЦЭМ!$B$34:$B$777,B$331)+'СЕТ СН'!$F$13</f>
        <v>385.62162496000002</v>
      </c>
      <c r="C356" s="36">
        <f>SUMIFS(СВЦЭМ!$J$34:$J$777,СВЦЭМ!$A$34:$A$777,$A356,СВЦЭМ!$B$34:$B$777,C$331)+'СЕТ СН'!$F$13</f>
        <v>476.5044092</v>
      </c>
      <c r="D356" s="36">
        <f>SUMIFS(СВЦЭМ!$J$34:$J$777,СВЦЭМ!$A$34:$A$777,$A356,СВЦЭМ!$B$34:$B$777,D$331)+'СЕТ СН'!$F$13</f>
        <v>532.57542965000005</v>
      </c>
      <c r="E356" s="36">
        <f>SUMIFS(СВЦЭМ!$J$34:$J$777,СВЦЭМ!$A$34:$A$777,$A356,СВЦЭМ!$B$34:$B$777,E$331)+'СЕТ СН'!$F$13</f>
        <v>580.47810928000001</v>
      </c>
      <c r="F356" s="36">
        <f>SUMIFS(СВЦЭМ!$J$34:$J$777,СВЦЭМ!$A$34:$A$777,$A356,СВЦЭМ!$B$34:$B$777,F$331)+'СЕТ СН'!$F$13</f>
        <v>579.11651080000001</v>
      </c>
      <c r="G356" s="36">
        <f>SUMIFS(СВЦЭМ!$J$34:$J$777,СВЦЭМ!$A$34:$A$777,$A356,СВЦЭМ!$B$34:$B$777,G$331)+'СЕТ СН'!$F$13</f>
        <v>562.13022960000001</v>
      </c>
      <c r="H356" s="36">
        <f>SUMIFS(СВЦЭМ!$J$34:$J$777,СВЦЭМ!$A$34:$A$777,$A356,СВЦЭМ!$B$34:$B$777,H$331)+'СЕТ СН'!$F$13</f>
        <v>518.71476553000002</v>
      </c>
      <c r="I356" s="36">
        <f>SUMIFS(СВЦЭМ!$J$34:$J$777,СВЦЭМ!$A$34:$A$777,$A356,СВЦЭМ!$B$34:$B$777,I$331)+'СЕТ СН'!$F$13</f>
        <v>491.64839303999997</v>
      </c>
      <c r="J356" s="36">
        <f>SUMIFS(СВЦЭМ!$J$34:$J$777,СВЦЭМ!$A$34:$A$777,$A356,СВЦЭМ!$B$34:$B$777,J$331)+'СЕТ СН'!$F$13</f>
        <v>492.27316365000001</v>
      </c>
      <c r="K356" s="36">
        <f>SUMIFS(СВЦЭМ!$J$34:$J$777,СВЦЭМ!$A$34:$A$777,$A356,СВЦЭМ!$B$34:$B$777,K$331)+'СЕТ СН'!$F$13</f>
        <v>483.64194176000001</v>
      </c>
      <c r="L356" s="36">
        <f>SUMIFS(СВЦЭМ!$J$34:$J$777,СВЦЭМ!$A$34:$A$777,$A356,СВЦЭМ!$B$34:$B$777,L$331)+'СЕТ СН'!$F$13</f>
        <v>442.14839590999998</v>
      </c>
      <c r="M356" s="36">
        <f>SUMIFS(СВЦЭМ!$J$34:$J$777,СВЦЭМ!$A$34:$A$777,$A356,СВЦЭМ!$B$34:$B$777,M$331)+'СЕТ СН'!$F$13</f>
        <v>397.75056042</v>
      </c>
      <c r="N356" s="36">
        <f>SUMIFS(СВЦЭМ!$J$34:$J$777,СВЦЭМ!$A$34:$A$777,$A356,СВЦЭМ!$B$34:$B$777,N$331)+'СЕТ СН'!$F$13</f>
        <v>342.82174363000001</v>
      </c>
      <c r="O356" s="36">
        <f>SUMIFS(СВЦЭМ!$J$34:$J$777,СВЦЭМ!$A$34:$A$777,$A356,СВЦЭМ!$B$34:$B$777,O$331)+'СЕТ СН'!$F$13</f>
        <v>303.98630391</v>
      </c>
      <c r="P356" s="36">
        <f>SUMIFS(СВЦЭМ!$J$34:$J$777,СВЦЭМ!$A$34:$A$777,$A356,СВЦЭМ!$B$34:$B$777,P$331)+'СЕТ СН'!$F$13</f>
        <v>299.56882086000002</v>
      </c>
      <c r="Q356" s="36">
        <f>SUMIFS(СВЦЭМ!$J$34:$J$777,СВЦЭМ!$A$34:$A$777,$A356,СВЦЭМ!$B$34:$B$777,Q$331)+'СЕТ СН'!$F$13</f>
        <v>295.08657427999998</v>
      </c>
      <c r="R356" s="36">
        <f>SUMIFS(СВЦЭМ!$J$34:$J$777,СВЦЭМ!$A$34:$A$777,$A356,СВЦЭМ!$B$34:$B$777,R$331)+'СЕТ СН'!$F$13</f>
        <v>288.68829548000002</v>
      </c>
      <c r="S356" s="36">
        <f>SUMIFS(СВЦЭМ!$J$34:$J$777,СВЦЭМ!$A$34:$A$777,$A356,СВЦЭМ!$B$34:$B$777,S$331)+'СЕТ СН'!$F$13</f>
        <v>292.23901775000002</v>
      </c>
      <c r="T356" s="36">
        <f>SUMIFS(СВЦЭМ!$J$34:$J$777,СВЦЭМ!$A$34:$A$777,$A356,СВЦЭМ!$B$34:$B$777,T$331)+'СЕТ СН'!$F$13</f>
        <v>296.27866953</v>
      </c>
      <c r="U356" s="36">
        <f>SUMIFS(СВЦЭМ!$J$34:$J$777,СВЦЭМ!$A$34:$A$777,$A356,СВЦЭМ!$B$34:$B$777,U$331)+'СЕТ СН'!$F$13</f>
        <v>299.65433238000003</v>
      </c>
      <c r="V356" s="36">
        <f>SUMIFS(СВЦЭМ!$J$34:$J$777,СВЦЭМ!$A$34:$A$777,$A356,СВЦЭМ!$B$34:$B$777,V$331)+'СЕТ СН'!$F$13</f>
        <v>302.27201366000003</v>
      </c>
      <c r="W356" s="36">
        <f>SUMIFS(СВЦЭМ!$J$34:$J$777,СВЦЭМ!$A$34:$A$777,$A356,СВЦЭМ!$B$34:$B$777,W$331)+'СЕТ СН'!$F$13</f>
        <v>299.83740405999998</v>
      </c>
      <c r="X356" s="36">
        <f>SUMIFS(СВЦЭМ!$J$34:$J$777,СВЦЭМ!$A$34:$A$777,$A356,СВЦЭМ!$B$34:$B$777,X$331)+'СЕТ СН'!$F$13</f>
        <v>280.51165807000001</v>
      </c>
      <c r="Y356" s="36">
        <f>SUMIFS(СВЦЭМ!$J$34:$J$777,СВЦЭМ!$A$34:$A$777,$A356,СВЦЭМ!$B$34:$B$777,Y$331)+'СЕТ СН'!$F$13</f>
        <v>312.68197800000002</v>
      </c>
    </row>
    <row r="357" spans="1:27" ht="15.75" x14ac:dyDescent="0.2">
      <c r="A357" s="35">
        <f t="shared" si="9"/>
        <v>43369</v>
      </c>
      <c r="B357" s="36">
        <f>SUMIFS(СВЦЭМ!$J$34:$J$777,СВЦЭМ!$A$34:$A$777,$A357,СВЦЭМ!$B$34:$B$777,B$331)+'СЕТ СН'!$F$13</f>
        <v>418.32358572999999</v>
      </c>
      <c r="C357" s="36">
        <f>SUMIFS(СВЦЭМ!$J$34:$J$777,СВЦЭМ!$A$34:$A$777,$A357,СВЦЭМ!$B$34:$B$777,C$331)+'СЕТ СН'!$F$13</f>
        <v>515.68773404000001</v>
      </c>
      <c r="D357" s="36">
        <f>SUMIFS(СВЦЭМ!$J$34:$J$777,СВЦЭМ!$A$34:$A$777,$A357,СВЦЭМ!$B$34:$B$777,D$331)+'СЕТ СН'!$F$13</f>
        <v>600.47249256999999</v>
      </c>
      <c r="E357" s="36">
        <f>SUMIFS(СВЦЭМ!$J$34:$J$777,СВЦЭМ!$A$34:$A$777,$A357,СВЦЭМ!$B$34:$B$777,E$331)+'СЕТ СН'!$F$13</f>
        <v>659.31428878999998</v>
      </c>
      <c r="F357" s="36">
        <f>SUMIFS(СВЦЭМ!$J$34:$J$777,СВЦЭМ!$A$34:$A$777,$A357,СВЦЭМ!$B$34:$B$777,F$331)+'СЕТ СН'!$F$13</f>
        <v>661.11293042</v>
      </c>
      <c r="G357" s="36">
        <f>SUMIFS(СВЦЭМ!$J$34:$J$777,СВЦЭМ!$A$34:$A$777,$A357,СВЦЭМ!$B$34:$B$777,G$331)+'СЕТ СН'!$F$13</f>
        <v>646.93076033</v>
      </c>
      <c r="H357" s="36">
        <f>SUMIFS(СВЦЭМ!$J$34:$J$777,СВЦЭМ!$A$34:$A$777,$A357,СВЦЭМ!$B$34:$B$777,H$331)+'СЕТ СН'!$F$13</f>
        <v>590.50160846999995</v>
      </c>
      <c r="I357" s="36">
        <f>SUMIFS(СВЦЭМ!$J$34:$J$777,СВЦЭМ!$A$34:$A$777,$A357,СВЦЭМ!$B$34:$B$777,I$331)+'СЕТ СН'!$F$13</f>
        <v>540.36876185999995</v>
      </c>
      <c r="J357" s="36">
        <f>SUMIFS(СВЦЭМ!$J$34:$J$777,СВЦЭМ!$A$34:$A$777,$A357,СВЦЭМ!$B$34:$B$777,J$331)+'СЕТ СН'!$F$13</f>
        <v>532.46004796</v>
      </c>
      <c r="K357" s="36">
        <f>SUMIFS(СВЦЭМ!$J$34:$J$777,СВЦЭМ!$A$34:$A$777,$A357,СВЦЭМ!$B$34:$B$777,K$331)+'СЕТ СН'!$F$13</f>
        <v>523.81263196999998</v>
      </c>
      <c r="L357" s="36">
        <f>SUMIFS(СВЦЭМ!$J$34:$J$777,СВЦЭМ!$A$34:$A$777,$A357,СВЦЭМ!$B$34:$B$777,L$331)+'СЕТ СН'!$F$13</f>
        <v>481.70967107000001</v>
      </c>
      <c r="M357" s="36">
        <f>SUMIFS(СВЦЭМ!$J$34:$J$777,СВЦЭМ!$A$34:$A$777,$A357,СВЦЭМ!$B$34:$B$777,M$331)+'СЕТ СН'!$F$13</f>
        <v>444.12609321000002</v>
      </c>
      <c r="N357" s="36">
        <f>SUMIFS(СВЦЭМ!$J$34:$J$777,СВЦЭМ!$A$34:$A$777,$A357,СВЦЭМ!$B$34:$B$777,N$331)+'СЕТ СН'!$F$13</f>
        <v>380.63891467000002</v>
      </c>
      <c r="O357" s="36">
        <f>SUMIFS(СВЦЭМ!$J$34:$J$777,СВЦЭМ!$A$34:$A$777,$A357,СВЦЭМ!$B$34:$B$777,O$331)+'СЕТ СН'!$F$13</f>
        <v>326.49810126</v>
      </c>
      <c r="P357" s="36">
        <f>SUMIFS(СВЦЭМ!$J$34:$J$777,СВЦЭМ!$A$34:$A$777,$A357,СВЦЭМ!$B$34:$B$777,P$331)+'СЕТ СН'!$F$13</f>
        <v>324.34326016</v>
      </c>
      <c r="Q357" s="36">
        <f>SUMIFS(СВЦЭМ!$J$34:$J$777,СВЦЭМ!$A$34:$A$777,$A357,СВЦЭМ!$B$34:$B$777,Q$331)+'СЕТ СН'!$F$13</f>
        <v>329.18978500999998</v>
      </c>
      <c r="R357" s="36">
        <f>SUMIFS(СВЦЭМ!$J$34:$J$777,СВЦЭМ!$A$34:$A$777,$A357,СВЦЭМ!$B$34:$B$777,R$331)+'СЕТ СН'!$F$13</f>
        <v>330.70217450000001</v>
      </c>
      <c r="S357" s="36">
        <f>SUMIFS(СВЦЭМ!$J$34:$J$777,СВЦЭМ!$A$34:$A$777,$A357,СВЦЭМ!$B$34:$B$777,S$331)+'СЕТ СН'!$F$13</f>
        <v>333.93446689000001</v>
      </c>
      <c r="T357" s="36">
        <f>SUMIFS(СВЦЭМ!$J$34:$J$777,СВЦЭМ!$A$34:$A$777,$A357,СВЦЭМ!$B$34:$B$777,T$331)+'СЕТ СН'!$F$13</f>
        <v>326.81201399999998</v>
      </c>
      <c r="U357" s="36">
        <f>SUMIFS(СВЦЭМ!$J$34:$J$777,СВЦЭМ!$A$34:$A$777,$A357,СВЦЭМ!$B$34:$B$777,U$331)+'СЕТ СН'!$F$13</f>
        <v>338.30708500999998</v>
      </c>
      <c r="V357" s="36">
        <f>SUMIFS(СВЦЭМ!$J$34:$J$777,СВЦЭМ!$A$34:$A$777,$A357,СВЦЭМ!$B$34:$B$777,V$331)+'СЕТ СН'!$F$13</f>
        <v>340.63844515</v>
      </c>
      <c r="W357" s="36">
        <f>SUMIFS(СВЦЭМ!$J$34:$J$777,СВЦЭМ!$A$34:$A$777,$A357,СВЦЭМ!$B$34:$B$777,W$331)+'СЕТ СН'!$F$13</f>
        <v>332.77211948000001</v>
      </c>
      <c r="X357" s="36">
        <f>SUMIFS(СВЦЭМ!$J$34:$J$777,СВЦЭМ!$A$34:$A$777,$A357,СВЦЭМ!$B$34:$B$777,X$331)+'СЕТ СН'!$F$13</f>
        <v>342.46045028999998</v>
      </c>
      <c r="Y357" s="36">
        <f>SUMIFS(СВЦЭМ!$J$34:$J$777,СВЦЭМ!$A$34:$A$777,$A357,СВЦЭМ!$B$34:$B$777,Y$331)+'СЕТ СН'!$F$13</f>
        <v>366.39732629999997</v>
      </c>
    </row>
    <row r="358" spans="1:27" ht="15.75" x14ac:dyDescent="0.2">
      <c r="A358" s="35">
        <f t="shared" si="9"/>
        <v>43370</v>
      </c>
      <c r="B358" s="36">
        <f>SUMIFS(СВЦЭМ!$J$34:$J$777,СВЦЭМ!$A$34:$A$777,$A358,СВЦЭМ!$B$34:$B$777,B$331)+'СЕТ СН'!$F$13</f>
        <v>426.50953285999998</v>
      </c>
      <c r="C358" s="36">
        <f>SUMIFS(СВЦЭМ!$J$34:$J$777,СВЦЭМ!$A$34:$A$777,$A358,СВЦЭМ!$B$34:$B$777,C$331)+'СЕТ СН'!$F$13</f>
        <v>541.76037844999996</v>
      </c>
      <c r="D358" s="36">
        <f>SUMIFS(СВЦЭМ!$J$34:$J$777,СВЦЭМ!$A$34:$A$777,$A358,СВЦЭМ!$B$34:$B$777,D$331)+'СЕТ СН'!$F$13</f>
        <v>604.90258472000005</v>
      </c>
      <c r="E358" s="36">
        <f>SUMIFS(СВЦЭМ!$J$34:$J$777,СВЦЭМ!$A$34:$A$777,$A358,СВЦЭМ!$B$34:$B$777,E$331)+'СЕТ СН'!$F$13</f>
        <v>663.98164491</v>
      </c>
      <c r="F358" s="36">
        <f>SUMIFS(СВЦЭМ!$J$34:$J$777,СВЦЭМ!$A$34:$A$777,$A358,СВЦЭМ!$B$34:$B$777,F$331)+'СЕТ СН'!$F$13</f>
        <v>662.43678747000001</v>
      </c>
      <c r="G358" s="36">
        <f>SUMIFS(СВЦЭМ!$J$34:$J$777,СВЦЭМ!$A$34:$A$777,$A358,СВЦЭМ!$B$34:$B$777,G$331)+'СЕТ СН'!$F$13</f>
        <v>652.72111078</v>
      </c>
      <c r="H358" s="36">
        <f>SUMIFS(СВЦЭМ!$J$34:$J$777,СВЦЭМ!$A$34:$A$777,$A358,СВЦЭМ!$B$34:$B$777,H$331)+'СЕТ СН'!$F$13</f>
        <v>600.66899995000006</v>
      </c>
      <c r="I358" s="36">
        <f>SUMIFS(СВЦЭМ!$J$34:$J$777,СВЦЭМ!$A$34:$A$777,$A358,СВЦЭМ!$B$34:$B$777,I$331)+'СЕТ СН'!$F$13</f>
        <v>536.87928885999997</v>
      </c>
      <c r="J358" s="36">
        <f>SUMIFS(СВЦЭМ!$J$34:$J$777,СВЦЭМ!$A$34:$A$777,$A358,СВЦЭМ!$B$34:$B$777,J$331)+'СЕТ СН'!$F$13</f>
        <v>537.81273206000003</v>
      </c>
      <c r="K358" s="36">
        <f>SUMIFS(СВЦЭМ!$J$34:$J$777,СВЦЭМ!$A$34:$A$777,$A358,СВЦЭМ!$B$34:$B$777,K$331)+'СЕТ СН'!$F$13</f>
        <v>527.69006066999998</v>
      </c>
      <c r="L358" s="36">
        <f>SUMIFS(СВЦЭМ!$J$34:$J$777,СВЦЭМ!$A$34:$A$777,$A358,СВЦЭМ!$B$34:$B$777,L$331)+'СЕТ СН'!$F$13</f>
        <v>484.36620605000002</v>
      </c>
      <c r="M358" s="36">
        <f>SUMIFS(СВЦЭМ!$J$34:$J$777,СВЦЭМ!$A$34:$A$777,$A358,СВЦЭМ!$B$34:$B$777,M$331)+'СЕТ СН'!$F$13</f>
        <v>448.73346249999997</v>
      </c>
      <c r="N358" s="36">
        <f>SUMIFS(СВЦЭМ!$J$34:$J$777,СВЦЭМ!$A$34:$A$777,$A358,СВЦЭМ!$B$34:$B$777,N$331)+'СЕТ СН'!$F$13</f>
        <v>388.00259978999998</v>
      </c>
      <c r="O358" s="36">
        <f>SUMIFS(СВЦЭМ!$J$34:$J$777,СВЦЭМ!$A$34:$A$777,$A358,СВЦЭМ!$B$34:$B$777,O$331)+'СЕТ СН'!$F$13</f>
        <v>349.14757852999998</v>
      </c>
      <c r="P358" s="36">
        <f>SUMIFS(СВЦЭМ!$J$34:$J$777,СВЦЭМ!$A$34:$A$777,$A358,СВЦЭМ!$B$34:$B$777,P$331)+'СЕТ СН'!$F$13</f>
        <v>343.55447117</v>
      </c>
      <c r="Q358" s="36">
        <f>SUMIFS(СВЦЭМ!$J$34:$J$777,СВЦЭМ!$A$34:$A$777,$A358,СВЦЭМ!$B$34:$B$777,Q$331)+'СЕТ СН'!$F$13</f>
        <v>342.14992219999999</v>
      </c>
      <c r="R358" s="36">
        <f>SUMIFS(СВЦЭМ!$J$34:$J$777,СВЦЭМ!$A$34:$A$777,$A358,СВЦЭМ!$B$34:$B$777,R$331)+'СЕТ СН'!$F$13</f>
        <v>340.76882330000001</v>
      </c>
      <c r="S358" s="36">
        <f>SUMIFS(СВЦЭМ!$J$34:$J$777,СВЦЭМ!$A$34:$A$777,$A358,СВЦЭМ!$B$34:$B$777,S$331)+'СЕТ СН'!$F$13</f>
        <v>343.06353459000002</v>
      </c>
      <c r="T358" s="36">
        <f>SUMIFS(СВЦЭМ!$J$34:$J$777,СВЦЭМ!$A$34:$A$777,$A358,СВЦЭМ!$B$34:$B$777,T$331)+'СЕТ СН'!$F$13</f>
        <v>345.38269692</v>
      </c>
      <c r="U358" s="36">
        <f>SUMIFS(СВЦЭМ!$J$34:$J$777,СВЦЭМ!$A$34:$A$777,$A358,СВЦЭМ!$B$34:$B$777,U$331)+'СЕТ СН'!$F$13</f>
        <v>351.63916420999999</v>
      </c>
      <c r="V358" s="36">
        <f>SUMIFS(СВЦЭМ!$J$34:$J$777,СВЦЭМ!$A$34:$A$777,$A358,СВЦЭМ!$B$34:$B$777,V$331)+'СЕТ СН'!$F$13</f>
        <v>349.69425240999999</v>
      </c>
      <c r="W358" s="36">
        <f>SUMIFS(СВЦЭМ!$J$34:$J$777,СВЦЭМ!$A$34:$A$777,$A358,СВЦЭМ!$B$34:$B$777,W$331)+'СЕТ СН'!$F$13</f>
        <v>344.04301778000001</v>
      </c>
      <c r="X358" s="36">
        <f>SUMIFS(СВЦЭМ!$J$34:$J$777,СВЦЭМ!$A$34:$A$777,$A358,СВЦЭМ!$B$34:$B$777,X$331)+'СЕТ СН'!$F$13</f>
        <v>347.26521521000001</v>
      </c>
      <c r="Y358" s="36">
        <f>SUMIFS(СВЦЭМ!$J$34:$J$777,СВЦЭМ!$A$34:$A$777,$A358,СВЦЭМ!$B$34:$B$777,Y$331)+'СЕТ СН'!$F$13</f>
        <v>373.54476420999998</v>
      </c>
    </row>
    <row r="359" spans="1:27" ht="15.75" x14ac:dyDescent="0.2">
      <c r="A359" s="35">
        <f t="shared" si="9"/>
        <v>43371</v>
      </c>
      <c r="B359" s="36">
        <f>SUMIFS(СВЦЭМ!$J$34:$J$777,СВЦЭМ!$A$34:$A$777,$A359,СВЦЭМ!$B$34:$B$777,B$331)+'СЕТ СН'!$F$13</f>
        <v>440.04912460999998</v>
      </c>
      <c r="C359" s="36">
        <f>SUMIFS(СВЦЭМ!$J$34:$J$777,СВЦЭМ!$A$34:$A$777,$A359,СВЦЭМ!$B$34:$B$777,C$331)+'СЕТ СН'!$F$13</f>
        <v>538.71555608000006</v>
      </c>
      <c r="D359" s="36">
        <f>SUMIFS(СВЦЭМ!$J$34:$J$777,СВЦЭМ!$A$34:$A$777,$A359,СВЦЭМ!$B$34:$B$777,D$331)+'СЕТ СН'!$F$13</f>
        <v>605.22808038999995</v>
      </c>
      <c r="E359" s="36">
        <f>SUMIFS(СВЦЭМ!$J$34:$J$777,СВЦЭМ!$A$34:$A$777,$A359,СВЦЭМ!$B$34:$B$777,E$331)+'СЕТ СН'!$F$13</f>
        <v>649.65846451000004</v>
      </c>
      <c r="F359" s="36">
        <f>SUMIFS(СВЦЭМ!$J$34:$J$777,СВЦЭМ!$A$34:$A$777,$A359,СВЦЭМ!$B$34:$B$777,F$331)+'СЕТ СН'!$F$13</f>
        <v>645.87460778000002</v>
      </c>
      <c r="G359" s="36">
        <f>SUMIFS(СВЦЭМ!$J$34:$J$777,СВЦЭМ!$A$34:$A$777,$A359,СВЦЭМ!$B$34:$B$777,G$331)+'СЕТ СН'!$F$13</f>
        <v>650.06141724999998</v>
      </c>
      <c r="H359" s="36">
        <f>SUMIFS(СВЦЭМ!$J$34:$J$777,СВЦЭМ!$A$34:$A$777,$A359,СВЦЭМ!$B$34:$B$777,H$331)+'СЕТ СН'!$F$13</f>
        <v>608.77373735000003</v>
      </c>
      <c r="I359" s="36">
        <f>SUMIFS(СВЦЭМ!$J$34:$J$777,СВЦЭМ!$A$34:$A$777,$A359,СВЦЭМ!$B$34:$B$777,I$331)+'СЕТ СН'!$F$13</f>
        <v>537.31324254000003</v>
      </c>
      <c r="J359" s="36">
        <f>SUMIFS(СВЦЭМ!$J$34:$J$777,СВЦЭМ!$A$34:$A$777,$A359,СВЦЭМ!$B$34:$B$777,J$331)+'СЕТ СН'!$F$13</f>
        <v>532.66698504999999</v>
      </c>
      <c r="K359" s="36">
        <f>SUMIFS(СВЦЭМ!$J$34:$J$777,СВЦЭМ!$A$34:$A$777,$A359,СВЦЭМ!$B$34:$B$777,K$331)+'СЕТ СН'!$F$13</f>
        <v>525.34783474999995</v>
      </c>
      <c r="L359" s="36">
        <f>SUMIFS(СВЦЭМ!$J$34:$J$777,СВЦЭМ!$A$34:$A$777,$A359,СВЦЭМ!$B$34:$B$777,L$331)+'СЕТ СН'!$F$13</f>
        <v>490.87370370000002</v>
      </c>
      <c r="M359" s="36">
        <f>SUMIFS(СВЦЭМ!$J$34:$J$777,СВЦЭМ!$A$34:$A$777,$A359,СВЦЭМ!$B$34:$B$777,M$331)+'СЕТ СН'!$F$13</f>
        <v>445.65054844000002</v>
      </c>
      <c r="N359" s="36">
        <f>SUMIFS(СВЦЭМ!$J$34:$J$777,СВЦЭМ!$A$34:$A$777,$A359,СВЦЭМ!$B$34:$B$777,N$331)+'СЕТ СН'!$F$13</f>
        <v>387.40137521999998</v>
      </c>
      <c r="O359" s="36">
        <f>SUMIFS(СВЦЭМ!$J$34:$J$777,СВЦЭМ!$A$34:$A$777,$A359,СВЦЭМ!$B$34:$B$777,O$331)+'СЕТ СН'!$F$13</f>
        <v>334.28949605000003</v>
      </c>
      <c r="P359" s="36">
        <f>SUMIFS(СВЦЭМ!$J$34:$J$777,СВЦЭМ!$A$34:$A$777,$A359,СВЦЭМ!$B$34:$B$777,P$331)+'СЕТ СН'!$F$13</f>
        <v>327.86254692</v>
      </c>
      <c r="Q359" s="36">
        <f>SUMIFS(СВЦЭМ!$J$34:$J$777,СВЦЭМ!$A$34:$A$777,$A359,СВЦЭМ!$B$34:$B$777,Q$331)+'СЕТ СН'!$F$13</f>
        <v>332.55735168000001</v>
      </c>
      <c r="R359" s="36">
        <f>SUMIFS(СВЦЭМ!$J$34:$J$777,СВЦЭМ!$A$34:$A$777,$A359,СВЦЭМ!$B$34:$B$777,R$331)+'СЕТ СН'!$F$13</f>
        <v>331.43260563000001</v>
      </c>
      <c r="S359" s="36">
        <f>SUMIFS(СВЦЭМ!$J$34:$J$777,СВЦЭМ!$A$34:$A$777,$A359,СВЦЭМ!$B$34:$B$777,S$331)+'СЕТ СН'!$F$13</f>
        <v>331.10734837000001</v>
      </c>
      <c r="T359" s="36">
        <f>SUMIFS(СВЦЭМ!$J$34:$J$777,СВЦЭМ!$A$34:$A$777,$A359,СВЦЭМ!$B$34:$B$777,T$331)+'СЕТ СН'!$F$13</f>
        <v>331.10124528</v>
      </c>
      <c r="U359" s="36">
        <f>SUMIFS(СВЦЭМ!$J$34:$J$777,СВЦЭМ!$A$34:$A$777,$A359,СВЦЭМ!$B$34:$B$777,U$331)+'СЕТ СН'!$F$13</f>
        <v>343.73319283000001</v>
      </c>
      <c r="V359" s="36">
        <f>SUMIFS(СВЦЭМ!$J$34:$J$777,СВЦЭМ!$A$34:$A$777,$A359,СВЦЭМ!$B$34:$B$777,V$331)+'СЕТ СН'!$F$13</f>
        <v>337.41797795999997</v>
      </c>
      <c r="W359" s="36">
        <f>SUMIFS(СВЦЭМ!$J$34:$J$777,СВЦЭМ!$A$34:$A$777,$A359,СВЦЭМ!$B$34:$B$777,W$331)+'СЕТ СН'!$F$13</f>
        <v>326.91191468</v>
      </c>
      <c r="X359" s="36">
        <f>SUMIFS(СВЦЭМ!$J$34:$J$777,СВЦЭМ!$A$34:$A$777,$A359,СВЦЭМ!$B$34:$B$777,X$331)+'СЕТ СН'!$F$13</f>
        <v>321.33114496000002</v>
      </c>
      <c r="Y359" s="36">
        <f>SUMIFS(СВЦЭМ!$J$34:$J$777,СВЦЭМ!$A$34:$A$777,$A359,СВЦЭМ!$B$34:$B$777,Y$331)+'СЕТ СН'!$F$13</f>
        <v>366.6934048</v>
      </c>
    </row>
    <row r="360" spans="1:27" ht="15.75" x14ac:dyDescent="0.2">
      <c r="A360" s="35">
        <f t="shared" si="9"/>
        <v>43372</v>
      </c>
      <c r="B360" s="36">
        <f>SUMIFS(СВЦЭМ!$J$34:$J$777,СВЦЭМ!$A$34:$A$777,$A360,СВЦЭМ!$B$34:$B$777,B$331)+'СЕТ СН'!$F$13</f>
        <v>479.57643877999999</v>
      </c>
      <c r="C360" s="36">
        <f>SUMIFS(СВЦЭМ!$J$34:$J$777,СВЦЭМ!$A$34:$A$777,$A360,СВЦЭМ!$B$34:$B$777,C$331)+'СЕТ СН'!$F$13</f>
        <v>555.20841086999997</v>
      </c>
      <c r="D360" s="36">
        <f>SUMIFS(СВЦЭМ!$J$34:$J$777,СВЦЭМ!$A$34:$A$777,$A360,СВЦЭМ!$B$34:$B$777,D$331)+'СЕТ СН'!$F$13</f>
        <v>599.72221268999999</v>
      </c>
      <c r="E360" s="36">
        <f>SUMIFS(СВЦЭМ!$J$34:$J$777,СВЦЭМ!$A$34:$A$777,$A360,СВЦЭМ!$B$34:$B$777,E$331)+'СЕТ СН'!$F$13</f>
        <v>642.14170807999994</v>
      </c>
      <c r="F360" s="36">
        <f>SUMIFS(СВЦЭМ!$J$34:$J$777,СВЦЭМ!$A$34:$A$777,$A360,СВЦЭМ!$B$34:$B$777,F$331)+'СЕТ СН'!$F$13</f>
        <v>643.62539449999997</v>
      </c>
      <c r="G360" s="36">
        <f>SUMIFS(СВЦЭМ!$J$34:$J$777,СВЦЭМ!$A$34:$A$777,$A360,СВЦЭМ!$B$34:$B$777,G$331)+'СЕТ СН'!$F$13</f>
        <v>638.24331911000002</v>
      </c>
      <c r="H360" s="36">
        <f>SUMIFS(СВЦЭМ!$J$34:$J$777,СВЦЭМ!$A$34:$A$777,$A360,СВЦЭМ!$B$34:$B$777,H$331)+'СЕТ СН'!$F$13</f>
        <v>627.94012966000003</v>
      </c>
      <c r="I360" s="36">
        <f>SUMIFS(СВЦЭМ!$J$34:$J$777,СВЦЭМ!$A$34:$A$777,$A360,СВЦЭМ!$B$34:$B$777,I$331)+'СЕТ СН'!$F$13</f>
        <v>599.78666238999995</v>
      </c>
      <c r="J360" s="36">
        <f>SUMIFS(СВЦЭМ!$J$34:$J$777,СВЦЭМ!$A$34:$A$777,$A360,СВЦЭМ!$B$34:$B$777,J$331)+'СЕТ СН'!$F$13</f>
        <v>547.16541519999998</v>
      </c>
      <c r="K360" s="36">
        <f>SUMIFS(СВЦЭМ!$J$34:$J$777,СВЦЭМ!$A$34:$A$777,$A360,СВЦЭМ!$B$34:$B$777,K$331)+'СЕТ СН'!$F$13</f>
        <v>510.47198731999998</v>
      </c>
      <c r="L360" s="36">
        <f>SUMIFS(СВЦЭМ!$J$34:$J$777,СВЦЭМ!$A$34:$A$777,$A360,СВЦЭМ!$B$34:$B$777,L$331)+'СЕТ СН'!$F$13</f>
        <v>466.76605305999999</v>
      </c>
      <c r="M360" s="36">
        <f>SUMIFS(СВЦЭМ!$J$34:$J$777,СВЦЭМ!$A$34:$A$777,$A360,СВЦЭМ!$B$34:$B$777,M$331)+'СЕТ СН'!$F$13</f>
        <v>429.65888820999999</v>
      </c>
      <c r="N360" s="36">
        <f>SUMIFS(СВЦЭМ!$J$34:$J$777,СВЦЭМ!$A$34:$A$777,$A360,СВЦЭМ!$B$34:$B$777,N$331)+'СЕТ СН'!$F$13</f>
        <v>379.18791557999998</v>
      </c>
      <c r="O360" s="36">
        <f>SUMIFS(СВЦЭМ!$J$34:$J$777,СВЦЭМ!$A$34:$A$777,$A360,СВЦЭМ!$B$34:$B$777,O$331)+'СЕТ СН'!$F$13</f>
        <v>337.21524319999997</v>
      </c>
      <c r="P360" s="36">
        <f>SUMIFS(СВЦЭМ!$J$34:$J$777,СВЦЭМ!$A$34:$A$777,$A360,СВЦЭМ!$B$34:$B$777,P$331)+'СЕТ СН'!$F$13</f>
        <v>329.21165406</v>
      </c>
      <c r="Q360" s="36">
        <f>SUMIFS(СВЦЭМ!$J$34:$J$777,СВЦЭМ!$A$34:$A$777,$A360,СВЦЭМ!$B$34:$B$777,Q$331)+'СЕТ СН'!$F$13</f>
        <v>335.37902824999998</v>
      </c>
      <c r="R360" s="36">
        <f>SUMIFS(СВЦЭМ!$J$34:$J$777,СВЦЭМ!$A$34:$A$777,$A360,СВЦЭМ!$B$34:$B$777,R$331)+'СЕТ СН'!$F$13</f>
        <v>336.06996213000002</v>
      </c>
      <c r="S360" s="36">
        <f>SUMIFS(СВЦЭМ!$J$34:$J$777,СВЦЭМ!$A$34:$A$777,$A360,СВЦЭМ!$B$34:$B$777,S$331)+'СЕТ СН'!$F$13</f>
        <v>325.20055609999997</v>
      </c>
      <c r="T360" s="36">
        <f>SUMIFS(СВЦЭМ!$J$34:$J$777,СВЦЭМ!$A$34:$A$777,$A360,СВЦЭМ!$B$34:$B$777,T$331)+'СЕТ СН'!$F$13</f>
        <v>302.28764644</v>
      </c>
      <c r="U360" s="36">
        <f>SUMIFS(СВЦЭМ!$J$34:$J$777,СВЦЭМ!$A$34:$A$777,$A360,СВЦЭМ!$B$34:$B$777,U$331)+'СЕТ СН'!$F$13</f>
        <v>267.58681793</v>
      </c>
      <c r="V360" s="36">
        <f>SUMIFS(СВЦЭМ!$J$34:$J$777,СВЦЭМ!$A$34:$A$777,$A360,СВЦЭМ!$B$34:$B$777,V$331)+'СЕТ СН'!$F$13</f>
        <v>274.04583919999999</v>
      </c>
      <c r="W360" s="36">
        <f>SUMIFS(СВЦЭМ!$J$34:$J$777,СВЦЭМ!$A$34:$A$777,$A360,СВЦЭМ!$B$34:$B$777,W$331)+'СЕТ СН'!$F$13</f>
        <v>284.48678043000001</v>
      </c>
      <c r="X360" s="36">
        <f>SUMIFS(СВЦЭМ!$J$34:$J$777,СВЦЭМ!$A$34:$A$777,$A360,СВЦЭМ!$B$34:$B$777,X$331)+'СЕТ СН'!$F$13</f>
        <v>312.51898070999999</v>
      </c>
      <c r="Y360" s="36">
        <f>SUMIFS(СВЦЭМ!$J$34:$J$777,СВЦЭМ!$A$34:$A$777,$A360,СВЦЭМ!$B$34:$B$777,Y$331)+'СЕТ СН'!$F$13</f>
        <v>369.31586443999998</v>
      </c>
    </row>
    <row r="361" spans="1:27" ht="15.75" x14ac:dyDescent="0.2">
      <c r="A361" s="35">
        <f t="shared" si="9"/>
        <v>43373</v>
      </c>
      <c r="B361" s="36">
        <f>SUMIFS(СВЦЭМ!$J$34:$J$777,СВЦЭМ!$A$34:$A$777,$A361,СВЦЭМ!$B$34:$B$777,B$331)+'СЕТ СН'!$F$13</f>
        <v>468.34048236000001</v>
      </c>
      <c r="C361" s="36">
        <f>SUMIFS(СВЦЭМ!$J$34:$J$777,СВЦЭМ!$A$34:$A$777,$A361,СВЦЭМ!$B$34:$B$777,C$331)+'СЕТ СН'!$F$13</f>
        <v>544.18995846999997</v>
      </c>
      <c r="D361" s="36">
        <f>SUMIFS(СВЦЭМ!$J$34:$J$777,СВЦЭМ!$A$34:$A$777,$A361,СВЦЭМ!$B$34:$B$777,D$331)+'СЕТ СН'!$F$13</f>
        <v>595.78860228999997</v>
      </c>
      <c r="E361" s="36">
        <f>SUMIFS(СВЦЭМ!$J$34:$J$777,СВЦЭМ!$A$34:$A$777,$A361,СВЦЭМ!$B$34:$B$777,E$331)+'СЕТ СН'!$F$13</f>
        <v>638.94886045999999</v>
      </c>
      <c r="F361" s="36">
        <f>SUMIFS(СВЦЭМ!$J$34:$J$777,СВЦЭМ!$A$34:$A$777,$A361,СВЦЭМ!$B$34:$B$777,F$331)+'СЕТ СН'!$F$13</f>
        <v>652.48954794999997</v>
      </c>
      <c r="G361" s="36">
        <f>SUMIFS(СВЦЭМ!$J$34:$J$777,СВЦЭМ!$A$34:$A$777,$A361,СВЦЭМ!$B$34:$B$777,G$331)+'СЕТ СН'!$F$13</f>
        <v>633.55458628999997</v>
      </c>
      <c r="H361" s="36">
        <f>SUMIFS(СВЦЭМ!$J$34:$J$777,СВЦЭМ!$A$34:$A$777,$A361,СВЦЭМ!$B$34:$B$777,H$331)+'СЕТ СН'!$F$13</f>
        <v>621.28576777000001</v>
      </c>
      <c r="I361" s="36">
        <f>SUMIFS(СВЦЭМ!$J$34:$J$777,СВЦЭМ!$A$34:$A$777,$A361,СВЦЭМ!$B$34:$B$777,I$331)+'СЕТ СН'!$F$13</f>
        <v>594.68822410999996</v>
      </c>
      <c r="J361" s="36">
        <f>SUMIFS(СВЦЭМ!$J$34:$J$777,СВЦЭМ!$A$34:$A$777,$A361,СВЦЭМ!$B$34:$B$777,J$331)+'СЕТ СН'!$F$13</f>
        <v>558.77409036999995</v>
      </c>
      <c r="K361" s="36">
        <f>SUMIFS(СВЦЭМ!$J$34:$J$777,СВЦЭМ!$A$34:$A$777,$A361,СВЦЭМ!$B$34:$B$777,K$331)+'СЕТ СН'!$F$13</f>
        <v>510.46980391</v>
      </c>
      <c r="L361" s="36">
        <f>SUMIFS(СВЦЭМ!$J$34:$J$777,СВЦЭМ!$A$34:$A$777,$A361,СВЦЭМ!$B$34:$B$777,L$331)+'СЕТ СН'!$F$13</f>
        <v>472.62361125000001</v>
      </c>
      <c r="M361" s="36">
        <f>SUMIFS(СВЦЭМ!$J$34:$J$777,СВЦЭМ!$A$34:$A$777,$A361,СВЦЭМ!$B$34:$B$777,M$331)+'СЕТ СН'!$F$13</f>
        <v>424.55769253</v>
      </c>
      <c r="N361" s="36">
        <f>SUMIFS(СВЦЭМ!$J$34:$J$777,СВЦЭМ!$A$34:$A$777,$A361,СВЦЭМ!$B$34:$B$777,N$331)+'СЕТ СН'!$F$13</f>
        <v>362.45590399000002</v>
      </c>
      <c r="O361" s="36">
        <f>SUMIFS(СВЦЭМ!$J$34:$J$777,СВЦЭМ!$A$34:$A$777,$A361,СВЦЭМ!$B$34:$B$777,O$331)+'СЕТ СН'!$F$13</f>
        <v>311.57984377999998</v>
      </c>
      <c r="P361" s="36">
        <f>SUMIFS(СВЦЭМ!$J$34:$J$777,СВЦЭМ!$A$34:$A$777,$A361,СВЦЭМ!$B$34:$B$777,P$331)+'СЕТ СН'!$F$13</f>
        <v>311.63421434999998</v>
      </c>
      <c r="Q361" s="36">
        <f>SUMIFS(СВЦЭМ!$J$34:$J$777,СВЦЭМ!$A$34:$A$777,$A361,СВЦЭМ!$B$34:$B$777,Q$331)+'СЕТ СН'!$F$13</f>
        <v>314.60893342000003</v>
      </c>
      <c r="R361" s="36">
        <f>SUMIFS(СВЦЭМ!$J$34:$J$777,СВЦЭМ!$A$34:$A$777,$A361,СВЦЭМ!$B$34:$B$777,R$331)+'СЕТ СН'!$F$13</f>
        <v>308.07184211999999</v>
      </c>
      <c r="S361" s="36">
        <f>SUMIFS(СВЦЭМ!$J$34:$J$777,СВЦЭМ!$A$34:$A$777,$A361,СВЦЭМ!$B$34:$B$777,S$331)+'СЕТ СН'!$F$13</f>
        <v>302.44281437000001</v>
      </c>
      <c r="T361" s="36">
        <f>SUMIFS(СВЦЭМ!$J$34:$J$777,СВЦЭМ!$A$34:$A$777,$A361,СВЦЭМ!$B$34:$B$777,T$331)+'СЕТ СН'!$F$13</f>
        <v>301.30246586999999</v>
      </c>
      <c r="U361" s="36">
        <f>SUMIFS(СВЦЭМ!$J$34:$J$777,СВЦЭМ!$A$34:$A$777,$A361,СВЦЭМ!$B$34:$B$777,U$331)+'СЕТ СН'!$F$13</f>
        <v>263.77561223999999</v>
      </c>
      <c r="V361" s="36">
        <f>SUMIFS(СВЦЭМ!$J$34:$J$777,СВЦЭМ!$A$34:$A$777,$A361,СВЦЭМ!$B$34:$B$777,V$331)+'СЕТ СН'!$F$13</f>
        <v>268.82681552000003</v>
      </c>
      <c r="W361" s="36">
        <f>SUMIFS(СВЦЭМ!$J$34:$J$777,СВЦЭМ!$A$34:$A$777,$A361,СВЦЭМ!$B$34:$B$777,W$331)+'СЕТ СН'!$F$13</f>
        <v>271.95797485999998</v>
      </c>
      <c r="X361" s="36">
        <f>SUMIFS(СВЦЭМ!$J$34:$J$777,СВЦЭМ!$A$34:$A$777,$A361,СВЦЭМ!$B$34:$B$777,X$331)+'СЕТ СН'!$F$13</f>
        <v>307.51280487000002</v>
      </c>
      <c r="Y361" s="36">
        <f>SUMIFS(СВЦЭМ!$J$34:$J$777,СВЦЭМ!$A$34:$A$777,$A361,СВЦЭМ!$B$34:$B$777,Y$331)+'СЕТ СН'!$F$13</f>
        <v>403.70983896000001</v>
      </c>
    </row>
    <row r="362" spans="1:27" ht="15.75" hidden="1" x14ac:dyDescent="0.2">
      <c r="A362" s="35">
        <f t="shared" si="9"/>
        <v>43374</v>
      </c>
      <c r="B362" s="36">
        <f>SUMIFS(СВЦЭМ!$J$34:$J$777,СВЦЭМ!$A$34:$A$777,$A362,СВЦЭМ!$B$34:$B$777,B$331)+'СЕТ СН'!$F$13</f>
        <v>0</v>
      </c>
      <c r="C362" s="36">
        <f>SUMIFS(СВЦЭМ!$J$34:$J$777,СВЦЭМ!$A$34:$A$777,$A362,СВЦЭМ!$B$34:$B$777,C$331)+'СЕТ СН'!$F$13</f>
        <v>0</v>
      </c>
      <c r="D362" s="36">
        <f>SUMIFS(СВЦЭМ!$J$34:$J$777,СВЦЭМ!$A$34:$A$777,$A362,СВЦЭМ!$B$34:$B$777,D$331)+'СЕТ СН'!$F$13</f>
        <v>0</v>
      </c>
      <c r="E362" s="36">
        <f>SUMIFS(СВЦЭМ!$J$34:$J$777,СВЦЭМ!$A$34:$A$777,$A362,СВЦЭМ!$B$34:$B$777,E$331)+'СЕТ СН'!$F$13</f>
        <v>0</v>
      </c>
      <c r="F362" s="36">
        <f>SUMIFS(СВЦЭМ!$J$34:$J$777,СВЦЭМ!$A$34:$A$777,$A362,СВЦЭМ!$B$34:$B$777,F$331)+'СЕТ СН'!$F$13</f>
        <v>0</v>
      </c>
      <c r="G362" s="36">
        <f>SUMIFS(СВЦЭМ!$J$34:$J$777,СВЦЭМ!$A$34:$A$777,$A362,СВЦЭМ!$B$34:$B$777,G$331)+'СЕТ СН'!$F$13</f>
        <v>0</v>
      </c>
      <c r="H362" s="36">
        <f>SUMIFS(СВЦЭМ!$J$34:$J$777,СВЦЭМ!$A$34:$A$777,$A362,СВЦЭМ!$B$34:$B$777,H$331)+'СЕТ СН'!$F$13</f>
        <v>0</v>
      </c>
      <c r="I362" s="36">
        <f>SUMIFS(СВЦЭМ!$J$34:$J$777,СВЦЭМ!$A$34:$A$777,$A362,СВЦЭМ!$B$34:$B$777,I$331)+'СЕТ СН'!$F$13</f>
        <v>0</v>
      </c>
      <c r="J362" s="36">
        <f>SUMIFS(СВЦЭМ!$J$34:$J$777,СВЦЭМ!$A$34:$A$777,$A362,СВЦЭМ!$B$34:$B$777,J$331)+'СЕТ СН'!$F$13</f>
        <v>0</v>
      </c>
      <c r="K362" s="36">
        <f>SUMIFS(СВЦЭМ!$J$34:$J$777,СВЦЭМ!$A$34:$A$777,$A362,СВЦЭМ!$B$34:$B$777,K$331)+'СЕТ СН'!$F$13</f>
        <v>0</v>
      </c>
      <c r="L362" s="36">
        <f>SUMIFS(СВЦЭМ!$J$34:$J$777,СВЦЭМ!$A$34:$A$777,$A362,СВЦЭМ!$B$34:$B$777,L$331)+'СЕТ СН'!$F$13</f>
        <v>0</v>
      </c>
      <c r="M362" s="36">
        <f>SUMIFS(СВЦЭМ!$J$34:$J$777,СВЦЭМ!$A$34:$A$777,$A362,СВЦЭМ!$B$34:$B$777,M$331)+'СЕТ СН'!$F$13</f>
        <v>0</v>
      </c>
      <c r="N362" s="36">
        <f>SUMIFS(СВЦЭМ!$J$34:$J$777,СВЦЭМ!$A$34:$A$777,$A362,СВЦЭМ!$B$34:$B$777,N$331)+'СЕТ СН'!$F$13</f>
        <v>0</v>
      </c>
      <c r="O362" s="36">
        <f>SUMIFS(СВЦЭМ!$J$34:$J$777,СВЦЭМ!$A$34:$A$777,$A362,СВЦЭМ!$B$34:$B$777,O$331)+'СЕТ СН'!$F$13</f>
        <v>0</v>
      </c>
      <c r="P362" s="36">
        <f>SUMIFS(СВЦЭМ!$J$34:$J$777,СВЦЭМ!$A$34:$A$777,$A362,СВЦЭМ!$B$34:$B$777,P$331)+'СЕТ СН'!$F$13</f>
        <v>0</v>
      </c>
      <c r="Q362" s="36">
        <f>SUMIFS(СВЦЭМ!$J$34:$J$777,СВЦЭМ!$A$34:$A$777,$A362,СВЦЭМ!$B$34:$B$777,Q$331)+'СЕТ СН'!$F$13</f>
        <v>0</v>
      </c>
      <c r="R362" s="36">
        <f>SUMIFS(СВЦЭМ!$J$34:$J$777,СВЦЭМ!$A$34:$A$777,$A362,СВЦЭМ!$B$34:$B$777,R$331)+'СЕТ СН'!$F$13</f>
        <v>0</v>
      </c>
      <c r="S362" s="36">
        <f>SUMIFS(СВЦЭМ!$J$34:$J$777,СВЦЭМ!$A$34:$A$777,$A362,СВЦЭМ!$B$34:$B$777,S$331)+'СЕТ СН'!$F$13</f>
        <v>0</v>
      </c>
      <c r="T362" s="36">
        <f>SUMIFS(СВЦЭМ!$J$34:$J$777,СВЦЭМ!$A$34:$A$777,$A362,СВЦЭМ!$B$34:$B$777,T$331)+'СЕТ СН'!$F$13</f>
        <v>0</v>
      </c>
      <c r="U362" s="36">
        <f>SUMIFS(СВЦЭМ!$J$34:$J$777,СВЦЭМ!$A$34:$A$777,$A362,СВЦЭМ!$B$34:$B$777,U$331)+'СЕТ СН'!$F$13</f>
        <v>0</v>
      </c>
      <c r="V362" s="36">
        <f>SUMIFS(СВЦЭМ!$J$34:$J$777,СВЦЭМ!$A$34:$A$777,$A362,СВЦЭМ!$B$34:$B$777,V$331)+'СЕТ СН'!$F$13</f>
        <v>0</v>
      </c>
      <c r="W362" s="36">
        <f>SUMIFS(СВЦЭМ!$J$34:$J$777,СВЦЭМ!$A$34:$A$777,$A362,СВЦЭМ!$B$34:$B$777,W$331)+'СЕТ СН'!$F$13</f>
        <v>0</v>
      </c>
      <c r="X362" s="36">
        <f>SUMIFS(СВЦЭМ!$J$34:$J$777,СВЦЭМ!$A$34:$A$777,$A362,СВЦЭМ!$B$34:$B$777,X$331)+'СЕТ СН'!$F$13</f>
        <v>0</v>
      </c>
      <c r="Y362" s="36">
        <f>SUMIFS(СВЦЭМ!$J$34:$J$777,СВЦЭМ!$A$34:$A$777,$A362,СВЦЭМ!$B$34:$B$777,Y$331)+'СЕТ СН'!$F$13</f>
        <v>0</v>
      </c>
    </row>
    <row r="363" spans="1:27" ht="15.75"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6" customFormat="1" ht="12.75" customHeight="1" x14ac:dyDescent="0.2">
      <c r="A366" s="12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customHeight="1" x14ac:dyDescent="0.2">
      <c r="A367" s="35" t="str">
        <f>A332</f>
        <v>01.09.2018</v>
      </c>
      <c r="B367" s="36">
        <f>SUMIFS(СВЦЭМ!$K$34:$K$777,СВЦЭМ!$A$34:$A$777,$A367,СВЦЭМ!$B$34:$B$777,B$366)+'СЕТ СН'!$F$13</f>
        <v>492.79929835000002</v>
      </c>
      <c r="C367" s="36">
        <f>SUMIFS(СВЦЭМ!$K$34:$K$777,СВЦЭМ!$A$34:$A$777,$A367,СВЦЭМ!$B$34:$B$777,C$366)+'СЕТ СН'!$F$13</f>
        <v>610.705016</v>
      </c>
      <c r="D367" s="36">
        <f>SUMIFS(СВЦЭМ!$K$34:$K$777,СВЦЭМ!$A$34:$A$777,$A367,СВЦЭМ!$B$34:$B$777,D$366)+'СЕТ СН'!$F$13</f>
        <v>699.9961022</v>
      </c>
      <c r="E367" s="36">
        <f>SUMIFS(СВЦЭМ!$K$34:$K$777,СВЦЭМ!$A$34:$A$777,$A367,СВЦЭМ!$B$34:$B$777,E$366)+'СЕТ СН'!$F$13</f>
        <v>722.93386817999999</v>
      </c>
      <c r="F367" s="36">
        <f>SUMIFS(СВЦЭМ!$K$34:$K$777,СВЦЭМ!$A$34:$A$777,$A367,СВЦЭМ!$B$34:$B$777,F$366)+'СЕТ СН'!$F$13</f>
        <v>720.12303737000002</v>
      </c>
      <c r="G367" s="36">
        <f>SUMIFS(СВЦЭМ!$K$34:$K$777,СВЦЭМ!$A$34:$A$777,$A367,СВЦЭМ!$B$34:$B$777,G$366)+'СЕТ СН'!$F$13</f>
        <v>723.09199386</v>
      </c>
      <c r="H367" s="36">
        <f>SUMIFS(СВЦЭМ!$K$34:$K$777,СВЦЭМ!$A$34:$A$777,$A367,СВЦЭМ!$B$34:$B$777,H$366)+'СЕТ СН'!$F$13</f>
        <v>729.48700137000003</v>
      </c>
      <c r="I367" s="36">
        <f>SUMIFS(СВЦЭМ!$K$34:$K$777,СВЦЭМ!$A$34:$A$777,$A367,СВЦЭМ!$B$34:$B$777,I$366)+'СЕТ СН'!$F$13</f>
        <v>712.95739392999997</v>
      </c>
      <c r="J367" s="36">
        <f>SUMIFS(СВЦЭМ!$K$34:$K$777,СВЦЭМ!$A$34:$A$777,$A367,СВЦЭМ!$B$34:$B$777,J$366)+'СЕТ СН'!$F$13</f>
        <v>642.94308297999999</v>
      </c>
      <c r="K367" s="36">
        <f>SUMIFS(СВЦЭМ!$K$34:$K$777,СВЦЭМ!$A$34:$A$777,$A367,СВЦЭМ!$B$34:$B$777,K$366)+'СЕТ СН'!$F$13</f>
        <v>602.26417593999997</v>
      </c>
      <c r="L367" s="36">
        <f>SUMIFS(СВЦЭМ!$K$34:$K$777,СВЦЭМ!$A$34:$A$777,$A367,СВЦЭМ!$B$34:$B$777,L$366)+'СЕТ СН'!$F$13</f>
        <v>537.37278979999996</v>
      </c>
      <c r="M367" s="36">
        <f>SUMIFS(СВЦЭМ!$K$34:$K$777,СВЦЭМ!$A$34:$A$777,$A367,СВЦЭМ!$B$34:$B$777,M$366)+'СЕТ СН'!$F$13</f>
        <v>469.89268608999998</v>
      </c>
      <c r="N367" s="36">
        <f>SUMIFS(СВЦЭМ!$K$34:$K$777,СВЦЭМ!$A$34:$A$777,$A367,СВЦЭМ!$B$34:$B$777,N$366)+'СЕТ СН'!$F$13</f>
        <v>407.16051570000002</v>
      </c>
      <c r="O367" s="36">
        <f>SUMIFS(СВЦЭМ!$K$34:$K$777,СВЦЭМ!$A$34:$A$777,$A367,СВЦЭМ!$B$34:$B$777,O$366)+'СЕТ СН'!$F$13</f>
        <v>348.52872645999997</v>
      </c>
      <c r="P367" s="36">
        <f>SUMIFS(СВЦЭМ!$K$34:$K$777,СВЦЭМ!$A$34:$A$777,$A367,СВЦЭМ!$B$34:$B$777,P$366)+'СЕТ СН'!$F$13</f>
        <v>356.31991942000002</v>
      </c>
      <c r="Q367" s="36">
        <f>SUMIFS(СВЦЭМ!$K$34:$K$777,СВЦЭМ!$A$34:$A$777,$A367,СВЦЭМ!$B$34:$B$777,Q$366)+'СЕТ СН'!$F$13</f>
        <v>366.17508859999998</v>
      </c>
      <c r="R367" s="36">
        <f>SUMIFS(СВЦЭМ!$K$34:$K$777,СВЦЭМ!$A$34:$A$777,$A367,СВЦЭМ!$B$34:$B$777,R$366)+'СЕТ СН'!$F$13</f>
        <v>368.19772719000002</v>
      </c>
      <c r="S367" s="36">
        <f>SUMIFS(СВЦЭМ!$K$34:$K$777,СВЦЭМ!$A$34:$A$777,$A367,СВЦЭМ!$B$34:$B$777,S$366)+'СЕТ СН'!$F$13</f>
        <v>361.62385770999998</v>
      </c>
      <c r="T367" s="36">
        <f>SUMIFS(СВЦЭМ!$K$34:$K$777,СВЦЭМ!$A$34:$A$777,$A367,СВЦЭМ!$B$34:$B$777,T$366)+'СЕТ СН'!$F$13</f>
        <v>364.07029382000002</v>
      </c>
      <c r="U367" s="36">
        <f>SUMIFS(СВЦЭМ!$K$34:$K$777,СВЦЭМ!$A$34:$A$777,$A367,СВЦЭМ!$B$34:$B$777,U$366)+'СЕТ СН'!$F$13</f>
        <v>358.56388496</v>
      </c>
      <c r="V367" s="36">
        <f>SUMIFS(СВЦЭМ!$K$34:$K$777,СВЦЭМ!$A$34:$A$777,$A367,СВЦЭМ!$B$34:$B$777,V$366)+'СЕТ СН'!$F$13</f>
        <v>349.59802997000003</v>
      </c>
      <c r="W367" s="36">
        <f>SUMIFS(СВЦЭМ!$K$34:$K$777,СВЦЭМ!$A$34:$A$777,$A367,СВЦЭМ!$B$34:$B$777,W$366)+'СЕТ СН'!$F$13</f>
        <v>345.06207486</v>
      </c>
      <c r="X367" s="36">
        <f>SUMIFS(СВЦЭМ!$K$34:$K$777,СВЦЭМ!$A$34:$A$777,$A367,СВЦЭМ!$B$34:$B$777,X$366)+'СЕТ СН'!$F$13</f>
        <v>362.92222263999997</v>
      </c>
      <c r="Y367" s="36">
        <f>SUMIFS(СВЦЭМ!$K$34:$K$777,СВЦЭМ!$A$34:$A$777,$A367,СВЦЭМ!$B$34:$B$777,Y$366)+'СЕТ СН'!$F$13</f>
        <v>414.41969483999998</v>
      </c>
      <c r="AA367" s="45"/>
    </row>
    <row r="368" spans="1:27" ht="15.75" x14ac:dyDescent="0.2">
      <c r="A368" s="35">
        <f>A367+1</f>
        <v>43345</v>
      </c>
      <c r="B368" s="36">
        <f>SUMIFS(СВЦЭМ!$K$34:$K$777,СВЦЭМ!$A$34:$A$777,$A368,СВЦЭМ!$B$34:$B$777,B$366)+'СЕТ СН'!$F$13</f>
        <v>491.77395503000002</v>
      </c>
      <c r="C368" s="36">
        <f>SUMIFS(СВЦЭМ!$K$34:$K$777,СВЦЭМ!$A$34:$A$777,$A368,СВЦЭМ!$B$34:$B$777,C$366)+'СЕТ СН'!$F$13</f>
        <v>584.20026986000005</v>
      </c>
      <c r="D368" s="36">
        <f>SUMIFS(СВЦЭМ!$K$34:$K$777,СВЦЭМ!$A$34:$A$777,$A368,СВЦЭМ!$B$34:$B$777,D$366)+'СЕТ СН'!$F$13</f>
        <v>674.65028118999999</v>
      </c>
      <c r="E368" s="36">
        <f>SUMIFS(СВЦЭМ!$K$34:$K$777,СВЦЭМ!$A$34:$A$777,$A368,СВЦЭМ!$B$34:$B$777,E$366)+'СЕТ СН'!$F$13</f>
        <v>715.19542602000001</v>
      </c>
      <c r="F368" s="36">
        <f>SUMIFS(СВЦЭМ!$K$34:$K$777,СВЦЭМ!$A$34:$A$777,$A368,СВЦЭМ!$B$34:$B$777,F$366)+'СЕТ СН'!$F$13</f>
        <v>717.04118468000001</v>
      </c>
      <c r="G368" s="36">
        <f>SUMIFS(СВЦЭМ!$K$34:$K$777,СВЦЭМ!$A$34:$A$777,$A368,СВЦЭМ!$B$34:$B$777,G$366)+'СЕТ СН'!$F$13</f>
        <v>718.58156658999997</v>
      </c>
      <c r="H368" s="36">
        <f>SUMIFS(СВЦЭМ!$K$34:$K$777,СВЦЭМ!$A$34:$A$777,$A368,СВЦЭМ!$B$34:$B$777,H$366)+'СЕТ СН'!$F$13</f>
        <v>726.16582991999996</v>
      </c>
      <c r="I368" s="36">
        <f>SUMIFS(СВЦЭМ!$K$34:$K$777,СВЦЭМ!$A$34:$A$777,$A368,СВЦЭМ!$B$34:$B$777,I$366)+'СЕТ СН'!$F$13</f>
        <v>713.86445942</v>
      </c>
      <c r="J368" s="36">
        <f>SUMIFS(СВЦЭМ!$K$34:$K$777,СВЦЭМ!$A$34:$A$777,$A368,СВЦЭМ!$B$34:$B$777,J$366)+'СЕТ СН'!$F$13</f>
        <v>671.06249803000003</v>
      </c>
      <c r="K368" s="36">
        <f>SUMIFS(СВЦЭМ!$K$34:$K$777,СВЦЭМ!$A$34:$A$777,$A368,СВЦЭМ!$B$34:$B$777,K$366)+'СЕТ СН'!$F$13</f>
        <v>630.88678884000001</v>
      </c>
      <c r="L368" s="36">
        <f>SUMIFS(СВЦЭМ!$K$34:$K$777,СВЦЭМ!$A$34:$A$777,$A368,СВЦЭМ!$B$34:$B$777,L$366)+'СЕТ СН'!$F$13</f>
        <v>574.97600641999998</v>
      </c>
      <c r="M368" s="36">
        <f>SUMIFS(СВЦЭМ!$K$34:$K$777,СВЦЭМ!$A$34:$A$777,$A368,СВЦЭМ!$B$34:$B$777,M$366)+'СЕТ СН'!$F$13</f>
        <v>511.87124209000001</v>
      </c>
      <c r="N368" s="36">
        <f>SUMIFS(СВЦЭМ!$K$34:$K$777,СВЦЭМ!$A$34:$A$777,$A368,СВЦЭМ!$B$34:$B$777,N$366)+'СЕТ СН'!$F$13</f>
        <v>420.97794155999998</v>
      </c>
      <c r="O368" s="36">
        <f>SUMIFS(СВЦЭМ!$K$34:$K$777,СВЦЭМ!$A$34:$A$777,$A368,СВЦЭМ!$B$34:$B$777,O$366)+'СЕТ СН'!$F$13</f>
        <v>376.60832870000002</v>
      </c>
      <c r="P368" s="36">
        <f>SUMIFS(СВЦЭМ!$K$34:$K$777,СВЦЭМ!$A$34:$A$777,$A368,СВЦЭМ!$B$34:$B$777,P$366)+'СЕТ СН'!$F$13</f>
        <v>376.76212579000003</v>
      </c>
      <c r="Q368" s="36">
        <f>SUMIFS(СВЦЭМ!$K$34:$K$777,СВЦЭМ!$A$34:$A$777,$A368,СВЦЭМ!$B$34:$B$777,Q$366)+'СЕТ СН'!$F$13</f>
        <v>380.07581812000001</v>
      </c>
      <c r="R368" s="36">
        <f>SUMIFS(СВЦЭМ!$K$34:$K$777,СВЦЭМ!$A$34:$A$777,$A368,СВЦЭМ!$B$34:$B$777,R$366)+'СЕТ СН'!$F$13</f>
        <v>382.76285849999999</v>
      </c>
      <c r="S368" s="36">
        <f>SUMIFS(СВЦЭМ!$K$34:$K$777,СВЦЭМ!$A$34:$A$777,$A368,СВЦЭМ!$B$34:$B$777,S$366)+'СЕТ СН'!$F$13</f>
        <v>392.55365495000001</v>
      </c>
      <c r="T368" s="36">
        <f>SUMIFS(СВЦЭМ!$K$34:$K$777,СВЦЭМ!$A$34:$A$777,$A368,СВЦЭМ!$B$34:$B$777,T$366)+'СЕТ СН'!$F$13</f>
        <v>387.62536568000002</v>
      </c>
      <c r="U368" s="36">
        <f>SUMIFS(СВЦЭМ!$K$34:$K$777,СВЦЭМ!$A$34:$A$777,$A368,СВЦЭМ!$B$34:$B$777,U$366)+'СЕТ СН'!$F$13</f>
        <v>366.22118552000001</v>
      </c>
      <c r="V368" s="36">
        <f>SUMIFS(СВЦЭМ!$K$34:$K$777,СВЦЭМ!$A$34:$A$777,$A368,СВЦЭМ!$B$34:$B$777,V$366)+'СЕТ СН'!$F$13</f>
        <v>364.18731423999998</v>
      </c>
      <c r="W368" s="36">
        <f>SUMIFS(СВЦЭМ!$K$34:$K$777,СВЦЭМ!$A$34:$A$777,$A368,СВЦЭМ!$B$34:$B$777,W$366)+'СЕТ СН'!$F$13</f>
        <v>365.26706109000003</v>
      </c>
      <c r="X368" s="36">
        <f>SUMIFS(СВЦЭМ!$K$34:$K$777,СВЦЭМ!$A$34:$A$777,$A368,СВЦЭМ!$B$34:$B$777,X$366)+'СЕТ СН'!$F$13</f>
        <v>371.36870214999999</v>
      </c>
      <c r="Y368" s="36">
        <f>SUMIFS(СВЦЭМ!$K$34:$K$777,СВЦЭМ!$A$34:$A$777,$A368,СВЦЭМ!$B$34:$B$777,Y$366)+'СЕТ СН'!$F$13</f>
        <v>440.85320983000003</v>
      </c>
    </row>
    <row r="369" spans="1:25" ht="15.75" x14ac:dyDescent="0.2">
      <c r="A369" s="35">
        <f t="shared" ref="A369:A397" si="10">A368+1</f>
        <v>43346</v>
      </c>
      <c r="B369" s="36">
        <f>SUMIFS(СВЦЭМ!$K$34:$K$777,СВЦЭМ!$A$34:$A$777,$A369,СВЦЭМ!$B$34:$B$777,B$366)+'СЕТ СН'!$F$13</f>
        <v>537.75453726000001</v>
      </c>
      <c r="C369" s="36">
        <f>SUMIFS(СВЦЭМ!$K$34:$K$777,СВЦЭМ!$A$34:$A$777,$A369,СВЦЭМ!$B$34:$B$777,C$366)+'СЕТ СН'!$F$13</f>
        <v>583.61958732000005</v>
      </c>
      <c r="D369" s="36">
        <f>SUMIFS(СВЦЭМ!$K$34:$K$777,СВЦЭМ!$A$34:$A$777,$A369,СВЦЭМ!$B$34:$B$777,D$366)+'СЕТ СН'!$F$13</f>
        <v>653.82315210000002</v>
      </c>
      <c r="E369" s="36">
        <f>SUMIFS(СВЦЭМ!$K$34:$K$777,СВЦЭМ!$A$34:$A$777,$A369,СВЦЭМ!$B$34:$B$777,E$366)+'СЕТ СН'!$F$13</f>
        <v>701.56609426</v>
      </c>
      <c r="F369" s="36">
        <f>SUMIFS(СВЦЭМ!$K$34:$K$777,СВЦЭМ!$A$34:$A$777,$A369,СВЦЭМ!$B$34:$B$777,F$366)+'СЕТ СН'!$F$13</f>
        <v>699.91668883</v>
      </c>
      <c r="G369" s="36">
        <f>SUMIFS(СВЦЭМ!$K$34:$K$777,СВЦЭМ!$A$34:$A$777,$A369,СВЦЭМ!$B$34:$B$777,G$366)+'СЕТ СН'!$F$13</f>
        <v>703.04922395999995</v>
      </c>
      <c r="H369" s="36">
        <f>SUMIFS(СВЦЭМ!$K$34:$K$777,СВЦЭМ!$A$34:$A$777,$A369,СВЦЭМ!$B$34:$B$777,H$366)+'СЕТ СН'!$F$13</f>
        <v>701.11782036</v>
      </c>
      <c r="I369" s="36">
        <f>SUMIFS(СВЦЭМ!$K$34:$K$777,СВЦЭМ!$A$34:$A$777,$A369,СВЦЭМ!$B$34:$B$777,I$366)+'СЕТ СН'!$F$13</f>
        <v>640.35555445</v>
      </c>
      <c r="J369" s="36">
        <f>SUMIFS(СВЦЭМ!$K$34:$K$777,СВЦЭМ!$A$34:$A$777,$A369,СВЦЭМ!$B$34:$B$777,J$366)+'СЕТ СН'!$F$13</f>
        <v>628.91950206000001</v>
      </c>
      <c r="K369" s="36">
        <f>SUMIFS(СВЦЭМ!$K$34:$K$777,СВЦЭМ!$A$34:$A$777,$A369,СВЦЭМ!$B$34:$B$777,K$366)+'СЕТ СН'!$F$13</f>
        <v>609.75391803000002</v>
      </c>
      <c r="L369" s="36">
        <f>SUMIFS(СВЦЭМ!$K$34:$K$777,СВЦЭМ!$A$34:$A$777,$A369,СВЦЭМ!$B$34:$B$777,L$366)+'СЕТ СН'!$F$13</f>
        <v>551.73393252000005</v>
      </c>
      <c r="M369" s="36">
        <f>SUMIFS(СВЦЭМ!$K$34:$K$777,СВЦЭМ!$A$34:$A$777,$A369,СВЦЭМ!$B$34:$B$777,M$366)+'СЕТ СН'!$F$13</f>
        <v>499.44047596000001</v>
      </c>
      <c r="N369" s="36">
        <f>SUMIFS(СВЦЭМ!$K$34:$K$777,СВЦЭМ!$A$34:$A$777,$A369,СВЦЭМ!$B$34:$B$777,N$366)+'СЕТ СН'!$F$13</f>
        <v>424.44240201000002</v>
      </c>
      <c r="O369" s="36">
        <f>SUMIFS(СВЦЭМ!$K$34:$K$777,СВЦЭМ!$A$34:$A$777,$A369,СВЦЭМ!$B$34:$B$777,O$366)+'СЕТ СН'!$F$13</f>
        <v>377.85659208999999</v>
      </c>
      <c r="P369" s="36">
        <f>SUMIFS(СВЦЭМ!$K$34:$K$777,СВЦЭМ!$A$34:$A$777,$A369,СВЦЭМ!$B$34:$B$777,P$366)+'СЕТ СН'!$F$13</f>
        <v>380.29105312000002</v>
      </c>
      <c r="Q369" s="36">
        <f>SUMIFS(СВЦЭМ!$K$34:$K$777,СВЦЭМ!$A$34:$A$777,$A369,СВЦЭМ!$B$34:$B$777,Q$366)+'СЕТ СН'!$F$13</f>
        <v>389.34450088</v>
      </c>
      <c r="R369" s="36">
        <f>SUMIFS(СВЦЭМ!$K$34:$K$777,СВЦЭМ!$A$34:$A$777,$A369,СВЦЭМ!$B$34:$B$777,R$366)+'СЕТ СН'!$F$13</f>
        <v>385.50767395000003</v>
      </c>
      <c r="S369" s="36">
        <f>SUMIFS(СВЦЭМ!$K$34:$K$777,СВЦЭМ!$A$34:$A$777,$A369,СВЦЭМ!$B$34:$B$777,S$366)+'СЕТ СН'!$F$13</f>
        <v>351.65337287</v>
      </c>
      <c r="T369" s="36">
        <f>SUMIFS(СВЦЭМ!$K$34:$K$777,СВЦЭМ!$A$34:$A$777,$A369,СВЦЭМ!$B$34:$B$777,T$366)+'СЕТ СН'!$F$13</f>
        <v>349.60022658999998</v>
      </c>
      <c r="U369" s="36">
        <f>SUMIFS(СВЦЭМ!$K$34:$K$777,СВЦЭМ!$A$34:$A$777,$A369,СВЦЭМ!$B$34:$B$777,U$366)+'СЕТ СН'!$F$13</f>
        <v>374.93462062999998</v>
      </c>
      <c r="V369" s="36">
        <f>SUMIFS(СВЦЭМ!$K$34:$K$777,СВЦЭМ!$A$34:$A$777,$A369,СВЦЭМ!$B$34:$B$777,V$366)+'СЕТ СН'!$F$13</f>
        <v>404.86821115999999</v>
      </c>
      <c r="W369" s="36">
        <f>SUMIFS(СВЦЭМ!$K$34:$K$777,СВЦЭМ!$A$34:$A$777,$A369,СВЦЭМ!$B$34:$B$777,W$366)+'СЕТ СН'!$F$13</f>
        <v>406.98300518000002</v>
      </c>
      <c r="X369" s="36">
        <f>SUMIFS(СВЦЭМ!$K$34:$K$777,СВЦЭМ!$A$34:$A$777,$A369,СВЦЭМ!$B$34:$B$777,X$366)+'СЕТ СН'!$F$13</f>
        <v>376.25798341000001</v>
      </c>
      <c r="Y369" s="36">
        <f>SUMIFS(СВЦЭМ!$K$34:$K$777,СВЦЭМ!$A$34:$A$777,$A369,СВЦЭМ!$B$34:$B$777,Y$366)+'СЕТ СН'!$F$13</f>
        <v>439.62222688999998</v>
      </c>
    </row>
    <row r="370" spans="1:25" ht="15.75" x14ac:dyDescent="0.2">
      <c r="A370" s="35">
        <f t="shared" si="10"/>
        <v>43347</v>
      </c>
      <c r="B370" s="36">
        <f>SUMIFS(СВЦЭМ!$K$34:$K$777,СВЦЭМ!$A$34:$A$777,$A370,СВЦЭМ!$B$34:$B$777,B$366)+'СЕТ СН'!$F$13</f>
        <v>517.79859117000001</v>
      </c>
      <c r="C370" s="36">
        <f>SUMIFS(СВЦЭМ!$K$34:$K$777,СВЦЭМ!$A$34:$A$777,$A370,СВЦЭМ!$B$34:$B$777,C$366)+'СЕТ СН'!$F$13</f>
        <v>634.26360419000002</v>
      </c>
      <c r="D370" s="36">
        <f>SUMIFS(СВЦЭМ!$K$34:$K$777,СВЦЭМ!$A$34:$A$777,$A370,СВЦЭМ!$B$34:$B$777,D$366)+'СЕТ СН'!$F$13</f>
        <v>716.23287868</v>
      </c>
      <c r="E370" s="36">
        <f>SUMIFS(СВЦЭМ!$K$34:$K$777,СВЦЭМ!$A$34:$A$777,$A370,СВЦЭМ!$B$34:$B$777,E$366)+'СЕТ СН'!$F$13</f>
        <v>735.82428418999996</v>
      </c>
      <c r="F370" s="36">
        <f>SUMIFS(СВЦЭМ!$K$34:$K$777,СВЦЭМ!$A$34:$A$777,$A370,СВЦЭМ!$B$34:$B$777,F$366)+'СЕТ СН'!$F$13</f>
        <v>733.88279617000001</v>
      </c>
      <c r="G370" s="36">
        <f>SUMIFS(СВЦЭМ!$K$34:$K$777,СВЦЭМ!$A$34:$A$777,$A370,СВЦЭМ!$B$34:$B$777,G$366)+'СЕТ СН'!$F$13</f>
        <v>738.42277703000002</v>
      </c>
      <c r="H370" s="36">
        <f>SUMIFS(СВЦЭМ!$K$34:$K$777,СВЦЭМ!$A$34:$A$777,$A370,СВЦЭМ!$B$34:$B$777,H$366)+'СЕТ СН'!$F$13</f>
        <v>725.15793761999998</v>
      </c>
      <c r="I370" s="36">
        <f>SUMIFS(СВЦЭМ!$K$34:$K$777,СВЦЭМ!$A$34:$A$777,$A370,СВЦЭМ!$B$34:$B$777,I$366)+'СЕТ СН'!$F$13</f>
        <v>692.07401182000001</v>
      </c>
      <c r="J370" s="36">
        <f>SUMIFS(СВЦЭМ!$K$34:$K$777,СВЦЭМ!$A$34:$A$777,$A370,СВЦЭМ!$B$34:$B$777,J$366)+'СЕТ СН'!$F$13</f>
        <v>642.75627799999995</v>
      </c>
      <c r="K370" s="36">
        <f>SUMIFS(СВЦЭМ!$K$34:$K$777,СВЦЭМ!$A$34:$A$777,$A370,СВЦЭМ!$B$34:$B$777,K$366)+'СЕТ СН'!$F$13</f>
        <v>606.64082633999999</v>
      </c>
      <c r="L370" s="36">
        <f>SUMIFS(СВЦЭМ!$K$34:$K$777,СВЦЭМ!$A$34:$A$777,$A370,СВЦЭМ!$B$34:$B$777,L$366)+'СЕТ СН'!$F$13</f>
        <v>542.14174734000005</v>
      </c>
      <c r="M370" s="36">
        <f>SUMIFS(СВЦЭМ!$K$34:$K$777,СВЦЭМ!$A$34:$A$777,$A370,СВЦЭМ!$B$34:$B$777,M$366)+'СЕТ СН'!$F$13</f>
        <v>487.18473667000001</v>
      </c>
      <c r="N370" s="36">
        <f>SUMIFS(СВЦЭМ!$K$34:$K$777,СВЦЭМ!$A$34:$A$777,$A370,СВЦЭМ!$B$34:$B$777,N$366)+'СЕТ СН'!$F$13</f>
        <v>427.50717135999997</v>
      </c>
      <c r="O370" s="36">
        <f>SUMIFS(СВЦЭМ!$K$34:$K$777,СВЦЭМ!$A$34:$A$777,$A370,СВЦЭМ!$B$34:$B$777,O$366)+'СЕТ СН'!$F$13</f>
        <v>364.65899292</v>
      </c>
      <c r="P370" s="36">
        <f>SUMIFS(СВЦЭМ!$K$34:$K$777,СВЦЭМ!$A$34:$A$777,$A370,СВЦЭМ!$B$34:$B$777,P$366)+'СЕТ СН'!$F$13</f>
        <v>359.78836854000002</v>
      </c>
      <c r="Q370" s="36">
        <f>SUMIFS(СВЦЭМ!$K$34:$K$777,СВЦЭМ!$A$34:$A$777,$A370,СВЦЭМ!$B$34:$B$777,Q$366)+'СЕТ СН'!$F$13</f>
        <v>370.00786975</v>
      </c>
      <c r="R370" s="36">
        <f>SUMIFS(СВЦЭМ!$K$34:$K$777,СВЦЭМ!$A$34:$A$777,$A370,СВЦЭМ!$B$34:$B$777,R$366)+'СЕТ СН'!$F$13</f>
        <v>367.53291102999998</v>
      </c>
      <c r="S370" s="36">
        <f>SUMIFS(СВЦЭМ!$K$34:$K$777,СВЦЭМ!$A$34:$A$777,$A370,СВЦЭМ!$B$34:$B$777,S$366)+'СЕТ СН'!$F$13</f>
        <v>361.91731785000002</v>
      </c>
      <c r="T370" s="36">
        <f>SUMIFS(СВЦЭМ!$K$34:$K$777,СВЦЭМ!$A$34:$A$777,$A370,СВЦЭМ!$B$34:$B$777,T$366)+'СЕТ СН'!$F$13</f>
        <v>357.35325713999998</v>
      </c>
      <c r="U370" s="36">
        <f>SUMIFS(СВЦЭМ!$K$34:$K$777,СВЦЭМ!$A$34:$A$777,$A370,СВЦЭМ!$B$34:$B$777,U$366)+'СЕТ СН'!$F$13</f>
        <v>355.27653887000002</v>
      </c>
      <c r="V370" s="36">
        <f>SUMIFS(СВЦЭМ!$K$34:$K$777,СВЦЭМ!$A$34:$A$777,$A370,СВЦЭМ!$B$34:$B$777,V$366)+'СЕТ СН'!$F$13</f>
        <v>363.61922035999999</v>
      </c>
      <c r="W370" s="36">
        <f>SUMIFS(СВЦЭМ!$K$34:$K$777,СВЦЭМ!$A$34:$A$777,$A370,СВЦЭМ!$B$34:$B$777,W$366)+'СЕТ СН'!$F$13</f>
        <v>347.26026217999998</v>
      </c>
      <c r="X370" s="36">
        <f>SUMIFS(СВЦЭМ!$K$34:$K$777,СВЦЭМ!$A$34:$A$777,$A370,СВЦЭМ!$B$34:$B$777,X$366)+'СЕТ СН'!$F$13</f>
        <v>345.59546566</v>
      </c>
      <c r="Y370" s="36">
        <f>SUMIFS(СВЦЭМ!$K$34:$K$777,СВЦЭМ!$A$34:$A$777,$A370,СВЦЭМ!$B$34:$B$777,Y$366)+'СЕТ СН'!$F$13</f>
        <v>411.02827582999998</v>
      </c>
    </row>
    <row r="371" spans="1:25" ht="15.75" x14ac:dyDescent="0.2">
      <c r="A371" s="35">
        <f t="shared" si="10"/>
        <v>43348</v>
      </c>
      <c r="B371" s="36">
        <f>SUMIFS(СВЦЭМ!$K$34:$K$777,СВЦЭМ!$A$34:$A$777,$A371,СВЦЭМ!$B$34:$B$777,B$366)+'СЕТ СН'!$F$13</f>
        <v>515.62449857000001</v>
      </c>
      <c r="C371" s="36">
        <f>SUMIFS(СВЦЭМ!$K$34:$K$777,СВЦЭМ!$A$34:$A$777,$A371,СВЦЭМ!$B$34:$B$777,C$366)+'СЕТ СН'!$F$13</f>
        <v>645.83491557000002</v>
      </c>
      <c r="D371" s="36">
        <f>SUMIFS(СВЦЭМ!$K$34:$K$777,СВЦЭМ!$A$34:$A$777,$A371,СВЦЭМ!$B$34:$B$777,D$366)+'СЕТ СН'!$F$13</f>
        <v>707.60381634999999</v>
      </c>
      <c r="E371" s="36">
        <f>SUMIFS(СВЦЭМ!$K$34:$K$777,СВЦЭМ!$A$34:$A$777,$A371,СВЦЭМ!$B$34:$B$777,E$366)+'СЕТ СН'!$F$13</f>
        <v>732.91763502000003</v>
      </c>
      <c r="F371" s="36">
        <f>SUMIFS(СВЦЭМ!$K$34:$K$777,СВЦЭМ!$A$34:$A$777,$A371,СВЦЭМ!$B$34:$B$777,F$366)+'СЕТ СН'!$F$13</f>
        <v>728.58628544999999</v>
      </c>
      <c r="G371" s="36">
        <f>SUMIFS(СВЦЭМ!$K$34:$K$777,СВЦЭМ!$A$34:$A$777,$A371,СВЦЭМ!$B$34:$B$777,G$366)+'СЕТ СН'!$F$13</f>
        <v>734.62477005999995</v>
      </c>
      <c r="H371" s="36">
        <f>SUMIFS(СВЦЭМ!$K$34:$K$777,СВЦЭМ!$A$34:$A$777,$A371,СВЦЭМ!$B$34:$B$777,H$366)+'СЕТ СН'!$F$13</f>
        <v>719.91465792999998</v>
      </c>
      <c r="I371" s="36">
        <f>SUMIFS(СВЦЭМ!$K$34:$K$777,СВЦЭМ!$A$34:$A$777,$A371,СВЦЭМ!$B$34:$B$777,I$366)+'СЕТ СН'!$F$13</f>
        <v>703.13257092000003</v>
      </c>
      <c r="J371" s="36">
        <f>SUMIFS(СВЦЭМ!$K$34:$K$777,СВЦЭМ!$A$34:$A$777,$A371,СВЦЭМ!$B$34:$B$777,J$366)+'СЕТ СН'!$F$13</f>
        <v>662.50476294999999</v>
      </c>
      <c r="K371" s="36">
        <f>SUMIFS(СВЦЭМ!$K$34:$K$777,СВЦЭМ!$A$34:$A$777,$A371,СВЦЭМ!$B$34:$B$777,K$366)+'СЕТ СН'!$F$13</f>
        <v>639.10541947000002</v>
      </c>
      <c r="L371" s="36">
        <f>SUMIFS(СВЦЭМ!$K$34:$K$777,СВЦЭМ!$A$34:$A$777,$A371,СВЦЭМ!$B$34:$B$777,L$366)+'СЕТ СН'!$F$13</f>
        <v>573.00320680000004</v>
      </c>
      <c r="M371" s="36">
        <f>SUMIFS(СВЦЭМ!$K$34:$K$777,СВЦЭМ!$A$34:$A$777,$A371,СВЦЭМ!$B$34:$B$777,M$366)+'СЕТ СН'!$F$13</f>
        <v>521.08238109000001</v>
      </c>
      <c r="N371" s="36">
        <f>SUMIFS(СВЦЭМ!$K$34:$K$777,СВЦЭМ!$A$34:$A$777,$A371,СВЦЭМ!$B$34:$B$777,N$366)+'СЕТ СН'!$F$13</f>
        <v>436.49741598000003</v>
      </c>
      <c r="O371" s="36">
        <f>SUMIFS(СВЦЭМ!$K$34:$K$777,СВЦЭМ!$A$34:$A$777,$A371,СВЦЭМ!$B$34:$B$777,O$366)+'СЕТ СН'!$F$13</f>
        <v>373.31401801999999</v>
      </c>
      <c r="P371" s="36">
        <f>SUMIFS(СВЦЭМ!$K$34:$K$777,СВЦЭМ!$A$34:$A$777,$A371,СВЦЭМ!$B$34:$B$777,P$366)+'СЕТ СН'!$F$13</f>
        <v>364.50026019000001</v>
      </c>
      <c r="Q371" s="36">
        <f>SUMIFS(СВЦЭМ!$K$34:$K$777,СВЦЭМ!$A$34:$A$777,$A371,СВЦЭМ!$B$34:$B$777,Q$366)+'СЕТ СН'!$F$13</f>
        <v>365.43062527000001</v>
      </c>
      <c r="R371" s="36">
        <f>SUMIFS(СВЦЭМ!$K$34:$K$777,СВЦЭМ!$A$34:$A$777,$A371,СВЦЭМ!$B$34:$B$777,R$366)+'СЕТ СН'!$F$13</f>
        <v>366.33898219000002</v>
      </c>
      <c r="S371" s="36">
        <f>SUMIFS(СВЦЭМ!$K$34:$K$777,СВЦЭМ!$A$34:$A$777,$A371,СВЦЭМ!$B$34:$B$777,S$366)+'СЕТ СН'!$F$13</f>
        <v>365.58919460999999</v>
      </c>
      <c r="T371" s="36">
        <f>SUMIFS(СВЦЭМ!$K$34:$K$777,СВЦЭМ!$A$34:$A$777,$A371,СВЦЭМ!$B$34:$B$777,T$366)+'СЕТ СН'!$F$13</f>
        <v>363.82320730999999</v>
      </c>
      <c r="U371" s="36">
        <f>SUMIFS(СВЦЭМ!$K$34:$K$777,СВЦЭМ!$A$34:$A$777,$A371,СВЦЭМ!$B$34:$B$777,U$366)+'СЕТ СН'!$F$13</f>
        <v>360.73013967000003</v>
      </c>
      <c r="V371" s="36">
        <f>SUMIFS(СВЦЭМ!$K$34:$K$777,СВЦЭМ!$A$34:$A$777,$A371,СВЦЭМ!$B$34:$B$777,V$366)+'СЕТ СН'!$F$13</f>
        <v>365.20909418999997</v>
      </c>
      <c r="W371" s="36">
        <f>SUMIFS(СВЦЭМ!$K$34:$K$777,СВЦЭМ!$A$34:$A$777,$A371,СВЦЭМ!$B$34:$B$777,W$366)+'СЕТ СН'!$F$13</f>
        <v>357.76622048000002</v>
      </c>
      <c r="X371" s="36">
        <f>SUMIFS(СВЦЭМ!$K$34:$K$777,СВЦЭМ!$A$34:$A$777,$A371,СВЦЭМ!$B$34:$B$777,X$366)+'СЕТ СН'!$F$13</f>
        <v>347.96899721</v>
      </c>
      <c r="Y371" s="36">
        <f>SUMIFS(СВЦЭМ!$K$34:$K$777,СВЦЭМ!$A$34:$A$777,$A371,СВЦЭМ!$B$34:$B$777,Y$366)+'СЕТ СН'!$F$13</f>
        <v>406.56765265000001</v>
      </c>
    </row>
    <row r="372" spans="1:25" ht="15.75" x14ac:dyDescent="0.2">
      <c r="A372" s="35">
        <f t="shared" si="10"/>
        <v>43349</v>
      </c>
      <c r="B372" s="36">
        <f>SUMIFS(СВЦЭМ!$K$34:$K$777,СВЦЭМ!$A$34:$A$777,$A372,СВЦЭМ!$B$34:$B$777,B$366)+'СЕТ СН'!$F$13</f>
        <v>532.71823812000002</v>
      </c>
      <c r="C372" s="36">
        <f>SUMIFS(СВЦЭМ!$K$34:$K$777,СВЦЭМ!$A$34:$A$777,$A372,СВЦЭМ!$B$34:$B$777,C$366)+'СЕТ СН'!$F$13</f>
        <v>678.05433161999997</v>
      </c>
      <c r="D372" s="36">
        <f>SUMIFS(СВЦЭМ!$K$34:$K$777,СВЦЭМ!$A$34:$A$777,$A372,СВЦЭМ!$B$34:$B$777,D$366)+'СЕТ СН'!$F$13</f>
        <v>752.8964866</v>
      </c>
      <c r="E372" s="36">
        <f>SUMIFS(СВЦЭМ!$K$34:$K$777,СВЦЭМ!$A$34:$A$777,$A372,СВЦЭМ!$B$34:$B$777,E$366)+'СЕТ СН'!$F$13</f>
        <v>764.58628242999998</v>
      </c>
      <c r="F372" s="36">
        <f>SUMIFS(СВЦЭМ!$K$34:$K$777,СВЦЭМ!$A$34:$A$777,$A372,СВЦЭМ!$B$34:$B$777,F$366)+'СЕТ СН'!$F$13</f>
        <v>762.75372426000001</v>
      </c>
      <c r="G372" s="36">
        <f>SUMIFS(СВЦЭМ!$K$34:$K$777,СВЦЭМ!$A$34:$A$777,$A372,СВЦЭМ!$B$34:$B$777,G$366)+'СЕТ СН'!$F$13</f>
        <v>767.31117232999998</v>
      </c>
      <c r="H372" s="36">
        <f>SUMIFS(СВЦЭМ!$K$34:$K$777,СВЦЭМ!$A$34:$A$777,$A372,СВЦЭМ!$B$34:$B$777,H$366)+'СЕТ СН'!$F$13</f>
        <v>757.33310146999997</v>
      </c>
      <c r="I372" s="36">
        <f>SUMIFS(СВЦЭМ!$K$34:$K$777,СВЦЭМ!$A$34:$A$777,$A372,СВЦЭМ!$B$34:$B$777,I$366)+'СЕТ СН'!$F$13</f>
        <v>711.02887447000001</v>
      </c>
      <c r="J372" s="36">
        <f>SUMIFS(СВЦЭМ!$K$34:$K$777,СВЦЭМ!$A$34:$A$777,$A372,СВЦЭМ!$B$34:$B$777,J$366)+'СЕТ СН'!$F$13</f>
        <v>656.73426653000001</v>
      </c>
      <c r="K372" s="36">
        <f>SUMIFS(СВЦЭМ!$K$34:$K$777,СВЦЭМ!$A$34:$A$777,$A372,СВЦЭМ!$B$34:$B$777,K$366)+'СЕТ СН'!$F$13</f>
        <v>611.71466942999996</v>
      </c>
      <c r="L372" s="36">
        <f>SUMIFS(СВЦЭМ!$K$34:$K$777,СВЦЭМ!$A$34:$A$777,$A372,СВЦЭМ!$B$34:$B$777,L$366)+'СЕТ СН'!$F$13</f>
        <v>556.65572892</v>
      </c>
      <c r="M372" s="36">
        <f>SUMIFS(СВЦЭМ!$K$34:$K$777,СВЦЭМ!$A$34:$A$777,$A372,СВЦЭМ!$B$34:$B$777,M$366)+'СЕТ СН'!$F$13</f>
        <v>467.31287441000001</v>
      </c>
      <c r="N372" s="36">
        <f>SUMIFS(СВЦЭМ!$K$34:$K$777,СВЦЭМ!$A$34:$A$777,$A372,СВЦЭМ!$B$34:$B$777,N$366)+'СЕТ СН'!$F$13</f>
        <v>401.86656787999999</v>
      </c>
      <c r="O372" s="36">
        <f>SUMIFS(СВЦЭМ!$K$34:$K$777,СВЦЭМ!$A$34:$A$777,$A372,СВЦЭМ!$B$34:$B$777,O$366)+'СЕТ СН'!$F$13</f>
        <v>337.76504466</v>
      </c>
      <c r="P372" s="36">
        <f>SUMIFS(СВЦЭМ!$K$34:$K$777,СВЦЭМ!$A$34:$A$777,$A372,СВЦЭМ!$B$34:$B$777,P$366)+'СЕТ СН'!$F$13</f>
        <v>327.57238954000002</v>
      </c>
      <c r="Q372" s="36">
        <f>SUMIFS(СВЦЭМ!$K$34:$K$777,СВЦЭМ!$A$34:$A$777,$A372,СВЦЭМ!$B$34:$B$777,Q$366)+'СЕТ СН'!$F$13</f>
        <v>331.02700135999999</v>
      </c>
      <c r="R372" s="36">
        <f>SUMIFS(СВЦЭМ!$K$34:$K$777,СВЦЭМ!$A$34:$A$777,$A372,СВЦЭМ!$B$34:$B$777,R$366)+'СЕТ СН'!$F$13</f>
        <v>344.65813439999999</v>
      </c>
      <c r="S372" s="36">
        <f>SUMIFS(СВЦЭМ!$K$34:$K$777,СВЦЭМ!$A$34:$A$777,$A372,СВЦЭМ!$B$34:$B$777,S$366)+'СЕТ СН'!$F$13</f>
        <v>343.10134749999997</v>
      </c>
      <c r="T372" s="36">
        <f>SUMIFS(СВЦЭМ!$K$34:$K$777,СВЦЭМ!$A$34:$A$777,$A372,СВЦЭМ!$B$34:$B$777,T$366)+'СЕТ СН'!$F$13</f>
        <v>345.61497679000001</v>
      </c>
      <c r="U372" s="36">
        <f>SUMIFS(СВЦЭМ!$K$34:$K$777,СВЦЭМ!$A$34:$A$777,$A372,СВЦЭМ!$B$34:$B$777,U$366)+'СЕТ СН'!$F$13</f>
        <v>344.19227644</v>
      </c>
      <c r="V372" s="36">
        <f>SUMIFS(СВЦЭМ!$K$34:$K$777,СВЦЭМ!$A$34:$A$777,$A372,СВЦЭМ!$B$34:$B$777,V$366)+'СЕТ СН'!$F$13</f>
        <v>348.82688503999998</v>
      </c>
      <c r="W372" s="36">
        <f>SUMIFS(СВЦЭМ!$K$34:$K$777,СВЦЭМ!$A$34:$A$777,$A372,СВЦЭМ!$B$34:$B$777,W$366)+'СЕТ СН'!$F$13</f>
        <v>348.29573331</v>
      </c>
      <c r="X372" s="36">
        <f>SUMIFS(СВЦЭМ!$K$34:$K$777,СВЦЭМ!$A$34:$A$777,$A372,СВЦЭМ!$B$34:$B$777,X$366)+'СЕТ СН'!$F$13</f>
        <v>344.22881298999999</v>
      </c>
      <c r="Y372" s="36">
        <f>SUMIFS(СВЦЭМ!$K$34:$K$777,СВЦЭМ!$A$34:$A$777,$A372,СВЦЭМ!$B$34:$B$777,Y$366)+'СЕТ СН'!$F$13</f>
        <v>422.28332524000001</v>
      </c>
    </row>
    <row r="373" spans="1:25" ht="15.75" x14ac:dyDescent="0.2">
      <c r="A373" s="35">
        <f t="shared" si="10"/>
        <v>43350</v>
      </c>
      <c r="B373" s="36">
        <f>SUMIFS(СВЦЭМ!$K$34:$K$777,СВЦЭМ!$A$34:$A$777,$A373,СВЦЭМ!$B$34:$B$777,B$366)+'СЕТ СН'!$F$13</f>
        <v>544.98942767999995</v>
      </c>
      <c r="C373" s="36">
        <f>SUMIFS(СВЦЭМ!$K$34:$K$777,СВЦЭМ!$A$34:$A$777,$A373,СВЦЭМ!$B$34:$B$777,C$366)+'СЕТ СН'!$F$13</f>
        <v>649.01894231000006</v>
      </c>
      <c r="D373" s="36">
        <f>SUMIFS(СВЦЭМ!$K$34:$K$777,СВЦЭМ!$A$34:$A$777,$A373,СВЦЭМ!$B$34:$B$777,D$366)+'СЕТ СН'!$F$13</f>
        <v>724.81593466000004</v>
      </c>
      <c r="E373" s="36">
        <f>SUMIFS(СВЦЭМ!$K$34:$K$777,СВЦЭМ!$A$34:$A$777,$A373,СВЦЭМ!$B$34:$B$777,E$366)+'СЕТ СН'!$F$13</f>
        <v>759.02571910999995</v>
      </c>
      <c r="F373" s="36">
        <f>SUMIFS(СВЦЭМ!$K$34:$K$777,СВЦЭМ!$A$34:$A$777,$A373,СВЦЭМ!$B$34:$B$777,F$366)+'СЕТ СН'!$F$13</f>
        <v>757.74681585999997</v>
      </c>
      <c r="G373" s="36">
        <f>SUMIFS(СВЦЭМ!$K$34:$K$777,СВЦЭМ!$A$34:$A$777,$A373,СВЦЭМ!$B$34:$B$777,G$366)+'СЕТ СН'!$F$13</f>
        <v>759.53656497999998</v>
      </c>
      <c r="H373" s="36">
        <f>SUMIFS(СВЦЭМ!$K$34:$K$777,СВЦЭМ!$A$34:$A$777,$A373,СВЦЭМ!$B$34:$B$777,H$366)+'СЕТ СН'!$F$13</f>
        <v>760.60033352999994</v>
      </c>
      <c r="I373" s="36">
        <f>SUMIFS(СВЦЭМ!$K$34:$K$777,СВЦЭМ!$A$34:$A$777,$A373,СВЦЭМ!$B$34:$B$777,I$366)+'СЕТ СН'!$F$13</f>
        <v>720.07273879000002</v>
      </c>
      <c r="J373" s="36">
        <f>SUMIFS(СВЦЭМ!$K$34:$K$777,СВЦЭМ!$A$34:$A$777,$A373,СВЦЭМ!$B$34:$B$777,J$366)+'СЕТ СН'!$F$13</f>
        <v>659.86757001000001</v>
      </c>
      <c r="K373" s="36">
        <f>SUMIFS(СВЦЭМ!$K$34:$K$777,СВЦЭМ!$A$34:$A$777,$A373,СВЦЭМ!$B$34:$B$777,K$366)+'СЕТ СН'!$F$13</f>
        <v>629.92480211999998</v>
      </c>
      <c r="L373" s="36">
        <f>SUMIFS(СВЦЭМ!$K$34:$K$777,СВЦЭМ!$A$34:$A$777,$A373,СВЦЭМ!$B$34:$B$777,L$366)+'СЕТ СН'!$F$13</f>
        <v>545.92350796999995</v>
      </c>
      <c r="M373" s="36">
        <f>SUMIFS(СВЦЭМ!$K$34:$K$777,СВЦЭМ!$A$34:$A$777,$A373,СВЦЭМ!$B$34:$B$777,M$366)+'СЕТ СН'!$F$13</f>
        <v>483.56654956</v>
      </c>
      <c r="N373" s="36">
        <f>SUMIFS(СВЦЭМ!$K$34:$K$777,СВЦЭМ!$A$34:$A$777,$A373,СВЦЭМ!$B$34:$B$777,N$366)+'СЕТ СН'!$F$13</f>
        <v>398.12908764000002</v>
      </c>
      <c r="O373" s="36">
        <f>SUMIFS(СВЦЭМ!$K$34:$K$777,СВЦЭМ!$A$34:$A$777,$A373,СВЦЭМ!$B$34:$B$777,O$366)+'СЕТ СН'!$F$13</f>
        <v>350.01954665</v>
      </c>
      <c r="P373" s="36">
        <f>SUMIFS(СВЦЭМ!$K$34:$K$777,СВЦЭМ!$A$34:$A$777,$A373,СВЦЭМ!$B$34:$B$777,P$366)+'СЕТ СН'!$F$13</f>
        <v>344.28430128000002</v>
      </c>
      <c r="Q373" s="36">
        <f>SUMIFS(СВЦЭМ!$K$34:$K$777,СВЦЭМ!$A$34:$A$777,$A373,СВЦЭМ!$B$34:$B$777,Q$366)+'СЕТ СН'!$F$13</f>
        <v>320.66700111</v>
      </c>
      <c r="R373" s="36">
        <f>SUMIFS(СВЦЭМ!$K$34:$K$777,СВЦЭМ!$A$34:$A$777,$A373,СВЦЭМ!$B$34:$B$777,R$366)+'СЕТ СН'!$F$13</f>
        <v>338.61700225999999</v>
      </c>
      <c r="S373" s="36">
        <f>SUMIFS(СВЦЭМ!$K$34:$K$777,СВЦЭМ!$A$34:$A$777,$A373,СВЦЭМ!$B$34:$B$777,S$366)+'СЕТ СН'!$F$13</f>
        <v>347.05324071000001</v>
      </c>
      <c r="T373" s="36">
        <f>SUMIFS(СВЦЭМ!$K$34:$K$777,СВЦЭМ!$A$34:$A$777,$A373,СВЦЭМ!$B$34:$B$777,T$366)+'СЕТ СН'!$F$13</f>
        <v>341.17629892000002</v>
      </c>
      <c r="U373" s="36">
        <f>SUMIFS(СВЦЭМ!$K$34:$K$777,СВЦЭМ!$A$34:$A$777,$A373,СВЦЭМ!$B$34:$B$777,U$366)+'СЕТ СН'!$F$13</f>
        <v>347.88153528999999</v>
      </c>
      <c r="V373" s="36">
        <f>SUMIFS(СВЦЭМ!$K$34:$K$777,СВЦЭМ!$A$34:$A$777,$A373,СВЦЭМ!$B$34:$B$777,V$366)+'СЕТ СН'!$F$13</f>
        <v>341.82239215999999</v>
      </c>
      <c r="W373" s="36">
        <f>SUMIFS(СВЦЭМ!$K$34:$K$777,СВЦЭМ!$A$34:$A$777,$A373,СВЦЭМ!$B$34:$B$777,W$366)+'СЕТ СН'!$F$13</f>
        <v>363.26501712999999</v>
      </c>
      <c r="X373" s="36">
        <f>SUMIFS(СВЦЭМ!$K$34:$K$777,СВЦЭМ!$A$34:$A$777,$A373,СВЦЭМ!$B$34:$B$777,X$366)+'СЕТ СН'!$F$13</f>
        <v>355.69590155999998</v>
      </c>
      <c r="Y373" s="36">
        <f>SUMIFS(СВЦЭМ!$K$34:$K$777,СВЦЭМ!$A$34:$A$777,$A373,СВЦЭМ!$B$34:$B$777,Y$366)+'СЕТ СН'!$F$13</f>
        <v>390.91875332000001</v>
      </c>
    </row>
    <row r="374" spans="1:25" ht="15.75" x14ac:dyDescent="0.2">
      <c r="A374" s="35">
        <f t="shared" si="10"/>
        <v>43351</v>
      </c>
      <c r="B374" s="36">
        <f>SUMIFS(СВЦЭМ!$K$34:$K$777,СВЦЭМ!$A$34:$A$777,$A374,СВЦЭМ!$B$34:$B$777,B$366)+'СЕТ СН'!$F$13</f>
        <v>522.21990661999996</v>
      </c>
      <c r="C374" s="36">
        <f>SUMIFS(СВЦЭМ!$K$34:$K$777,СВЦЭМ!$A$34:$A$777,$A374,СВЦЭМ!$B$34:$B$777,C$366)+'СЕТ СН'!$F$13</f>
        <v>636.29295268999999</v>
      </c>
      <c r="D374" s="36">
        <f>SUMIFS(СВЦЭМ!$K$34:$K$777,СВЦЭМ!$A$34:$A$777,$A374,СВЦЭМ!$B$34:$B$777,D$366)+'СЕТ СН'!$F$13</f>
        <v>709.91062586999999</v>
      </c>
      <c r="E374" s="36">
        <f>SUMIFS(СВЦЭМ!$K$34:$K$777,СВЦЭМ!$A$34:$A$777,$A374,СВЦЭМ!$B$34:$B$777,E$366)+'СЕТ СН'!$F$13</f>
        <v>741.79002602000003</v>
      </c>
      <c r="F374" s="36">
        <f>SUMIFS(СВЦЭМ!$K$34:$K$777,СВЦЭМ!$A$34:$A$777,$A374,СВЦЭМ!$B$34:$B$777,F$366)+'СЕТ СН'!$F$13</f>
        <v>714.19440502999998</v>
      </c>
      <c r="G374" s="36">
        <f>SUMIFS(СВЦЭМ!$K$34:$K$777,СВЦЭМ!$A$34:$A$777,$A374,СВЦЭМ!$B$34:$B$777,G$366)+'СЕТ СН'!$F$13</f>
        <v>717.12221255999998</v>
      </c>
      <c r="H374" s="36">
        <f>SUMIFS(СВЦЭМ!$K$34:$K$777,СВЦЭМ!$A$34:$A$777,$A374,СВЦЭМ!$B$34:$B$777,H$366)+'СЕТ СН'!$F$13</f>
        <v>716.78890371</v>
      </c>
      <c r="I374" s="36">
        <f>SUMIFS(СВЦЭМ!$K$34:$K$777,СВЦЭМ!$A$34:$A$777,$A374,СВЦЭМ!$B$34:$B$777,I$366)+'СЕТ СН'!$F$13</f>
        <v>722.54127894999999</v>
      </c>
      <c r="J374" s="36">
        <f>SUMIFS(СВЦЭМ!$K$34:$K$777,СВЦЭМ!$A$34:$A$777,$A374,СВЦЭМ!$B$34:$B$777,J$366)+'СЕТ СН'!$F$13</f>
        <v>678.43592746000002</v>
      </c>
      <c r="K374" s="36">
        <f>SUMIFS(СВЦЭМ!$K$34:$K$777,СВЦЭМ!$A$34:$A$777,$A374,СВЦЭМ!$B$34:$B$777,K$366)+'СЕТ СН'!$F$13</f>
        <v>629.07521909000002</v>
      </c>
      <c r="L374" s="36">
        <f>SUMIFS(СВЦЭМ!$K$34:$K$777,СВЦЭМ!$A$34:$A$777,$A374,СВЦЭМ!$B$34:$B$777,L$366)+'СЕТ СН'!$F$13</f>
        <v>561.26623652000001</v>
      </c>
      <c r="M374" s="36">
        <f>SUMIFS(СВЦЭМ!$K$34:$K$777,СВЦЭМ!$A$34:$A$777,$A374,СВЦЭМ!$B$34:$B$777,M$366)+'СЕТ СН'!$F$13</f>
        <v>507.90534495000003</v>
      </c>
      <c r="N374" s="36">
        <f>SUMIFS(СВЦЭМ!$K$34:$K$777,СВЦЭМ!$A$34:$A$777,$A374,СВЦЭМ!$B$34:$B$777,N$366)+'СЕТ СН'!$F$13</f>
        <v>427.80248024000002</v>
      </c>
      <c r="O374" s="36">
        <f>SUMIFS(СВЦЭМ!$K$34:$K$777,СВЦЭМ!$A$34:$A$777,$A374,СВЦЭМ!$B$34:$B$777,O$366)+'СЕТ СН'!$F$13</f>
        <v>374.58809944000001</v>
      </c>
      <c r="P374" s="36">
        <f>SUMIFS(СВЦЭМ!$K$34:$K$777,СВЦЭМ!$A$34:$A$777,$A374,СВЦЭМ!$B$34:$B$777,P$366)+'СЕТ СН'!$F$13</f>
        <v>363.42485182000001</v>
      </c>
      <c r="Q374" s="36">
        <f>SUMIFS(СВЦЭМ!$K$34:$K$777,СВЦЭМ!$A$34:$A$777,$A374,СВЦЭМ!$B$34:$B$777,Q$366)+'СЕТ СН'!$F$13</f>
        <v>370.09554944000001</v>
      </c>
      <c r="R374" s="36">
        <f>SUMIFS(СВЦЭМ!$K$34:$K$777,СВЦЭМ!$A$34:$A$777,$A374,СВЦЭМ!$B$34:$B$777,R$366)+'СЕТ СН'!$F$13</f>
        <v>364.83289651000001</v>
      </c>
      <c r="S374" s="36">
        <f>SUMIFS(СВЦЭМ!$K$34:$K$777,СВЦЭМ!$A$34:$A$777,$A374,СВЦЭМ!$B$34:$B$777,S$366)+'СЕТ СН'!$F$13</f>
        <v>359.64985839000002</v>
      </c>
      <c r="T374" s="36">
        <f>SUMIFS(СВЦЭМ!$K$34:$K$777,СВЦЭМ!$A$34:$A$777,$A374,СВЦЭМ!$B$34:$B$777,T$366)+'СЕТ СН'!$F$13</f>
        <v>355.55506023999999</v>
      </c>
      <c r="U374" s="36">
        <f>SUMIFS(СВЦЭМ!$K$34:$K$777,СВЦЭМ!$A$34:$A$777,$A374,СВЦЭМ!$B$34:$B$777,U$366)+'СЕТ СН'!$F$13</f>
        <v>367.86725559000001</v>
      </c>
      <c r="V374" s="36">
        <f>SUMIFS(СВЦЭМ!$K$34:$K$777,СВЦЭМ!$A$34:$A$777,$A374,СВЦЭМ!$B$34:$B$777,V$366)+'СЕТ СН'!$F$13</f>
        <v>370.62853080999997</v>
      </c>
      <c r="W374" s="36">
        <f>SUMIFS(СВЦЭМ!$K$34:$K$777,СВЦЭМ!$A$34:$A$777,$A374,СВЦЭМ!$B$34:$B$777,W$366)+'СЕТ СН'!$F$13</f>
        <v>368.21482565000002</v>
      </c>
      <c r="X374" s="36">
        <f>SUMIFS(СВЦЭМ!$K$34:$K$777,СВЦЭМ!$A$34:$A$777,$A374,СВЦЭМ!$B$34:$B$777,X$366)+'СЕТ СН'!$F$13</f>
        <v>376.26272012999999</v>
      </c>
      <c r="Y374" s="36">
        <f>SUMIFS(СВЦЭМ!$K$34:$K$777,СВЦЭМ!$A$34:$A$777,$A374,СВЦЭМ!$B$34:$B$777,Y$366)+'СЕТ СН'!$F$13</f>
        <v>429.74319641</v>
      </c>
    </row>
    <row r="375" spans="1:25" ht="15.75" x14ac:dyDescent="0.2">
      <c r="A375" s="35">
        <f t="shared" si="10"/>
        <v>43352</v>
      </c>
      <c r="B375" s="36">
        <f>SUMIFS(СВЦЭМ!$K$34:$K$777,СВЦЭМ!$A$34:$A$777,$A375,СВЦЭМ!$B$34:$B$777,B$366)+'СЕТ СН'!$F$13</f>
        <v>493.41520359999998</v>
      </c>
      <c r="C375" s="36">
        <f>SUMIFS(СВЦЭМ!$K$34:$K$777,СВЦЭМ!$A$34:$A$777,$A375,СВЦЭМ!$B$34:$B$777,C$366)+'СЕТ СН'!$F$13</f>
        <v>592.46298535999995</v>
      </c>
      <c r="D375" s="36">
        <f>SUMIFS(СВЦЭМ!$K$34:$K$777,СВЦЭМ!$A$34:$A$777,$A375,СВЦЭМ!$B$34:$B$777,D$366)+'СЕТ СН'!$F$13</f>
        <v>710.27435422999997</v>
      </c>
      <c r="E375" s="36">
        <f>SUMIFS(СВЦЭМ!$K$34:$K$777,СВЦЭМ!$A$34:$A$777,$A375,СВЦЭМ!$B$34:$B$777,E$366)+'СЕТ СН'!$F$13</f>
        <v>732.09161814000004</v>
      </c>
      <c r="F375" s="36">
        <f>SUMIFS(СВЦЭМ!$K$34:$K$777,СВЦЭМ!$A$34:$A$777,$A375,СВЦЭМ!$B$34:$B$777,F$366)+'СЕТ СН'!$F$13</f>
        <v>729.93172463999997</v>
      </c>
      <c r="G375" s="36">
        <f>SUMIFS(СВЦЭМ!$K$34:$K$777,СВЦЭМ!$A$34:$A$777,$A375,СВЦЭМ!$B$34:$B$777,G$366)+'СЕТ СН'!$F$13</f>
        <v>726.07303305999994</v>
      </c>
      <c r="H375" s="36">
        <f>SUMIFS(СВЦЭМ!$K$34:$K$777,СВЦЭМ!$A$34:$A$777,$A375,СВЦЭМ!$B$34:$B$777,H$366)+'СЕТ СН'!$F$13</f>
        <v>731.89071214000001</v>
      </c>
      <c r="I375" s="36">
        <f>SUMIFS(СВЦЭМ!$K$34:$K$777,СВЦЭМ!$A$34:$A$777,$A375,СВЦЭМ!$B$34:$B$777,I$366)+'СЕТ СН'!$F$13</f>
        <v>720.33922943000005</v>
      </c>
      <c r="J375" s="36">
        <f>SUMIFS(СВЦЭМ!$K$34:$K$777,СВЦЭМ!$A$34:$A$777,$A375,СВЦЭМ!$B$34:$B$777,J$366)+'СЕТ СН'!$F$13</f>
        <v>682.0150218</v>
      </c>
      <c r="K375" s="36">
        <f>SUMIFS(СВЦЭМ!$K$34:$K$777,СВЦЭМ!$A$34:$A$777,$A375,СВЦЭМ!$B$34:$B$777,K$366)+'СЕТ СН'!$F$13</f>
        <v>639.96071144999996</v>
      </c>
      <c r="L375" s="36">
        <f>SUMIFS(СВЦЭМ!$K$34:$K$777,СВЦЭМ!$A$34:$A$777,$A375,СВЦЭМ!$B$34:$B$777,L$366)+'СЕТ СН'!$F$13</f>
        <v>562.61038918999998</v>
      </c>
      <c r="M375" s="36">
        <f>SUMIFS(СВЦЭМ!$K$34:$K$777,СВЦЭМ!$A$34:$A$777,$A375,СВЦЭМ!$B$34:$B$777,M$366)+'СЕТ СН'!$F$13</f>
        <v>474.62185519000002</v>
      </c>
      <c r="N375" s="36">
        <f>SUMIFS(СВЦЭМ!$K$34:$K$777,СВЦЭМ!$A$34:$A$777,$A375,СВЦЭМ!$B$34:$B$777,N$366)+'СЕТ СН'!$F$13</f>
        <v>430.57060571</v>
      </c>
      <c r="O375" s="36">
        <f>SUMIFS(СВЦЭМ!$K$34:$K$777,СВЦЭМ!$A$34:$A$777,$A375,СВЦЭМ!$B$34:$B$777,O$366)+'СЕТ СН'!$F$13</f>
        <v>375.42074517999998</v>
      </c>
      <c r="P375" s="36">
        <f>SUMIFS(СВЦЭМ!$K$34:$K$777,СВЦЭМ!$A$34:$A$777,$A375,СВЦЭМ!$B$34:$B$777,P$366)+'СЕТ СН'!$F$13</f>
        <v>375.50613601999999</v>
      </c>
      <c r="Q375" s="36">
        <f>SUMIFS(СВЦЭМ!$K$34:$K$777,СВЦЭМ!$A$34:$A$777,$A375,СВЦЭМ!$B$34:$B$777,Q$366)+'СЕТ СН'!$F$13</f>
        <v>377.16877770999997</v>
      </c>
      <c r="R375" s="36">
        <f>SUMIFS(СВЦЭМ!$K$34:$K$777,СВЦЭМ!$A$34:$A$777,$A375,СВЦЭМ!$B$34:$B$777,R$366)+'СЕТ СН'!$F$13</f>
        <v>376.99135883999998</v>
      </c>
      <c r="S375" s="36">
        <f>SUMIFS(СВЦЭМ!$K$34:$K$777,СВЦЭМ!$A$34:$A$777,$A375,СВЦЭМ!$B$34:$B$777,S$366)+'СЕТ СН'!$F$13</f>
        <v>373.99673029000002</v>
      </c>
      <c r="T375" s="36">
        <f>SUMIFS(СВЦЭМ!$K$34:$K$777,СВЦЭМ!$A$34:$A$777,$A375,СВЦЭМ!$B$34:$B$777,T$366)+'СЕТ СН'!$F$13</f>
        <v>369.40454968</v>
      </c>
      <c r="U375" s="36">
        <f>SUMIFS(СВЦЭМ!$K$34:$K$777,СВЦЭМ!$A$34:$A$777,$A375,СВЦЭМ!$B$34:$B$777,U$366)+'СЕТ СН'!$F$13</f>
        <v>359.20854013000002</v>
      </c>
      <c r="V375" s="36">
        <f>SUMIFS(СВЦЭМ!$K$34:$K$777,СВЦЭМ!$A$34:$A$777,$A375,СВЦЭМ!$B$34:$B$777,V$366)+'СЕТ СН'!$F$13</f>
        <v>353.66768325999999</v>
      </c>
      <c r="W375" s="36">
        <f>SUMIFS(СВЦЭМ!$K$34:$K$777,СВЦЭМ!$A$34:$A$777,$A375,СВЦЭМ!$B$34:$B$777,W$366)+'СЕТ СН'!$F$13</f>
        <v>350.04982590999998</v>
      </c>
      <c r="X375" s="36">
        <f>SUMIFS(СВЦЭМ!$K$34:$K$777,СВЦЭМ!$A$34:$A$777,$A375,СВЦЭМ!$B$34:$B$777,X$366)+'СЕТ СН'!$F$13</f>
        <v>369.54737476000003</v>
      </c>
      <c r="Y375" s="36">
        <f>SUMIFS(СВЦЭМ!$K$34:$K$777,СВЦЭМ!$A$34:$A$777,$A375,СВЦЭМ!$B$34:$B$777,Y$366)+'СЕТ СН'!$F$13</f>
        <v>434.79883732000002</v>
      </c>
    </row>
    <row r="376" spans="1:25" ht="15.75" x14ac:dyDescent="0.2">
      <c r="A376" s="35">
        <f t="shared" si="10"/>
        <v>43353</v>
      </c>
      <c r="B376" s="36">
        <f>SUMIFS(СВЦЭМ!$K$34:$K$777,СВЦЭМ!$A$34:$A$777,$A376,СВЦЭМ!$B$34:$B$777,B$366)+'СЕТ СН'!$F$13</f>
        <v>446.26969267999999</v>
      </c>
      <c r="C376" s="36">
        <f>SUMIFS(СВЦЭМ!$K$34:$K$777,СВЦЭМ!$A$34:$A$777,$A376,СВЦЭМ!$B$34:$B$777,C$366)+'СЕТ СН'!$F$13</f>
        <v>553.15053760000001</v>
      </c>
      <c r="D376" s="36">
        <f>SUMIFS(СВЦЭМ!$K$34:$K$777,СВЦЭМ!$A$34:$A$777,$A376,СВЦЭМ!$B$34:$B$777,D$366)+'СЕТ СН'!$F$13</f>
        <v>624.24719346999996</v>
      </c>
      <c r="E376" s="36">
        <f>SUMIFS(СВЦЭМ!$K$34:$K$777,СВЦЭМ!$A$34:$A$777,$A376,СВЦЭМ!$B$34:$B$777,E$366)+'СЕТ СН'!$F$13</f>
        <v>691.3588671</v>
      </c>
      <c r="F376" s="36">
        <f>SUMIFS(СВЦЭМ!$K$34:$K$777,СВЦЭМ!$A$34:$A$777,$A376,СВЦЭМ!$B$34:$B$777,F$366)+'СЕТ СН'!$F$13</f>
        <v>692.61272608000002</v>
      </c>
      <c r="G376" s="36">
        <f>SUMIFS(СВЦЭМ!$K$34:$K$777,СВЦЭМ!$A$34:$A$777,$A376,СВЦЭМ!$B$34:$B$777,G$366)+'СЕТ СН'!$F$13</f>
        <v>676.99455745</v>
      </c>
      <c r="H376" s="36">
        <f>SUMIFS(СВЦЭМ!$K$34:$K$777,СВЦЭМ!$A$34:$A$777,$A376,СВЦЭМ!$B$34:$B$777,H$366)+'СЕТ СН'!$F$13</f>
        <v>641.10905542</v>
      </c>
      <c r="I376" s="36">
        <f>SUMIFS(СВЦЭМ!$K$34:$K$777,СВЦЭМ!$A$34:$A$777,$A376,СВЦЭМ!$B$34:$B$777,I$366)+'СЕТ СН'!$F$13</f>
        <v>595.46294106000005</v>
      </c>
      <c r="J376" s="36">
        <f>SUMIFS(СВЦЭМ!$K$34:$K$777,СВЦЭМ!$A$34:$A$777,$A376,СВЦЭМ!$B$34:$B$777,J$366)+'СЕТ СН'!$F$13</f>
        <v>561.82129454999995</v>
      </c>
      <c r="K376" s="36">
        <f>SUMIFS(СВЦЭМ!$K$34:$K$777,СВЦЭМ!$A$34:$A$777,$A376,СВЦЭМ!$B$34:$B$777,K$366)+'СЕТ СН'!$F$13</f>
        <v>528.97953659999996</v>
      </c>
      <c r="L376" s="36">
        <f>SUMIFS(СВЦЭМ!$K$34:$K$777,СВЦЭМ!$A$34:$A$777,$A376,СВЦЭМ!$B$34:$B$777,L$366)+'СЕТ СН'!$F$13</f>
        <v>468.20027548000002</v>
      </c>
      <c r="M376" s="36">
        <f>SUMIFS(СВЦЭМ!$K$34:$K$777,СВЦЭМ!$A$34:$A$777,$A376,СВЦЭМ!$B$34:$B$777,M$366)+'СЕТ СН'!$F$13</f>
        <v>422.83956308</v>
      </c>
      <c r="N376" s="36">
        <f>SUMIFS(СВЦЭМ!$K$34:$K$777,СВЦЭМ!$A$34:$A$777,$A376,СВЦЭМ!$B$34:$B$777,N$366)+'СЕТ СН'!$F$13</f>
        <v>387.93695129000002</v>
      </c>
      <c r="O376" s="36">
        <f>SUMIFS(СВЦЭМ!$K$34:$K$777,СВЦЭМ!$A$34:$A$777,$A376,СВЦЭМ!$B$34:$B$777,O$366)+'СЕТ СН'!$F$13</f>
        <v>324.41700483</v>
      </c>
      <c r="P376" s="36">
        <f>SUMIFS(СВЦЭМ!$K$34:$K$777,СВЦЭМ!$A$34:$A$777,$A376,СВЦЭМ!$B$34:$B$777,P$366)+'СЕТ СН'!$F$13</f>
        <v>303.57838042999998</v>
      </c>
      <c r="Q376" s="36">
        <f>SUMIFS(СВЦЭМ!$K$34:$K$777,СВЦЭМ!$A$34:$A$777,$A376,СВЦЭМ!$B$34:$B$777,Q$366)+'СЕТ СН'!$F$13</f>
        <v>304.75054447999997</v>
      </c>
      <c r="R376" s="36">
        <f>SUMIFS(СВЦЭМ!$K$34:$K$777,СВЦЭМ!$A$34:$A$777,$A376,СВЦЭМ!$B$34:$B$777,R$366)+'СЕТ СН'!$F$13</f>
        <v>298.73996347999997</v>
      </c>
      <c r="S376" s="36">
        <f>SUMIFS(СВЦЭМ!$K$34:$K$777,СВЦЭМ!$A$34:$A$777,$A376,СВЦЭМ!$B$34:$B$777,S$366)+'СЕТ СН'!$F$13</f>
        <v>304.09368234999999</v>
      </c>
      <c r="T376" s="36">
        <f>SUMIFS(СВЦЭМ!$K$34:$K$777,СВЦЭМ!$A$34:$A$777,$A376,СВЦЭМ!$B$34:$B$777,T$366)+'СЕТ СН'!$F$13</f>
        <v>306.13758669999999</v>
      </c>
      <c r="U376" s="36">
        <f>SUMIFS(СВЦЭМ!$K$34:$K$777,СВЦЭМ!$A$34:$A$777,$A376,СВЦЭМ!$B$34:$B$777,U$366)+'СЕТ СН'!$F$13</f>
        <v>288.55824597999998</v>
      </c>
      <c r="V376" s="36">
        <f>SUMIFS(СВЦЭМ!$K$34:$K$777,СВЦЭМ!$A$34:$A$777,$A376,СВЦЭМ!$B$34:$B$777,V$366)+'СЕТ СН'!$F$13</f>
        <v>307.15698763</v>
      </c>
      <c r="W376" s="36">
        <f>SUMIFS(СВЦЭМ!$K$34:$K$777,СВЦЭМ!$A$34:$A$777,$A376,СВЦЭМ!$B$34:$B$777,W$366)+'СЕТ СН'!$F$13</f>
        <v>299.43836981999999</v>
      </c>
      <c r="X376" s="36">
        <f>SUMIFS(СВЦЭМ!$K$34:$K$777,СВЦЭМ!$A$34:$A$777,$A376,СВЦЭМ!$B$34:$B$777,X$366)+'СЕТ СН'!$F$13</f>
        <v>280.57337274999998</v>
      </c>
      <c r="Y376" s="36">
        <f>SUMIFS(СВЦЭМ!$K$34:$K$777,СВЦЭМ!$A$34:$A$777,$A376,СВЦЭМ!$B$34:$B$777,Y$366)+'СЕТ СН'!$F$13</f>
        <v>344.00759502</v>
      </c>
    </row>
    <row r="377" spans="1:25" ht="15.75" x14ac:dyDescent="0.2">
      <c r="A377" s="35">
        <f t="shared" si="10"/>
        <v>43354</v>
      </c>
      <c r="B377" s="36">
        <f>SUMIFS(СВЦЭМ!$K$34:$K$777,СВЦЭМ!$A$34:$A$777,$A377,СВЦЭМ!$B$34:$B$777,B$366)+'СЕТ СН'!$F$13</f>
        <v>462.74794792</v>
      </c>
      <c r="C377" s="36">
        <f>SUMIFS(СВЦЭМ!$K$34:$K$777,СВЦЭМ!$A$34:$A$777,$A377,СВЦЭМ!$B$34:$B$777,C$366)+'СЕТ СН'!$F$13</f>
        <v>571.45328572000005</v>
      </c>
      <c r="D377" s="36">
        <f>SUMIFS(СВЦЭМ!$K$34:$K$777,СВЦЭМ!$A$34:$A$777,$A377,СВЦЭМ!$B$34:$B$777,D$366)+'СЕТ СН'!$F$13</f>
        <v>651.96122008999998</v>
      </c>
      <c r="E377" s="36">
        <f>SUMIFS(СВЦЭМ!$K$34:$K$777,СВЦЭМ!$A$34:$A$777,$A377,СВЦЭМ!$B$34:$B$777,E$366)+'СЕТ СН'!$F$13</f>
        <v>702.21776326999998</v>
      </c>
      <c r="F377" s="36">
        <f>SUMIFS(СВЦЭМ!$K$34:$K$777,СВЦЭМ!$A$34:$A$777,$A377,СВЦЭМ!$B$34:$B$777,F$366)+'СЕТ СН'!$F$13</f>
        <v>702.14764339999999</v>
      </c>
      <c r="G377" s="36">
        <f>SUMIFS(СВЦЭМ!$K$34:$K$777,СВЦЭМ!$A$34:$A$777,$A377,СВЦЭМ!$B$34:$B$777,G$366)+'СЕТ СН'!$F$13</f>
        <v>696.14857859000006</v>
      </c>
      <c r="H377" s="36">
        <f>SUMIFS(СВЦЭМ!$K$34:$K$777,СВЦЭМ!$A$34:$A$777,$A377,СВЦЭМ!$B$34:$B$777,H$366)+'СЕТ СН'!$F$13</f>
        <v>648.68379474999995</v>
      </c>
      <c r="I377" s="36">
        <f>SUMIFS(СВЦЭМ!$K$34:$K$777,СВЦЭМ!$A$34:$A$777,$A377,СВЦЭМ!$B$34:$B$777,I$366)+'СЕТ СН'!$F$13</f>
        <v>606.68227725999998</v>
      </c>
      <c r="J377" s="36">
        <f>SUMIFS(СВЦЭМ!$K$34:$K$777,СВЦЭМ!$A$34:$A$777,$A377,СВЦЭМ!$B$34:$B$777,J$366)+'СЕТ СН'!$F$13</f>
        <v>590.20017956000004</v>
      </c>
      <c r="K377" s="36">
        <f>SUMIFS(СВЦЭМ!$K$34:$K$777,СВЦЭМ!$A$34:$A$777,$A377,СВЦЭМ!$B$34:$B$777,K$366)+'СЕТ СН'!$F$13</f>
        <v>578.29876294999997</v>
      </c>
      <c r="L377" s="36">
        <f>SUMIFS(СВЦЭМ!$K$34:$K$777,СВЦЭМ!$A$34:$A$777,$A377,СВЦЭМ!$B$34:$B$777,L$366)+'СЕТ СН'!$F$13</f>
        <v>501.82634790999998</v>
      </c>
      <c r="M377" s="36">
        <f>SUMIFS(СВЦЭМ!$K$34:$K$777,СВЦЭМ!$A$34:$A$777,$A377,СВЦЭМ!$B$34:$B$777,M$366)+'СЕТ СН'!$F$13</f>
        <v>443.57861800000001</v>
      </c>
      <c r="N377" s="36">
        <f>SUMIFS(СВЦЭМ!$K$34:$K$777,СВЦЭМ!$A$34:$A$777,$A377,СВЦЭМ!$B$34:$B$777,N$366)+'СЕТ СН'!$F$13</f>
        <v>382.98677402999999</v>
      </c>
      <c r="O377" s="36">
        <f>SUMIFS(СВЦЭМ!$K$34:$K$777,СВЦЭМ!$A$34:$A$777,$A377,СВЦЭМ!$B$34:$B$777,O$366)+'СЕТ СН'!$F$13</f>
        <v>321.6820439</v>
      </c>
      <c r="P377" s="36">
        <f>SUMIFS(СВЦЭМ!$K$34:$K$777,СВЦЭМ!$A$34:$A$777,$A377,СВЦЭМ!$B$34:$B$777,P$366)+'СЕТ СН'!$F$13</f>
        <v>324.64053303999998</v>
      </c>
      <c r="Q377" s="36">
        <f>SUMIFS(СВЦЭМ!$K$34:$K$777,СВЦЭМ!$A$34:$A$777,$A377,СВЦЭМ!$B$34:$B$777,Q$366)+'СЕТ СН'!$F$13</f>
        <v>325.54611548999998</v>
      </c>
      <c r="R377" s="36">
        <f>SUMIFS(СВЦЭМ!$K$34:$K$777,СВЦЭМ!$A$34:$A$777,$A377,СВЦЭМ!$B$34:$B$777,R$366)+'СЕТ СН'!$F$13</f>
        <v>328.12652445999998</v>
      </c>
      <c r="S377" s="36">
        <f>SUMIFS(СВЦЭМ!$K$34:$K$777,СВЦЭМ!$A$34:$A$777,$A377,СВЦЭМ!$B$34:$B$777,S$366)+'СЕТ СН'!$F$13</f>
        <v>340.89394442999998</v>
      </c>
      <c r="T377" s="36">
        <f>SUMIFS(СВЦЭМ!$K$34:$K$777,СВЦЭМ!$A$34:$A$777,$A377,СВЦЭМ!$B$34:$B$777,T$366)+'СЕТ СН'!$F$13</f>
        <v>343.53516251999997</v>
      </c>
      <c r="U377" s="36">
        <f>SUMIFS(СВЦЭМ!$K$34:$K$777,СВЦЭМ!$A$34:$A$777,$A377,СВЦЭМ!$B$34:$B$777,U$366)+'СЕТ СН'!$F$13</f>
        <v>359.01468002000001</v>
      </c>
      <c r="V377" s="36">
        <f>SUMIFS(СВЦЭМ!$K$34:$K$777,СВЦЭМ!$A$34:$A$777,$A377,СВЦЭМ!$B$34:$B$777,V$366)+'СЕТ СН'!$F$13</f>
        <v>370.62841965000001</v>
      </c>
      <c r="W377" s="36">
        <f>SUMIFS(СВЦЭМ!$K$34:$K$777,СВЦЭМ!$A$34:$A$777,$A377,СВЦЭМ!$B$34:$B$777,W$366)+'СЕТ СН'!$F$13</f>
        <v>373.55965262000001</v>
      </c>
      <c r="X377" s="36">
        <f>SUMIFS(СВЦЭМ!$K$34:$K$777,СВЦЭМ!$A$34:$A$777,$A377,СВЦЭМ!$B$34:$B$777,X$366)+'СЕТ СН'!$F$13</f>
        <v>328.22084346000003</v>
      </c>
      <c r="Y377" s="36">
        <f>SUMIFS(СВЦЭМ!$K$34:$K$777,СВЦЭМ!$A$34:$A$777,$A377,СВЦЭМ!$B$34:$B$777,Y$366)+'СЕТ СН'!$F$13</f>
        <v>371.71497462999997</v>
      </c>
    </row>
    <row r="378" spans="1:25" ht="15.75" x14ac:dyDescent="0.2">
      <c r="A378" s="35">
        <f t="shared" si="10"/>
        <v>43355</v>
      </c>
      <c r="B378" s="36">
        <f>SUMIFS(СВЦЭМ!$K$34:$K$777,СВЦЭМ!$A$34:$A$777,$A378,СВЦЭМ!$B$34:$B$777,B$366)+'СЕТ СН'!$F$13</f>
        <v>486.67322522000001</v>
      </c>
      <c r="C378" s="36">
        <f>SUMIFS(СВЦЭМ!$K$34:$K$777,СВЦЭМ!$A$34:$A$777,$A378,СВЦЭМ!$B$34:$B$777,C$366)+'СЕТ СН'!$F$13</f>
        <v>597.51252597999996</v>
      </c>
      <c r="D378" s="36">
        <f>SUMIFS(СВЦЭМ!$K$34:$K$777,СВЦЭМ!$A$34:$A$777,$A378,СВЦЭМ!$B$34:$B$777,D$366)+'СЕТ СН'!$F$13</f>
        <v>664.26346395999997</v>
      </c>
      <c r="E378" s="36">
        <f>SUMIFS(СВЦЭМ!$K$34:$K$777,СВЦЭМ!$A$34:$A$777,$A378,СВЦЭМ!$B$34:$B$777,E$366)+'СЕТ СН'!$F$13</f>
        <v>717.92485427999998</v>
      </c>
      <c r="F378" s="36">
        <f>SUMIFS(СВЦЭМ!$K$34:$K$777,СВЦЭМ!$A$34:$A$777,$A378,СВЦЭМ!$B$34:$B$777,F$366)+'СЕТ СН'!$F$13</f>
        <v>714.66948156000001</v>
      </c>
      <c r="G378" s="36">
        <f>SUMIFS(СВЦЭМ!$K$34:$K$777,СВЦЭМ!$A$34:$A$777,$A378,СВЦЭМ!$B$34:$B$777,G$366)+'СЕТ СН'!$F$13</f>
        <v>697.29082831000005</v>
      </c>
      <c r="H378" s="36">
        <f>SUMIFS(СВЦЭМ!$K$34:$K$777,СВЦЭМ!$A$34:$A$777,$A378,СВЦЭМ!$B$34:$B$777,H$366)+'СЕТ СН'!$F$13</f>
        <v>650.02502096000001</v>
      </c>
      <c r="I378" s="36">
        <f>SUMIFS(СВЦЭМ!$K$34:$K$777,СВЦЭМ!$A$34:$A$777,$A378,СВЦЭМ!$B$34:$B$777,I$366)+'СЕТ СН'!$F$13</f>
        <v>619.35445828000002</v>
      </c>
      <c r="J378" s="36">
        <f>SUMIFS(СВЦЭМ!$K$34:$K$777,СВЦЭМ!$A$34:$A$777,$A378,СВЦЭМ!$B$34:$B$777,J$366)+'СЕТ СН'!$F$13</f>
        <v>594.50431404999995</v>
      </c>
      <c r="K378" s="36">
        <f>SUMIFS(СВЦЭМ!$K$34:$K$777,СВЦЭМ!$A$34:$A$777,$A378,СВЦЭМ!$B$34:$B$777,K$366)+'СЕТ СН'!$F$13</f>
        <v>574.72349410000004</v>
      </c>
      <c r="L378" s="36">
        <f>SUMIFS(СВЦЭМ!$K$34:$K$777,СВЦЭМ!$A$34:$A$777,$A378,СВЦЭМ!$B$34:$B$777,L$366)+'СЕТ СН'!$F$13</f>
        <v>521.23689794999996</v>
      </c>
      <c r="M378" s="36">
        <f>SUMIFS(СВЦЭМ!$K$34:$K$777,СВЦЭМ!$A$34:$A$777,$A378,СВЦЭМ!$B$34:$B$777,M$366)+'СЕТ СН'!$F$13</f>
        <v>471.91849998999999</v>
      </c>
      <c r="N378" s="36">
        <f>SUMIFS(СВЦЭМ!$K$34:$K$777,СВЦЭМ!$A$34:$A$777,$A378,СВЦЭМ!$B$34:$B$777,N$366)+'СЕТ СН'!$F$13</f>
        <v>416.20905936999998</v>
      </c>
      <c r="O378" s="36">
        <f>SUMIFS(СВЦЭМ!$K$34:$K$777,СВЦЭМ!$A$34:$A$777,$A378,СВЦЭМ!$B$34:$B$777,O$366)+'СЕТ СН'!$F$13</f>
        <v>362.08872961999998</v>
      </c>
      <c r="P378" s="36">
        <f>SUMIFS(СВЦЭМ!$K$34:$K$777,СВЦЭМ!$A$34:$A$777,$A378,СВЦЭМ!$B$34:$B$777,P$366)+'СЕТ СН'!$F$13</f>
        <v>352.64199241</v>
      </c>
      <c r="Q378" s="36">
        <f>SUMIFS(СВЦЭМ!$K$34:$K$777,СВЦЭМ!$A$34:$A$777,$A378,СВЦЭМ!$B$34:$B$777,Q$366)+'СЕТ СН'!$F$13</f>
        <v>363.66371665000003</v>
      </c>
      <c r="R378" s="36">
        <f>SUMIFS(СВЦЭМ!$K$34:$K$777,СВЦЭМ!$A$34:$A$777,$A378,СВЦЭМ!$B$34:$B$777,R$366)+'СЕТ СН'!$F$13</f>
        <v>359.11483485000002</v>
      </c>
      <c r="S378" s="36">
        <f>SUMIFS(СВЦЭМ!$K$34:$K$777,СВЦЭМ!$A$34:$A$777,$A378,СВЦЭМ!$B$34:$B$777,S$366)+'СЕТ СН'!$F$13</f>
        <v>354.95877847000003</v>
      </c>
      <c r="T378" s="36">
        <f>SUMIFS(СВЦЭМ!$K$34:$K$777,СВЦЭМ!$A$34:$A$777,$A378,СВЦЭМ!$B$34:$B$777,T$366)+'СЕТ СН'!$F$13</f>
        <v>352.19253429999998</v>
      </c>
      <c r="U378" s="36">
        <f>SUMIFS(СВЦЭМ!$K$34:$K$777,СВЦЭМ!$A$34:$A$777,$A378,СВЦЭМ!$B$34:$B$777,U$366)+'СЕТ СН'!$F$13</f>
        <v>359.29527708000001</v>
      </c>
      <c r="V378" s="36">
        <f>SUMIFS(СВЦЭМ!$K$34:$K$777,СВЦЭМ!$A$34:$A$777,$A378,СВЦЭМ!$B$34:$B$777,V$366)+'СЕТ СН'!$F$13</f>
        <v>361.97148765999998</v>
      </c>
      <c r="W378" s="36">
        <f>SUMIFS(СВЦЭМ!$K$34:$K$777,СВЦЭМ!$A$34:$A$777,$A378,СВЦЭМ!$B$34:$B$777,W$366)+'СЕТ СН'!$F$13</f>
        <v>370.08321273000001</v>
      </c>
      <c r="X378" s="36">
        <f>SUMIFS(СВЦЭМ!$K$34:$K$777,СВЦЭМ!$A$34:$A$777,$A378,СВЦЭМ!$B$34:$B$777,X$366)+'СЕТ СН'!$F$13</f>
        <v>355.11284491999999</v>
      </c>
      <c r="Y378" s="36">
        <f>SUMIFS(СВЦЭМ!$K$34:$K$777,СВЦЭМ!$A$34:$A$777,$A378,СВЦЭМ!$B$34:$B$777,Y$366)+'СЕТ СН'!$F$13</f>
        <v>391.15946852000002</v>
      </c>
    </row>
    <row r="379" spans="1:25" ht="15.75" x14ac:dyDescent="0.2">
      <c r="A379" s="35">
        <f t="shared" si="10"/>
        <v>43356</v>
      </c>
      <c r="B379" s="36">
        <f>SUMIFS(СВЦЭМ!$K$34:$K$777,СВЦЭМ!$A$34:$A$777,$A379,СВЦЭМ!$B$34:$B$777,B$366)+'СЕТ СН'!$F$13</f>
        <v>559.23915605000002</v>
      </c>
      <c r="C379" s="36">
        <f>SUMIFS(СВЦЭМ!$K$34:$K$777,СВЦЭМ!$A$34:$A$777,$A379,СВЦЭМ!$B$34:$B$777,C$366)+'СЕТ СН'!$F$13</f>
        <v>665.35358250000002</v>
      </c>
      <c r="D379" s="36">
        <f>SUMIFS(СВЦЭМ!$K$34:$K$777,СВЦЭМ!$A$34:$A$777,$A379,СВЦЭМ!$B$34:$B$777,D$366)+'СЕТ СН'!$F$13</f>
        <v>727.04914607000001</v>
      </c>
      <c r="E379" s="36">
        <f>SUMIFS(СВЦЭМ!$K$34:$K$777,СВЦЭМ!$A$34:$A$777,$A379,СВЦЭМ!$B$34:$B$777,E$366)+'СЕТ СН'!$F$13</f>
        <v>749.89452936999999</v>
      </c>
      <c r="F379" s="36">
        <f>SUMIFS(СВЦЭМ!$K$34:$K$777,СВЦЭМ!$A$34:$A$777,$A379,СВЦЭМ!$B$34:$B$777,F$366)+'СЕТ СН'!$F$13</f>
        <v>747.45693870000002</v>
      </c>
      <c r="G379" s="36">
        <f>SUMIFS(СВЦЭМ!$K$34:$K$777,СВЦЭМ!$A$34:$A$777,$A379,СВЦЭМ!$B$34:$B$777,G$366)+'СЕТ СН'!$F$13</f>
        <v>732.86795228000005</v>
      </c>
      <c r="H379" s="36">
        <f>SUMIFS(СВЦЭМ!$K$34:$K$777,СВЦЭМ!$A$34:$A$777,$A379,СВЦЭМ!$B$34:$B$777,H$366)+'СЕТ СН'!$F$13</f>
        <v>709.54872710999996</v>
      </c>
      <c r="I379" s="36">
        <f>SUMIFS(СВЦЭМ!$K$34:$K$777,СВЦЭМ!$A$34:$A$777,$A379,СВЦЭМ!$B$34:$B$777,I$366)+'СЕТ СН'!$F$13</f>
        <v>661.10466540000004</v>
      </c>
      <c r="J379" s="36">
        <f>SUMIFS(СВЦЭМ!$K$34:$K$777,СВЦЭМ!$A$34:$A$777,$A379,СВЦЭМ!$B$34:$B$777,J$366)+'СЕТ СН'!$F$13</f>
        <v>640.00922652999998</v>
      </c>
      <c r="K379" s="36">
        <f>SUMIFS(СВЦЭМ!$K$34:$K$777,СВЦЭМ!$A$34:$A$777,$A379,СВЦЭМ!$B$34:$B$777,K$366)+'СЕТ СН'!$F$13</f>
        <v>627.39323314000001</v>
      </c>
      <c r="L379" s="36">
        <f>SUMIFS(СВЦЭМ!$K$34:$K$777,СВЦЭМ!$A$34:$A$777,$A379,СВЦЭМ!$B$34:$B$777,L$366)+'СЕТ СН'!$F$13</f>
        <v>578.22529743999996</v>
      </c>
      <c r="M379" s="36">
        <f>SUMIFS(СВЦЭМ!$K$34:$K$777,СВЦЭМ!$A$34:$A$777,$A379,СВЦЭМ!$B$34:$B$777,M$366)+'СЕТ СН'!$F$13</f>
        <v>525.51686452000001</v>
      </c>
      <c r="N379" s="36">
        <f>SUMIFS(СВЦЭМ!$K$34:$K$777,СВЦЭМ!$A$34:$A$777,$A379,СВЦЭМ!$B$34:$B$777,N$366)+'СЕТ СН'!$F$13</f>
        <v>450.91662550000001</v>
      </c>
      <c r="O379" s="36">
        <f>SUMIFS(СВЦЭМ!$K$34:$K$777,СВЦЭМ!$A$34:$A$777,$A379,СВЦЭМ!$B$34:$B$777,O$366)+'СЕТ СН'!$F$13</f>
        <v>389.18360775000002</v>
      </c>
      <c r="P379" s="36">
        <f>SUMIFS(СВЦЭМ!$K$34:$K$777,СВЦЭМ!$A$34:$A$777,$A379,СВЦЭМ!$B$34:$B$777,P$366)+'СЕТ СН'!$F$13</f>
        <v>388.27955900000001</v>
      </c>
      <c r="Q379" s="36">
        <f>SUMIFS(СВЦЭМ!$K$34:$K$777,СВЦЭМ!$A$34:$A$777,$A379,СВЦЭМ!$B$34:$B$777,Q$366)+'СЕТ СН'!$F$13</f>
        <v>389.44288606999999</v>
      </c>
      <c r="R379" s="36">
        <f>SUMIFS(СВЦЭМ!$K$34:$K$777,СВЦЭМ!$A$34:$A$777,$A379,СВЦЭМ!$B$34:$B$777,R$366)+'СЕТ СН'!$F$13</f>
        <v>397.10243945000002</v>
      </c>
      <c r="S379" s="36">
        <f>SUMIFS(СВЦЭМ!$K$34:$K$777,СВЦЭМ!$A$34:$A$777,$A379,СВЦЭМ!$B$34:$B$777,S$366)+'СЕТ СН'!$F$13</f>
        <v>403.6814981</v>
      </c>
      <c r="T379" s="36">
        <f>SUMIFS(СВЦЭМ!$K$34:$K$777,СВЦЭМ!$A$34:$A$777,$A379,СВЦЭМ!$B$34:$B$777,T$366)+'СЕТ СН'!$F$13</f>
        <v>394.02612584000002</v>
      </c>
      <c r="U379" s="36">
        <f>SUMIFS(СВЦЭМ!$K$34:$K$777,СВЦЭМ!$A$34:$A$777,$A379,СВЦЭМ!$B$34:$B$777,U$366)+'СЕТ СН'!$F$13</f>
        <v>386.12702546999998</v>
      </c>
      <c r="V379" s="36">
        <f>SUMIFS(СВЦЭМ!$K$34:$K$777,СВЦЭМ!$A$34:$A$777,$A379,СВЦЭМ!$B$34:$B$777,V$366)+'СЕТ СН'!$F$13</f>
        <v>372.76083793999999</v>
      </c>
      <c r="W379" s="36">
        <f>SUMIFS(СВЦЭМ!$K$34:$K$777,СВЦЭМ!$A$34:$A$777,$A379,СВЦЭМ!$B$34:$B$777,W$366)+'СЕТ СН'!$F$13</f>
        <v>379.16367858000001</v>
      </c>
      <c r="X379" s="36">
        <f>SUMIFS(СВЦЭМ!$K$34:$K$777,СВЦЭМ!$A$34:$A$777,$A379,СВЦЭМ!$B$34:$B$777,X$366)+'СЕТ СН'!$F$13</f>
        <v>403.08183151999998</v>
      </c>
      <c r="Y379" s="36">
        <f>SUMIFS(СВЦЭМ!$K$34:$K$777,СВЦЭМ!$A$34:$A$777,$A379,СВЦЭМ!$B$34:$B$777,Y$366)+'СЕТ СН'!$F$13</f>
        <v>459.46279777000001</v>
      </c>
    </row>
    <row r="380" spans="1:25" ht="15.75" x14ac:dyDescent="0.2">
      <c r="A380" s="35">
        <f t="shared" si="10"/>
        <v>43357</v>
      </c>
      <c r="B380" s="36">
        <f>SUMIFS(СВЦЭМ!$K$34:$K$777,СВЦЭМ!$A$34:$A$777,$A380,СВЦЭМ!$B$34:$B$777,B$366)+'СЕТ СН'!$F$13</f>
        <v>561.07973532999995</v>
      </c>
      <c r="C380" s="36">
        <f>SUMIFS(СВЦЭМ!$K$34:$K$777,СВЦЭМ!$A$34:$A$777,$A380,СВЦЭМ!$B$34:$B$777,C$366)+'СЕТ СН'!$F$13</f>
        <v>667.76728902000002</v>
      </c>
      <c r="D380" s="36">
        <f>SUMIFS(СВЦЭМ!$K$34:$K$777,СВЦЭМ!$A$34:$A$777,$A380,СВЦЭМ!$B$34:$B$777,D$366)+'СЕТ СН'!$F$13</f>
        <v>695.01132869000003</v>
      </c>
      <c r="E380" s="36">
        <f>SUMIFS(СВЦЭМ!$K$34:$K$777,СВЦЭМ!$A$34:$A$777,$A380,СВЦЭМ!$B$34:$B$777,E$366)+'СЕТ СН'!$F$13</f>
        <v>716.98926899000003</v>
      </c>
      <c r="F380" s="36">
        <f>SUMIFS(СВЦЭМ!$K$34:$K$777,СВЦЭМ!$A$34:$A$777,$A380,СВЦЭМ!$B$34:$B$777,F$366)+'СЕТ СН'!$F$13</f>
        <v>712.16435562000004</v>
      </c>
      <c r="G380" s="36">
        <f>SUMIFS(СВЦЭМ!$K$34:$K$777,СВЦЭМ!$A$34:$A$777,$A380,СВЦЭМ!$B$34:$B$777,G$366)+'СЕТ СН'!$F$13</f>
        <v>698.80034632000002</v>
      </c>
      <c r="H380" s="36">
        <f>SUMIFS(СВЦЭМ!$K$34:$K$777,СВЦЭМ!$A$34:$A$777,$A380,СВЦЭМ!$B$34:$B$777,H$366)+'СЕТ СН'!$F$13</f>
        <v>699.93345118000002</v>
      </c>
      <c r="I380" s="36">
        <f>SUMIFS(СВЦЭМ!$K$34:$K$777,СВЦЭМ!$A$34:$A$777,$A380,СВЦЭМ!$B$34:$B$777,I$366)+'СЕТ СН'!$F$13</f>
        <v>656.92286488000002</v>
      </c>
      <c r="J380" s="36">
        <f>SUMIFS(СВЦЭМ!$K$34:$K$777,СВЦЭМ!$A$34:$A$777,$A380,СВЦЭМ!$B$34:$B$777,J$366)+'СЕТ СН'!$F$13</f>
        <v>632.16273421999995</v>
      </c>
      <c r="K380" s="36">
        <f>SUMIFS(СВЦЭМ!$K$34:$K$777,СВЦЭМ!$A$34:$A$777,$A380,СВЦЭМ!$B$34:$B$777,K$366)+'СЕТ СН'!$F$13</f>
        <v>635.35044734999997</v>
      </c>
      <c r="L380" s="36">
        <f>SUMIFS(СВЦЭМ!$K$34:$K$777,СВЦЭМ!$A$34:$A$777,$A380,СВЦЭМ!$B$34:$B$777,L$366)+'СЕТ СН'!$F$13</f>
        <v>579.82975374</v>
      </c>
      <c r="M380" s="36">
        <f>SUMIFS(СВЦЭМ!$K$34:$K$777,СВЦЭМ!$A$34:$A$777,$A380,СВЦЭМ!$B$34:$B$777,M$366)+'СЕТ СН'!$F$13</f>
        <v>534.78207044999999</v>
      </c>
      <c r="N380" s="36">
        <f>SUMIFS(СВЦЭМ!$K$34:$K$777,СВЦЭМ!$A$34:$A$777,$A380,СВЦЭМ!$B$34:$B$777,N$366)+'СЕТ СН'!$F$13</f>
        <v>450.60567385000002</v>
      </c>
      <c r="O380" s="36">
        <f>SUMIFS(СВЦЭМ!$K$34:$K$777,СВЦЭМ!$A$34:$A$777,$A380,СВЦЭМ!$B$34:$B$777,O$366)+'СЕТ СН'!$F$13</f>
        <v>391.73637910999997</v>
      </c>
      <c r="P380" s="36">
        <f>SUMIFS(СВЦЭМ!$K$34:$K$777,СВЦЭМ!$A$34:$A$777,$A380,СВЦЭМ!$B$34:$B$777,P$366)+'СЕТ СН'!$F$13</f>
        <v>391.82616612999999</v>
      </c>
      <c r="Q380" s="36">
        <f>SUMIFS(СВЦЭМ!$K$34:$K$777,СВЦЭМ!$A$34:$A$777,$A380,СВЦЭМ!$B$34:$B$777,Q$366)+'СЕТ СН'!$F$13</f>
        <v>398.46539333999999</v>
      </c>
      <c r="R380" s="36">
        <f>SUMIFS(СВЦЭМ!$K$34:$K$777,СВЦЭМ!$A$34:$A$777,$A380,СВЦЭМ!$B$34:$B$777,R$366)+'СЕТ СН'!$F$13</f>
        <v>393.31212349999998</v>
      </c>
      <c r="S380" s="36">
        <f>SUMIFS(СВЦЭМ!$K$34:$K$777,СВЦЭМ!$A$34:$A$777,$A380,СВЦЭМ!$B$34:$B$777,S$366)+'СЕТ СН'!$F$13</f>
        <v>405.66401299</v>
      </c>
      <c r="T380" s="36">
        <f>SUMIFS(СВЦЭМ!$K$34:$K$777,СВЦЭМ!$A$34:$A$777,$A380,СВЦЭМ!$B$34:$B$777,T$366)+'СЕТ СН'!$F$13</f>
        <v>406.04750756999999</v>
      </c>
      <c r="U380" s="36">
        <f>SUMIFS(СВЦЭМ!$K$34:$K$777,СВЦЭМ!$A$34:$A$777,$A380,СВЦЭМ!$B$34:$B$777,U$366)+'СЕТ СН'!$F$13</f>
        <v>396.60930076</v>
      </c>
      <c r="V380" s="36">
        <f>SUMIFS(СВЦЭМ!$K$34:$K$777,СВЦЭМ!$A$34:$A$777,$A380,СВЦЭМ!$B$34:$B$777,V$366)+'СЕТ СН'!$F$13</f>
        <v>380.52354607000001</v>
      </c>
      <c r="W380" s="36">
        <f>SUMIFS(СВЦЭМ!$K$34:$K$777,СВЦЭМ!$A$34:$A$777,$A380,СВЦЭМ!$B$34:$B$777,W$366)+'СЕТ СН'!$F$13</f>
        <v>348.42203510000002</v>
      </c>
      <c r="X380" s="36">
        <f>SUMIFS(СВЦЭМ!$K$34:$K$777,СВЦЭМ!$A$34:$A$777,$A380,СВЦЭМ!$B$34:$B$777,X$366)+'СЕТ СН'!$F$13</f>
        <v>377.85371124</v>
      </c>
      <c r="Y380" s="36">
        <f>SUMIFS(СВЦЭМ!$K$34:$K$777,СВЦЭМ!$A$34:$A$777,$A380,СВЦЭМ!$B$34:$B$777,Y$366)+'СЕТ СН'!$F$13</f>
        <v>445.87195637999997</v>
      </c>
    </row>
    <row r="381" spans="1:25" ht="15.75" x14ac:dyDescent="0.2">
      <c r="A381" s="35">
        <f t="shared" si="10"/>
        <v>43358</v>
      </c>
      <c r="B381" s="36">
        <f>SUMIFS(СВЦЭМ!$K$34:$K$777,СВЦЭМ!$A$34:$A$777,$A381,СВЦЭМ!$B$34:$B$777,B$366)+'СЕТ СН'!$F$13</f>
        <v>558.51840788000004</v>
      </c>
      <c r="C381" s="36">
        <f>SUMIFS(СВЦЭМ!$K$34:$K$777,СВЦЭМ!$A$34:$A$777,$A381,СВЦЭМ!$B$34:$B$777,C$366)+'СЕТ СН'!$F$13</f>
        <v>603.60530679999999</v>
      </c>
      <c r="D381" s="36">
        <f>SUMIFS(СВЦЭМ!$K$34:$K$777,СВЦЭМ!$A$34:$A$777,$A381,СВЦЭМ!$B$34:$B$777,D$366)+'СЕТ СН'!$F$13</f>
        <v>668.72380055999997</v>
      </c>
      <c r="E381" s="36">
        <f>SUMIFS(СВЦЭМ!$K$34:$K$777,СВЦЭМ!$A$34:$A$777,$A381,СВЦЭМ!$B$34:$B$777,E$366)+'СЕТ СН'!$F$13</f>
        <v>731.17134481000005</v>
      </c>
      <c r="F381" s="36">
        <f>SUMIFS(СВЦЭМ!$K$34:$K$777,СВЦЭМ!$A$34:$A$777,$A381,СВЦЭМ!$B$34:$B$777,F$366)+'СЕТ СН'!$F$13</f>
        <v>723.66041164000001</v>
      </c>
      <c r="G381" s="36">
        <f>SUMIFS(СВЦЭМ!$K$34:$K$777,СВЦЭМ!$A$34:$A$777,$A381,СВЦЭМ!$B$34:$B$777,G$366)+'СЕТ СН'!$F$13</f>
        <v>711.41758333999996</v>
      </c>
      <c r="H381" s="36">
        <f>SUMIFS(СВЦЭМ!$K$34:$K$777,СВЦЭМ!$A$34:$A$777,$A381,СВЦЭМ!$B$34:$B$777,H$366)+'СЕТ СН'!$F$13</f>
        <v>715.45005322999998</v>
      </c>
      <c r="I381" s="36">
        <f>SUMIFS(СВЦЭМ!$K$34:$K$777,СВЦЭМ!$A$34:$A$777,$A381,СВЦЭМ!$B$34:$B$777,I$366)+'СЕТ СН'!$F$13</f>
        <v>665.99754003999999</v>
      </c>
      <c r="J381" s="36">
        <f>SUMIFS(СВЦЭМ!$K$34:$K$777,СВЦЭМ!$A$34:$A$777,$A381,СВЦЭМ!$B$34:$B$777,J$366)+'СЕТ СН'!$F$13</f>
        <v>636.56133319000003</v>
      </c>
      <c r="K381" s="36">
        <f>SUMIFS(СВЦЭМ!$K$34:$K$777,СВЦЭМ!$A$34:$A$777,$A381,СВЦЭМ!$B$34:$B$777,K$366)+'СЕТ СН'!$F$13</f>
        <v>614.84403096999995</v>
      </c>
      <c r="L381" s="36">
        <f>SUMIFS(СВЦЭМ!$K$34:$K$777,СВЦЭМ!$A$34:$A$777,$A381,СВЦЭМ!$B$34:$B$777,L$366)+'СЕТ СН'!$F$13</f>
        <v>566.15856455999995</v>
      </c>
      <c r="M381" s="36">
        <f>SUMIFS(СВЦЭМ!$K$34:$K$777,СВЦЭМ!$A$34:$A$777,$A381,СВЦЭМ!$B$34:$B$777,M$366)+'СЕТ СН'!$F$13</f>
        <v>517.60341423</v>
      </c>
      <c r="N381" s="36">
        <f>SUMIFS(СВЦЭМ!$K$34:$K$777,СВЦЭМ!$A$34:$A$777,$A381,СВЦЭМ!$B$34:$B$777,N$366)+'СЕТ СН'!$F$13</f>
        <v>448.15518056000002</v>
      </c>
      <c r="O381" s="36">
        <f>SUMIFS(СВЦЭМ!$K$34:$K$777,СВЦЭМ!$A$34:$A$777,$A381,СВЦЭМ!$B$34:$B$777,O$366)+'СЕТ СН'!$F$13</f>
        <v>392.14067375000002</v>
      </c>
      <c r="P381" s="36">
        <f>SUMIFS(СВЦЭМ!$K$34:$K$777,СВЦЭМ!$A$34:$A$777,$A381,СВЦЭМ!$B$34:$B$777,P$366)+'СЕТ СН'!$F$13</f>
        <v>395.35408451000001</v>
      </c>
      <c r="Q381" s="36">
        <f>SUMIFS(СВЦЭМ!$K$34:$K$777,СВЦЭМ!$A$34:$A$777,$A381,СВЦЭМ!$B$34:$B$777,Q$366)+'СЕТ СН'!$F$13</f>
        <v>392.97505258000001</v>
      </c>
      <c r="R381" s="36">
        <f>SUMIFS(СВЦЭМ!$K$34:$K$777,СВЦЭМ!$A$34:$A$777,$A381,СВЦЭМ!$B$34:$B$777,R$366)+'СЕТ СН'!$F$13</f>
        <v>386.08569373</v>
      </c>
      <c r="S381" s="36">
        <f>SUMIFS(СВЦЭМ!$K$34:$K$777,СВЦЭМ!$A$34:$A$777,$A381,СВЦЭМ!$B$34:$B$777,S$366)+'СЕТ СН'!$F$13</f>
        <v>385.59241043999998</v>
      </c>
      <c r="T381" s="36">
        <f>SUMIFS(СВЦЭМ!$K$34:$K$777,СВЦЭМ!$A$34:$A$777,$A381,СВЦЭМ!$B$34:$B$777,T$366)+'СЕТ СН'!$F$13</f>
        <v>390.69837559000001</v>
      </c>
      <c r="U381" s="36">
        <f>SUMIFS(СВЦЭМ!$K$34:$K$777,СВЦЭМ!$A$34:$A$777,$A381,СВЦЭМ!$B$34:$B$777,U$366)+'СЕТ СН'!$F$13</f>
        <v>382.51544048</v>
      </c>
      <c r="V381" s="36">
        <f>SUMIFS(СВЦЭМ!$K$34:$K$777,СВЦЭМ!$A$34:$A$777,$A381,СВЦЭМ!$B$34:$B$777,V$366)+'СЕТ СН'!$F$13</f>
        <v>369.44925832000001</v>
      </c>
      <c r="W381" s="36">
        <f>SUMIFS(СВЦЭМ!$K$34:$K$777,СВЦЭМ!$A$34:$A$777,$A381,СВЦЭМ!$B$34:$B$777,W$366)+'СЕТ СН'!$F$13</f>
        <v>375.40524432000001</v>
      </c>
      <c r="X381" s="36">
        <f>SUMIFS(СВЦЭМ!$K$34:$K$777,СВЦЭМ!$A$34:$A$777,$A381,СВЦЭМ!$B$34:$B$777,X$366)+'СЕТ СН'!$F$13</f>
        <v>398.10770045999999</v>
      </c>
      <c r="Y381" s="36">
        <f>SUMIFS(СВЦЭМ!$K$34:$K$777,СВЦЭМ!$A$34:$A$777,$A381,СВЦЭМ!$B$34:$B$777,Y$366)+'СЕТ СН'!$F$13</f>
        <v>473.81903446000001</v>
      </c>
    </row>
    <row r="382" spans="1:25" ht="15.75" x14ac:dyDescent="0.2">
      <c r="A382" s="35">
        <f t="shared" si="10"/>
        <v>43359</v>
      </c>
      <c r="B382" s="36">
        <f>SUMIFS(СВЦЭМ!$K$34:$K$777,СВЦЭМ!$A$34:$A$777,$A382,СВЦЭМ!$B$34:$B$777,B$366)+'СЕТ СН'!$F$13</f>
        <v>567.99848437000003</v>
      </c>
      <c r="C382" s="36">
        <f>SUMIFS(СВЦЭМ!$K$34:$K$777,СВЦЭМ!$A$34:$A$777,$A382,СВЦЭМ!$B$34:$B$777,C$366)+'СЕТ СН'!$F$13</f>
        <v>620.34684289999996</v>
      </c>
      <c r="D382" s="36">
        <f>SUMIFS(СВЦЭМ!$K$34:$K$777,СВЦЭМ!$A$34:$A$777,$A382,СВЦЭМ!$B$34:$B$777,D$366)+'СЕТ СН'!$F$13</f>
        <v>675.80258141000002</v>
      </c>
      <c r="E382" s="36">
        <f>SUMIFS(СВЦЭМ!$K$34:$K$777,СВЦЭМ!$A$34:$A$777,$A382,СВЦЭМ!$B$34:$B$777,E$366)+'СЕТ СН'!$F$13</f>
        <v>732.10766292000005</v>
      </c>
      <c r="F382" s="36">
        <f>SUMIFS(СВЦЭМ!$K$34:$K$777,СВЦЭМ!$A$34:$A$777,$A382,СВЦЭМ!$B$34:$B$777,F$366)+'СЕТ СН'!$F$13</f>
        <v>718.35458832999996</v>
      </c>
      <c r="G382" s="36">
        <f>SUMIFS(СВЦЭМ!$K$34:$K$777,СВЦЭМ!$A$34:$A$777,$A382,СВЦЭМ!$B$34:$B$777,G$366)+'СЕТ СН'!$F$13</f>
        <v>720.75557494999998</v>
      </c>
      <c r="H382" s="36">
        <f>SUMIFS(СВЦЭМ!$K$34:$K$777,СВЦЭМ!$A$34:$A$777,$A382,СВЦЭМ!$B$34:$B$777,H$366)+'СЕТ СН'!$F$13</f>
        <v>705.57393044000003</v>
      </c>
      <c r="I382" s="36">
        <f>SUMIFS(СВЦЭМ!$K$34:$K$777,СВЦЭМ!$A$34:$A$777,$A382,СВЦЭМ!$B$34:$B$777,I$366)+'СЕТ СН'!$F$13</f>
        <v>653.16460055000005</v>
      </c>
      <c r="J382" s="36">
        <f>SUMIFS(СВЦЭМ!$K$34:$K$777,СВЦЭМ!$A$34:$A$777,$A382,СВЦЭМ!$B$34:$B$777,J$366)+'СЕТ СН'!$F$13</f>
        <v>637.58798563000005</v>
      </c>
      <c r="K382" s="36">
        <f>SUMIFS(СВЦЭМ!$K$34:$K$777,СВЦЭМ!$A$34:$A$777,$A382,СВЦЭМ!$B$34:$B$777,K$366)+'СЕТ СН'!$F$13</f>
        <v>617.68718295999997</v>
      </c>
      <c r="L382" s="36">
        <f>SUMIFS(СВЦЭМ!$K$34:$K$777,СВЦЭМ!$A$34:$A$777,$A382,СВЦЭМ!$B$34:$B$777,L$366)+'СЕТ СН'!$F$13</f>
        <v>557.49948514000005</v>
      </c>
      <c r="M382" s="36">
        <f>SUMIFS(СВЦЭМ!$K$34:$K$777,СВЦЭМ!$A$34:$A$777,$A382,СВЦЭМ!$B$34:$B$777,M$366)+'СЕТ СН'!$F$13</f>
        <v>518.06600227000001</v>
      </c>
      <c r="N382" s="36">
        <f>SUMIFS(СВЦЭМ!$K$34:$K$777,СВЦЭМ!$A$34:$A$777,$A382,СВЦЭМ!$B$34:$B$777,N$366)+'СЕТ СН'!$F$13</f>
        <v>455.47287010000002</v>
      </c>
      <c r="O382" s="36">
        <f>SUMIFS(СВЦЭМ!$K$34:$K$777,СВЦЭМ!$A$34:$A$777,$A382,СВЦЭМ!$B$34:$B$777,O$366)+'СЕТ СН'!$F$13</f>
        <v>396.62542669999999</v>
      </c>
      <c r="P382" s="36">
        <f>SUMIFS(СВЦЭМ!$K$34:$K$777,СВЦЭМ!$A$34:$A$777,$A382,СВЦЭМ!$B$34:$B$777,P$366)+'СЕТ СН'!$F$13</f>
        <v>400.02613799</v>
      </c>
      <c r="Q382" s="36">
        <f>SUMIFS(СВЦЭМ!$K$34:$K$777,СВЦЭМ!$A$34:$A$777,$A382,СВЦЭМ!$B$34:$B$777,Q$366)+'СЕТ СН'!$F$13</f>
        <v>402.27749927000002</v>
      </c>
      <c r="R382" s="36">
        <f>SUMIFS(СВЦЭМ!$K$34:$K$777,СВЦЭМ!$A$34:$A$777,$A382,СВЦЭМ!$B$34:$B$777,R$366)+'СЕТ СН'!$F$13</f>
        <v>391.49681170000002</v>
      </c>
      <c r="S382" s="36">
        <f>SUMIFS(СВЦЭМ!$K$34:$K$777,СВЦЭМ!$A$34:$A$777,$A382,СВЦЭМ!$B$34:$B$777,S$366)+'СЕТ СН'!$F$13</f>
        <v>387.07580036000002</v>
      </c>
      <c r="T382" s="36">
        <f>SUMIFS(СВЦЭМ!$K$34:$K$777,СВЦЭМ!$A$34:$A$777,$A382,СВЦЭМ!$B$34:$B$777,T$366)+'СЕТ СН'!$F$13</f>
        <v>389.69341513000001</v>
      </c>
      <c r="U382" s="36">
        <f>SUMIFS(СВЦЭМ!$K$34:$K$777,СВЦЭМ!$A$34:$A$777,$A382,СВЦЭМ!$B$34:$B$777,U$366)+'СЕТ СН'!$F$13</f>
        <v>366.21459912</v>
      </c>
      <c r="V382" s="36">
        <f>SUMIFS(СВЦЭМ!$K$34:$K$777,СВЦЭМ!$A$34:$A$777,$A382,СВЦЭМ!$B$34:$B$777,V$366)+'СЕТ СН'!$F$13</f>
        <v>350.95613250000002</v>
      </c>
      <c r="W382" s="36">
        <f>SUMIFS(СВЦЭМ!$K$34:$K$777,СВЦЭМ!$A$34:$A$777,$A382,СВЦЭМ!$B$34:$B$777,W$366)+'СЕТ СН'!$F$13</f>
        <v>353.76350630000002</v>
      </c>
      <c r="X382" s="36">
        <f>SUMIFS(СВЦЭМ!$K$34:$K$777,СВЦЭМ!$A$34:$A$777,$A382,СВЦЭМ!$B$34:$B$777,X$366)+'СЕТ СН'!$F$13</f>
        <v>378.84403412</v>
      </c>
      <c r="Y382" s="36">
        <f>SUMIFS(СВЦЭМ!$K$34:$K$777,СВЦЭМ!$A$34:$A$777,$A382,СВЦЭМ!$B$34:$B$777,Y$366)+'СЕТ СН'!$F$13</f>
        <v>449.82798502000003</v>
      </c>
    </row>
    <row r="383" spans="1:25" ht="15.75" x14ac:dyDescent="0.2">
      <c r="A383" s="35">
        <f t="shared" si="10"/>
        <v>43360</v>
      </c>
      <c r="B383" s="36">
        <f>SUMIFS(СВЦЭМ!$K$34:$K$777,СВЦЭМ!$A$34:$A$777,$A383,СВЦЭМ!$B$34:$B$777,B$366)+'СЕТ СН'!$F$13</f>
        <v>559.63627298999995</v>
      </c>
      <c r="C383" s="36">
        <f>SUMIFS(СВЦЭМ!$K$34:$K$777,СВЦЭМ!$A$34:$A$777,$A383,СВЦЭМ!$B$34:$B$777,C$366)+'СЕТ СН'!$F$13</f>
        <v>615.30048929999998</v>
      </c>
      <c r="D383" s="36">
        <f>SUMIFS(СВЦЭМ!$K$34:$K$777,СВЦЭМ!$A$34:$A$777,$A383,СВЦЭМ!$B$34:$B$777,D$366)+'СЕТ СН'!$F$13</f>
        <v>686.08029672999999</v>
      </c>
      <c r="E383" s="36">
        <f>SUMIFS(СВЦЭМ!$K$34:$K$777,СВЦЭМ!$A$34:$A$777,$A383,СВЦЭМ!$B$34:$B$777,E$366)+'СЕТ СН'!$F$13</f>
        <v>717.23274536999998</v>
      </c>
      <c r="F383" s="36">
        <f>SUMIFS(СВЦЭМ!$K$34:$K$777,СВЦЭМ!$A$34:$A$777,$A383,СВЦЭМ!$B$34:$B$777,F$366)+'СЕТ СН'!$F$13</f>
        <v>704.90290028000004</v>
      </c>
      <c r="G383" s="36">
        <f>SUMIFS(СВЦЭМ!$K$34:$K$777,СВЦЭМ!$A$34:$A$777,$A383,СВЦЭМ!$B$34:$B$777,G$366)+'СЕТ СН'!$F$13</f>
        <v>715.76929856000004</v>
      </c>
      <c r="H383" s="36">
        <f>SUMIFS(СВЦЭМ!$K$34:$K$777,СВЦЭМ!$A$34:$A$777,$A383,СВЦЭМ!$B$34:$B$777,H$366)+'СЕТ СН'!$F$13</f>
        <v>721.85149309999997</v>
      </c>
      <c r="I383" s="36">
        <f>SUMIFS(СВЦЭМ!$K$34:$K$777,СВЦЭМ!$A$34:$A$777,$A383,СВЦЭМ!$B$34:$B$777,I$366)+'СЕТ СН'!$F$13</f>
        <v>683.50965832999998</v>
      </c>
      <c r="J383" s="36">
        <f>SUMIFS(СВЦЭМ!$K$34:$K$777,СВЦЭМ!$A$34:$A$777,$A383,СВЦЭМ!$B$34:$B$777,J$366)+'СЕТ СН'!$F$13</f>
        <v>657.95882692999999</v>
      </c>
      <c r="K383" s="36">
        <f>SUMIFS(СВЦЭМ!$K$34:$K$777,СВЦЭМ!$A$34:$A$777,$A383,СВЦЭМ!$B$34:$B$777,K$366)+'СЕТ СН'!$F$13</f>
        <v>631.31664835000004</v>
      </c>
      <c r="L383" s="36">
        <f>SUMIFS(СВЦЭМ!$K$34:$K$777,СВЦЭМ!$A$34:$A$777,$A383,СВЦЭМ!$B$34:$B$777,L$366)+'СЕТ СН'!$F$13</f>
        <v>581.67603677</v>
      </c>
      <c r="M383" s="36">
        <f>SUMIFS(СВЦЭМ!$K$34:$K$777,СВЦЭМ!$A$34:$A$777,$A383,СВЦЭМ!$B$34:$B$777,M$366)+'СЕТ СН'!$F$13</f>
        <v>541.15010473999996</v>
      </c>
      <c r="N383" s="36">
        <f>SUMIFS(СВЦЭМ!$K$34:$K$777,СВЦЭМ!$A$34:$A$777,$A383,СВЦЭМ!$B$34:$B$777,N$366)+'СЕТ СН'!$F$13</f>
        <v>463.05313359000002</v>
      </c>
      <c r="O383" s="36">
        <f>SUMIFS(СВЦЭМ!$K$34:$K$777,СВЦЭМ!$A$34:$A$777,$A383,СВЦЭМ!$B$34:$B$777,O$366)+'СЕТ СН'!$F$13</f>
        <v>408.27721649</v>
      </c>
      <c r="P383" s="36">
        <f>SUMIFS(СВЦЭМ!$K$34:$K$777,СВЦЭМ!$A$34:$A$777,$A383,СВЦЭМ!$B$34:$B$777,P$366)+'СЕТ СН'!$F$13</f>
        <v>402.45900943999999</v>
      </c>
      <c r="Q383" s="36">
        <f>SUMIFS(СВЦЭМ!$K$34:$K$777,СВЦЭМ!$A$34:$A$777,$A383,СВЦЭМ!$B$34:$B$777,Q$366)+'СЕТ СН'!$F$13</f>
        <v>404.31124713000003</v>
      </c>
      <c r="R383" s="36">
        <f>SUMIFS(СВЦЭМ!$K$34:$K$777,СВЦЭМ!$A$34:$A$777,$A383,СВЦЭМ!$B$34:$B$777,R$366)+'СЕТ СН'!$F$13</f>
        <v>399.90460954000002</v>
      </c>
      <c r="S383" s="36">
        <f>SUMIFS(СВЦЭМ!$K$34:$K$777,СВЦЭМ!$A$34:$A$777,$A383,СВЦЭМ!$B$34:$B$777,S$366)+'СЕТ СН'!$F$13</f>
        <v>399.21833135999998</v>
      </c>
      <c r="T383" s="36">
        <f>SUMIFS(СВЦЭМ!$K$34:$K$777,СВЦЭМ!$A$34:$A$777,$A383,СВЦЭМ!$B$34:$B$777,T$366)+'СЕТ СН'!$F$13</f>
        <v>395.68003381</v>
      </c>
      <c r="U383" s="36">
        <f>SUMIFS(СВЦЭМ!$K$34:$K$777,СВЦЭМ!$A$34:$A$777,$A383,СВЦЭМ!$B$34:$B$777,U$366)+'СЕТ СН'!$F$13</f>
        <v>384.21399874000002</v>
      </c>
      <c r="V383" s="36">
        <f>SUMIFS(СВЦЭМ!$K$34:$K$777,СВЦЭМ!$A$34:$A$777,$A383,СВЦЭМ!$B$34:$B$777,V$366)+'СЕТ СН'!$F$13</f>
        <v>358.71456694</v>
      </c>
      <c r="W383" s="36">
        <f>SUMIFS(СВЦЭМ!$K$34:$K$777,СВЦЭМ!$A$34:$A$777,$A383,СВЦЭМ!$B$34:$B$777,W$366)+'СЕТ СН'!$F$13</f>
        <v>367.24812204</v>
      </c>
      <c r="X383" s="36">
        <f>SUMIFS(СВЦЭМ!$K$34:$K$777,СВЦЭМ!$A$34:$A$777,$A383,СВЦЭМ!$B$34:$B$777,X$366)+'СЕТ СН'!$F$13</f>
        <v>387.37606190000002</v>
      </c>
      <c r="Y383" s="36">
        <f>SUMIFS(СВЦЭМ!$K$34:$K$777,СВЦЭМ!$A$34:$A$777,$A383,СВЦЭМ!$B$34:$B$777,Y$366)+'СЕТ СН'!$F$13</f>
        <v>448.8032106</v>
      </c>
    </row>
    <row r="384" spans="1:25" ht="15.75" x14ac:dyDescent="0.2">
      <c r="A384" s="35">
        <f t="shared" si="10"/>
        <v>43361</v>
      </c>
      <c r="B384" s="36">
        <f>SUMIFS(СВЦЭМ!$K$34:$K$777,СВЦЭМ!$A$34:$A$777,$A384,СВЦЭМ!$B$34:$B$777,B$366)+'СЕТ СН'!$F$13</f>
        <v>566.30012089000002</v>
      </c>
      <c r="C384" s="36">
        <f>SUMIFS(СВЦЭМ!$K$34:$K$777,СВЦЭМ!$A$34:$A$777,$A384,СВЦЭМ!$B$34:$B$777,C$366)+'СЕТ СН'!$F$13</f>
        <v>660.96630095</v>
      </c>
      <c r="D384" s="36">
        <f>SUMIFS(СВЦЭМ!$K$34:$K$777,СВЦЭМ!$A$34:$A$777,$A384,СВЦЭМ!$B$34:$B$777,D$366)+'СЕТ СН'!$F$13</f>
        <v>699.51404733000004</v>
      </c>
      <c r="E384" s="36">
        <f>SUMIFS(СВЦЭМ!$K$34:$K$777,СВЦЭМ!$A$34:$A$777,$A384,СВЦЭМ!$B$34:$B$777,E$366)+'СЕТ СН'!$F$13</f>
        <v>736.61077795999995</v>
      </c>
      <c r="F384" s="36">
        <f>SUMIFS(СВЦЭМ!$K$34:$K$777,СВЦЭМ!$A$34:$A$777,$A384,СВЦЭМ!$B$34:$B$777,F$366)+'СЕТ СН'!$F$13</f>
        <v>735.92208893999998</v>
      </c>
      <c r="G384" s="36">
        <f>SUMIFS(СВЦЭМ!$K$34:$K$777,СВЦЭМ!$A$34:$A$777,$A384,СВЦЭМ!$B$34:$B$777,G$366)+'СЕТ СН'!$F$13</f>
        <v>734.94715411000004</v>
      </c>
      <c r="H384" s="36">
        <f>SUMIFS(СВЦЭМ!$K$34:$K$777,СВЦЭМ!$A$34:$A$777,$A384,СВЦЭМ!$B$34:$B$777,H$366)+'СЕТ СН'!$F$13</f>
        <v>728.96168821000003</v>
      </c>
      <c r="I384" s="36">
        <f>SUMIFS(СВЦЭМ!$K$34:$K$777,СВЦЭМ!$A$34:$A$777,$A384,СВЦЭМ!$B$34:$B$777,I$366)+'СЕТ СН'!$F$13</f>
        <v>656.55480121999994</v>
      </c>
      <c r="J384" s="36">
        <f>SUMIFS(СВЦЭМ!$K$34:$K$777,СВЦЭМ!$A$34:$A$777,$A384,СВЦЭМ!$B$34:$B$777,J$366)+'СЕТ СН'!$F$13</f>
        <v>606.98935191999999</v>
      </c>
      <c r="K384" s="36">
        <f>SUMIFS(СВЦЭМ!$K$34:$K$777,СВЦЭМ!$A$34:$A$777,$A384,СВЦЭМ!$B$34:$B$777,K$366)+'СЕТ СН'!$F$13</f>
        <v>608.14547878999997</v>
      </c>
      <c r="L384" s="36">
        <f>SUMIFS(СВЦЭМ!$K$34:$K$777,СВЦЭМ!$A$34:$A$777,$A384,СВЦЭМ!$B$34:$B$777,L$366)+'СЕТ СН'!$F$13</f>
        <v>570.92235257000004</v>
      </c>
      <c r="M384" s="36">
        <f>SUMIFS(СВЦЭМ!$K$34:$K$777,СВЦЭМ!$A$34:$A$777,$A384,СВЦЭМ!$B$34:$B$777,M$366)+'СЕТ СН'!$F$13</f>
        <v>516.51368519000005</v>
      </c>
      <c r="N384" s="36">
        <f>SUMIFS(СВЦЭМ!$K$34:$K$777,СВЦЭМ!$A$34:$A$777,$A384,СВЦЭМ!$B$34:$B$777,N$366)+'СЕТ СН'!$F$13</f>
        <v>447.43751832999999</v>
      </c>
      <c r="O384" s="36">
        <f>SUMIFS(СВЦЭМ!$K$34:$K$777,СВЦЭМ!$A$34:$A$777,$A384,СВЦЭМ!$B$34:$B$777,O$366)+'СЕТ СН'!$F$13</f>
        <v>379.62379991</v>
      </c>
      <c r="P384" s="36">
        <f>SUMIFS(СВЦЭМ!$K$34:$K$777,СВЦЭМ!$A$34:$A$777,$A384,СВЦЭМ!$B$34:$B$777,P$366)+'СЕТ СН'!$F$13</f>
        <v>386.69461787</v>
      </c>
      <c r="Q384" s="36">
        <f>SUMIFS(СВЦЭМ!$K$34:$K$777,СВЦЭМ!$A$34:$A$777,$A384,СВЦЭМ!$B$34:$B$777,Q$366)+'СЕТ СН'!$F$13</f>
        <v>392.32984684000002</v>
      </c>
      <c r="R384" s="36">
        <f>SUMIFS(СВЦЭМ!$K$34:$K$777,СВЦЭМ!$A$34:$A$777,$A384,СВЦЭМ!$B$34:$B$777,R$366)+'СЕТ СН'!$F$13</f>
        <v>405.02311873000002</v>
      </c>
      <c r="S384" s="36">
        <f>SUMIFS(СВЦЭМ!$K$34:$K$777,СВЦЭМ!$A$34:$A$777,$A384,СВЦЭМ!$B$34:$B$777,S$366)+'СЕТ СН'!$F$13</f>
        <v>419.71320320000001</v>
      </c>
      <c r="T384" s="36">
        <f>SUMIFS(СВЦЭМ!$K$34:$K$777,СВЦЭМ!$A$34:$A$777,$A384,СВЦЭМ!$B$34:$B$777,T$366)+'СЕТ СН'!$F$13</f>
        <v>422.05636863000001</v>
      </c>
      <c r="U384" s="36">
        <f>SUMIFS(СВЦЭМ!$K$34:$K$777,СВЦЭМ!$A$34:$A$777,$A384,СВЦЭМ!$B$34:$B$777,U$366)+'СЕТ СН'!$F$13</f>
        <v>419.63550391000001</v>
      </c>
      <c r="V384" s="36">
        <f>SUMIFS(СВЦЭМ!$K$34:$K$777,СВЦЭМ!$A$34:$A$777,$A384,СВЦЭМ!$B$34:$B$777,V$366)+'СЕТ СН'!$F$13</f>
        <v>418.74098243999998</v>
      </c>
      <c r="W384" s="36">
        <f>SUMIFS(СВЦЭМ!$K$34:$K$777,СВЦЭМ!$A$34:$A$777,$A384,СВЦЭМ!$B$34:$B$777,W$366)+'СЕТ СН'!$F$13</f>
        <v>421.10508845999999</v>
      </c>
      <c r="X384" s="36">
        <f>SUMIFS(СВЦЭМ!$K$34:$K$777,СВЦЭМ!$A$34:$A$777,$A384,СВЦЭМ!$B$34:$B$777,X$366)+'СЕТ СН'!$F$13</f>
        <v>397.20425017000002</v>
      </c>
      <c r="Y384" s="36">
        <f>SUMIFS(СВЦЭМ!$K$34:$K$777,СВЦЭМ!$A$34:$A$777,$A384,СВЦЭМ!$B$34:$B$777,Y$366)+'СЕТ СН'!$F$13</f>
        <v>460.30257928999998</v>
      </c>
    </row>
    <row r="385" spans="1:26" ht="15.75" x14ac:dyDescent="0.2">
      <c r="A385" s="35">
        <f t="shared" si="10"/>
        <v>43362</v>
      </c>
      <c r="B385" s="36">
        <f>SUMIFS(СВЦЭМ!$K$34:$K$777,СВЦЭМ!$A$34:$A$777,$A385,СВЦЭМ!$B$34:$B$777,B$366)+'СЕТ СН'!$F$13</f>
        <v>499.17306259999998</v>
      </c>
      <c r="C385" s="36">
        <f>SUMIFS(СВЦЭМ!$K$34:$K$777,СВЦЭМ!$A$34:$A$777,$A385,СВЦЭМ!$B$34:$B$777,C$366)+'СЕТ СН'!$F$13</f>
        <v>601.74956707000001</v>
      </c>
      <c r="D385" s="36">
        <f>SUMIFS(СВЦЭМ!$K$34:$K$777,СВЦЭМ!$A$34:$A$777,$A385,СВЦЭМ!$B$34:$B$777,D$366)+'СЕТ СН'!$F$13</f>
        <v>675.77070060999995</v>
      </c>
      <c r="E385" s="36">
        <f>SUMIFS(СВЦЭМ!$K$34:$K$777,СВЦЭМ!$A$34:$A$777,$A385,СВЦЭМ!$B$34:$B$777,E$366)+'СЕТ СН'!$F$13</f>
        <v>723.33000344000004</v>
      </c>
      <c r="F385" s="36">
        <f>SUMIFS(СВЦЭМ!$K$34:$K$777,СВЦЭМ!$A$34:$A$777,$A385,СВЦЭМ!$B$34:$B$777,F$366)+'СЕТ СН'!$F$13</f>
        <v>720.90509381000004</v>
      </c>
      <c r="G385" s="36">
        <f>SUMIFS(СВЦЭМ!$K$34:$K$777,СВЦЭМ!$A$34:$A$777,$A385,СВЦЭМ!$B$34:$B$777,G$366)+'СЕТ СН'!$F$13</f>
        <v>732.63052536999999</v>
      </c>
      <c r="H385" s="36">
        <f>SUMIFS(СВЦЭМ!$K$34:$K$777,СВЦЭМ!$A$34:$A$777,$A385,СВЦЭМ!$B$34:$B$777,H$366)+'СЕТ СН'!$F$13</f>
        <v>696.71002363000002</v>
      </c>
      <c r="I385" s="36">
        <f>SUMIFS(СВЦЭМ!$K$34:$K$777,СВЦЭМ!$A$34:$A$777,$A385,СВЦЭМ!$B$34:$B$777,I$366)+'СЕТ СН'!$F$13</f>
        <v>623.97165149</v>
      </c>
      <c r="J385" s="36">
        <f>SUMIFS(СВЦЭМ!$K$34:$K$777,СВЦЭМ!$A$34:$A$777,$A385,СВЦЭМ!$B$34:$B$777,J$366)+'СЕТ СН'!$F$13</f>
        <v>628.92151281999998</v>
      </c>
      <c r="K385" s="36">
        <f>SUMIFS(СВЦЭМ!$K$34:$K$777,СВЦЭМ!$A$34:$A$777,$A385,СВЦЭМ!$B$34:$B$777,K$366)+'СЕТ СН'!$F$13</f>
        <v>609.89993127000002</v>
      </c>
      <c r="L385" s="36">
        <f>SUMIFS(СВЦЭМ!$K$34:$K$777,СВЦЭМ!$A$34:$A$777,$A385,СВЦЭМ!$B$34:$B$777,L$366)+'СЕТ СН'!$F$13</f>
        <v>558.95161188999998</v>
      </c>
      <c r="M385" s="36">
        <f>SUMIFS(СВЦЭМ!$K$34:$K$777,СВЦЭМ!$A$34:$A$777,$A385,СВЦЭМ!$B$34:$B$777,M$366)+'СЕТ СН'!$F$13</f>
        <v>514.73204964000001</v>
      </c>
      <c r="N385" s="36">
        <f>SUMIFS(СВЦЭМ!$K$34:$K$777,СВЦЭМ!$A$34:$A$777,$A385,СВЦЭМ!$B$34:$B$777,N$366)+'СЕТ СН'!$F$13</f>
        <v>458.68033607000001</v>
      </c>
      <c r="O385" s="36">
        <f>SUMIFS(СВЦЭМ!$K$34:$K$777,СВЦЭМ!$A$34:$A$777,$A385,СВЦЭМ!$B$34:$B$777,O$366)+'СЕТ СН'!$F$13</f>
        <v>421.35517987999998</v>
      </c>
      <c r="P385" s="36">
        <f>SUMIFS(СВЦЭМ!$K$34:$K$777,СВЦЭМ!$A$34:$A$777,$A385,СВЦЭМ!$B$34:$B$777,P$366)+'СЕТ СН'!$F$13</f>
        <v>421.55461502000003</v>
      </c>
      <c r="Q385" s="36">
        <f>SUMIFS(СВЦЭМ!$K$34:$K$777,СВЦЭМ!$A$34:$A$777,$A385,СВЦЭМ!$B$34:$B$777,Q$366)+'СЕТ СН'!$F$13</f>
        <v>421.0318623</v>
      </c>
      <c r="R385" s="36">
        <f>SUMIFS(СВЦЭМ!$K$34:$K$777,СВЦЭМ!$A$34:$A$777,$A385,СВЦЭМ!$B$34:$B$777,R$366)+'СЕТ СН'!$F$13</f>
        <v>421.12119543</v>
      </c>
      <c r="S385" s="36">
        <f>SUMIFS(СВЦЭМ!$K$34:$K$777,СВЦЭМ!$A$34:$A$777,$A385,СВЦЭМ!$B$34:$B$777,S$366)+'СЕТ СН'!$F$13</f>
        <v>420.49667997</v>
      </c>
      <c r="T385" s="36">
        <f>SUMIFS(СВЦЭМ!$K$34:$K$777,СВЦЭМ!$A$34:$A$777,$A385,СВЦЭМ!$B$34:$B$777,T$366)+'СЕТ СН'!$F$13</f>
        <v>401.66248189999999</v>
      </c>
      <c r="U385" s="36">
        <f>SUMIFS(СВЦЭМ!$K$34:$K$777,СВЦЭМ!$A$34:$A$777,$A385,СВЦЭМ!$B$34:$B$777,U$366)+'СЕТ СН'!$F$13</f>
        <v>417.66580947</v>
      </c>
      <c r="V385" s="36">
        <f>SUMIFS(СВЦЭМ!$K$34:$K$777,СВЦЭМ!$A$34:$A$777,$A385,СВЦЭМ!$B$34:$B$777,V$366)+'СЕТ СН'!$F$13</f>
        <v>426.85825374000001</v>
      </c>
      <c r="W385" s="36">
        <f>SUMIFS(СВЦЭМ!$K$34:$K$777,СВЦЭМ!$A$34:$A$777,$A385,СВЦЭМ!$B$34:$B$777,W$366)+'СЕТ СН'!$F$13</f>
        <v>419.58075895000002</v>
      </c>
      <c r="X385" s="36">
        <f>SUMIFS(СВЦЭМ!$K$34:$K$777,СВЦЭМ!$A$34:$A$777,$A385,СВЦЭМ!$B$34:$B$777,X$366)+'СЕТ СН'!$F$13</f>
        <v>374.64611753999998</v>
      </c>
      <c r="Y385" s="36">
        <f>SUMIFS(СВЦЭМ!$K$34:$K$777,СВЦЭМ!$A$34:$A$777,$A385,СВЦЭМ!$B$34:$B$777,Y$366)+'СЕТ СН'!$F$13</f>
        <v>399.06672027000002</v>
      </c>
    </row>
    <row r="386" spans="1:26" ht="15.75" x14ac:dyDescent="0.2">
      <c r="A386" s="35">
        <f t="shared" si="10"/>
        <v>43363</v>
      </c>
      <c r="B386" s="36">
        <f>SUMIFS(СВЦЭМ!$K$34:$K$777,СВЦЭМ!$A$34:$A$777,$A386,СВЦЭМ!$B$34:$B$777,B$366)+'СЕТ СН'!$F$13</f>
        <v>579.39501915000005</v>
      </c>
      <c r="C386" s="36">
        <f>SUMIFS(СВЦЭМ!$K$34:$K$777,СВЦЭМ!$A$34:$A$777,$A386,СВЦЭМ!$B$34:$B$777,C$366)+'СЕТ СН'!$F$13</f>
        <v>680.67734186999996</v>
      </c>
      <c r="D386" s="36">
        <f>SUMIFS(СВЦЭМ!$K$34:$K$777,СВЦЭМ!$A$34:$A$777,$A386,СВЦЭМ!$B$34:$B$777,D$366)+'СЕТ СН'!$F$13</f>
        <v>682.83746523000002</v>
      </c>
      <c r="E386" s="36">
        <f>SUMIFS(СВЦЭМ!$K$34:$K$777,СВЦЭМ!$A$34:$A$777,$A386,СВЦЭМ!$B$34:$B$777,E$366)+'СЕТ СН'!$F$13</f>
        <v>718.30156276000002</v>
      </c>
      <c r="F386" s="36">
        <f>SUMIFS(СВЦЭМ!$K$34:$K$777,СВЦЭМ!$A$34:$A$777,$A386,СВЦЭМ!$B$34:$B$777,F$366)+'СЕТ СН'!$F$13</f>
        <v>716.88683113000002</v>
      </c>
      <c r="G386" s="36">
        <f>SUMIFS(СВЦЭМ!$K$34:$K$777,СВЦЭМ!$A$34:$A$777,$A386,СВЦЭМ!$B$34:$B$777,G$366)+'СЕТ СН'!$F$13</f>
        <v>719.67044249000003</v>
      </c>
      <c r="H386" s="36">
        <f>SUMIFS(СВЦЭМ!$K$34:$K$777,СВЦЭМ!$A$34:$A$777,$A386,СВЦЭМ!$B$34:$B$777,H$366)+'СЕТ СН'!$F$13</f>
        <v>716.64758744000005</v>
      </c>
      <c r="I386" s="36">
        <f>SUMIFS(СВЦЭМ!$K$34:$K$777,СВЦЭМ!$A$34:$A$777,$A386,СВЦЭМ!$B$34:$B$777,I$366)+'СЕТ СН'!$F$13</f>
        <v>677.76960311000005</v>
      </c>
      <c r="J386" s="36">
        <f>SUMIFS(СВЦЭМ!$K$34:$K$777,СВЦЭМ!$A$34:$A$777,$A386,СВЦЭМ!$B$34:$B$777,J$366)+'СЕТ СН'!$F$13</f>
        <v>637.36852880000004</v>
      </c>
      <c r="K386" s="36">
        <f>SUMIFS(СВЦЭМ!$K$34:$K$777,СВЦЭМ!$A$34:$A$777,$A386,СВЦЭМ!$B$34:$B$777,K$366)+'СЕТ СН'!$F$13</f>
        <v>607.83898555999997</v>
      </c>
      <c r="L386" s="36">
        <f>SUMIFS(СВЦЭМ!$K$34:$K$777,СВЦЭМ!$A$34:$A$777,$A386,СВЦЭМ!$B$34:$B$777,L$366)+'СЕТ СН'!$F$13</f>
        <v>539.99365567999996</v>
      </c>
      <c r="M386" s="36">
        <f>SUMIFS(СВЦЭМ!$K$34:$K$777,СВЦЭМ!$A$34:$A$777,$A386,СВЦЭМ!$B$34:$B$777,M$366)+'СЕТ СН'!$F$13</f>
        <v>491.09102855999998</v>
      </c>
      <c r="N386" s="36">
        <f>SUMIFS(СВЦЭМ!$K$34:$K$777,СВЦЭМ!$A$34:$A$777,$A386,СВЦЭМ!$B$34:$B$777,N$366)+'СЕТ СН'!$F$13</f>
        <v>436.52100166999998</v>
      </c>
      <c r="O386" s="36">
        <f>SUMIFS(СВЦЭМ!$K$34:$K$777,СВЦЭМ!$A$34:$A$777,$A386,СВЦЭМ!$B$34:$B$777,O$366)+'СЕТ СН'!$F$13</f>
        <v>398.09994799999998</v>
      </c>
      <c r="P386" s="36">
        <f>SUMIFS(СВЦЭМ!$K$34:$K$777,СВЦЭМ!$A$34:$A$777,$A386,СВЦЭМ!$B$34:$B$777,P$366)+'СЕТ СН'!$F$13</f>
        <v>388.97513103</v>
      </c>
      <c r="Q386" s="36">
        <f>SUMIFS(СВЦЭМ!$K$34:$K$777,СВЦЭМ!$A$34:$A$777,$A386,СВЦЭМ!$B$34:$B$777,Q$366)+'СЕТ СН'!$F$13</f>
        <v>393.80848524999999</v>
      </c>
      <c r="R386" s="36">
        <f>SUMIFS(СВЦЭМ!$K$34:$K$777,СВЦЭМ!$A$34:$A$777,$A386,СВЦЭМ!$B$34:$B$777,R$366)+'СЕТ СН'!$F$13</f>
        <v>387.57282977</v>
      </c>
      <c r="S386" s="36">
        <f>SUMIFS(СВЦЭМ!$K$34:$K$777,СВЦЭМ!$A$34:$A$777,$A386,СВЦЭМ!$B$34:$B$777,S$366)+'СЕТ СН'!$F$13</f>
        <v>389.92693623000002</v>
      </c>
      <c r="T386" s="36">
        <f>SUMIFS(СВЦЭМ!$K$34:$K$777,СВЦЭМ!$A$34:$A$777,$A386,СВЦЭМ!$B$34:$B$777,T$366)+'СЕТ СН'!$F$13</f>
        <v>399.48671332999999</v>
      </c>
      <c r="U386" s="36">
        <f>SUMIFS(СВЦЭМ!$K$34:$K$777,СВЦЭМ!$A$34:$A$777,$A386,СВЦЭМ!$B$34:$B$777,U$366)+'СЕТ СН'!$F$13</f>
        <v>416.63908980000002</v>
      </c>
      <c r="V386" s="36">
        <f>SUMIFS(СВЦЭМ!$K$34:$K$777,СВЦЭМ!$A$34:$A$777,$A386,СВЦЭМ!$B$34:$B$777,V$366)+'СЕТ СН'!$F$13</f>
        <v>424.11303368</v>
      </c>
      <c r="W386" s="36">
        <f>SUMIFS(СВЦЭМ!$K$34:$K$777,СВЦЭМ!$A$34:$A$777,$A386,СВЦЭМ!$B$34:$B$777,W$366)+'СЕТ СН'!$F$13</f>
        <v>418.46390783999999</v>
      </c>
      <c r="X386" s="36">
        <f>SUMIFS(СВЦЭМ!$K$34:$K$777,СВЦЭМ!$A$34:$A$777,$A386,СВЦЭМ!$B$34:$B$777,X$366)+'СЕТ СН'!$F$13</f>
        <v>383.12130970999999</v>
      </c>
      <c r="Y386" s="36">
        <f>SUMIFS(СВЦЭМ!$K$34:$K$777,СВЦЭМ!$A$34:$A$777,$A386,СВЦЭМ!$B$34:$B$777,Y$366)+'СЕТ СН'!$F$13</f>
        <v>445.00908258999999</v>
      </c>
    </row>
    <row r="387" spans="1:26" ht="15.75" x14ac:dyDescent="0.2">
      <c r="A387" s="35">
        <f t="shared" si="10"/>
        <v>43364</v>
      </c>
      <c r="B387" s="36">
        <f>SUMIFS(СВЦЭМ!$K$34:$K$777,СВЦЭМ!$A$34:$A$777,$A387,СВЦЭМ!$B$34:$B$777,B$366)+'СЕТ СН'!$F$13</f>
        <v>440.18195972000001</v>
      </c>
      <c r="C387" s="36">
        <f>SUMIFS(СВЦЭМ!$K$34:$K$777,СВЦЭМ!$A$34:$A$777,$A387,СВЦЭМ!$B$34:$B$777,C$366)+'СЕТ СН'!$F$13</f>
        <v>532.76938696000002</v>
      </c>
      <c r="D387" s="36">
        <f>SUMIFS(СВЦЭМ!$K$34:$K$777,СВЦЭМ!$A$34:$A$777,$A387,СВЦЭМ!$B$34:$B$777,D$366)+'СЕТ СН'!$F$13</f>
        <v>600.91816802999995</v>
      </c>
      <c r="E387" s="36">
        <f>SUMIFS(СВЦЭМ!$K$34:$K$777,СВЦЭМ!$A$34:$A$777,$A387,СВЦЭМ!$B$34:$B$777,E$366)+'СЕТ СН'!$F$13</f>
        <v>655.70622956</v>
      </c>
      <c r="F387" s="36">
        <f>SUMIFS(СВЦЭМ!$K$34:$K$777,СВЦЭМ!$A$34:$A$777,$A387,СВЦЭМ!$B$34:$B$777,F$366)+'СЕТ СН'!$F$13</f>
        <v>662.94828932999997</v>
      </c>
      <c r="G387" s="36">
        <f>SUMIFS(СВЦЭМ!$K$34:$K$777,СВЦЭМ!$A$34:$A$777,$A387,СВЦЭМ!$B$34:$B$777,G$366)+'СЕТ СН'!$F$13</f>
        <v>650.59471059999998</v>
      </c>
      <c r="H387" s="36">
        <f>SUMIFS(СВЦЭМ!$K$34:$K$777,СВЦЭМ!$A$34:$A$777,$A387,СВЦЭМ!$B$34:$B$777,H$366)+'СЕТ СН'!$F$13</f>
        <v>626.38756652999996</v>
      </c>
      <c r="I387" s="36">
        <f>SUMIFS(СВЦЭМ!$K$34:$K$777,СВЦЭМ!$A$34:$A$777,$A387,СВЦЭМ!$B$34:$B$777,I$366)+'СЕТ СН'!$F$13</f>
        <v>573.78852336</v>
      </c>
      <c r="J387" s="36">
        <f>SUMIFS(СВЦЭМ!$K$34:$K$777,СВЦЭМ!$A$34:$A$777,$A387,СВЦЭМ!$B$34:$B$777,J$366)+'СЕТ СН'!$F$13</f>
        <v>537.84474270999999</v>
      </c>
      <c r="K387" s="36">
        <f>SUMIFS(СВЦЭМ!$K$34:$K$777,СВЦЭМ!$A$34:$A$777,$A387,СВЦЭМ!$B$34:$B$777,K$366)+'СЕТ СН'!$F$13</f>
        <v>516.61208377000003</v>
      </c>
      <c r="L387" s="36">
        <f>SUMIFS(СВЦЭМ!$K$34:$K$777,СВЦЭМ!$A$34:$A$777,$A387,СВЦЭМ!$B$34:$B$777,L$366)+'СЕТ СН'!$F$13</f>
        <v>458.10931846</v>
      </c>
      <c r="M387" s="36">
        <f>SUMIFS(СВЦЭМ!$K$34:$K$777,СВЦЭМ!$A$34:$A$777,$A387,СВЦЭМ!$B$34:$B$777,M$366)+'СЕТ СН'!$F$13</f>
        <v>414.97246206</v>
      </c>
      <c r="N387" s="36">
        <f>SUMIFS(СВЦЭМ!$K$34:$K$777,СВЦЭМ!$A$34:$A$777,$A387,СВЦЭМ!$B$34:$B$777,N$366)+'СЕТ СН'!$F$13</f>
        <v>343.50857002999999</v>
      </c>
      <c r="O387" s="36">
        <f>SUMIFS(СВЦЭМ!$K$34:$K$777,СВЦЭМ!$A$34:$A$777,$A387,СВЦЭМ!$B$34:$B$777,O$366)+'СЕТ СН'!$F$13</f>
        <v>306.59179454000002</v>
      </c>
      <c r="P387" s="36">
        <f>SUMIFS(СВЦЭМ!$K$34:$K$777,СВЦЭМ!$A$34:$A$777,$A387,СВЦЭМ!$B$34:$B$777,P$366)+'СЕТ СН'!$F$13</f>
        <v>297.64106701999998</v>
      </c>
      <c r="Q387" s="36">
        <f>SUMIFS(СВЦЭМ!$K$34:$K$777,СВЦЭМ!$A$34:$A$777,$A387,СВЦЭМ!$B$34:$B$777,Q$366)+'СЕТ СН'!$F$13</f>
        <v>301.12408491999997</v>
      </c>
      <c r="R387" s="36">
        <f>SUMIFS(СВЦЭМ!$K$34:$K$777,СВЦЭМ!$A$34:$A$777,$A387,СВЦЭМ!$B$34:$B$777,R$366)+'СЕТ СН'!$F$13</f>
        <v>302.61753055000003</v>
      </c>
      <c r="S387" s="36">
        <f>SUMIFS(СВЦЭМ!$K$34:$K$777,СВЦЭМ!$A$34:$A$777,$A387,СВЦЭМ!$B$34:$B$777,S$366)+'СЕТ СН'!$F$13</f>
        <v>305.20426287999999</v>
      </c>
      <c r="T387" s="36">
        <f>SUMIFS(СВЦЭМ!$K$34:$K$777,СВЦЭМ!$A$34:$A$777,$A387,СВЦЭМ!$B$34:$B$777,T$366)+'СЕТ СН'!$F$13</f>
        <v>311.53524397000001</v>
      </c>
      <c r="U387" s="36">
        <f>SUMIFS(СВЦЭМ!$K$34:$K$777,СВЦЭМ!$A$34:$A$777,$A387,СВЦЭМ!$B$34:$B$777,U$366)+'СЕТ СН'!$F$13</f>
        <v>332.43228852999999</v>
      </c>
      <c r="V387" s="36">
        <f>SUMIFS(СВЦЭМ!$K$34:$K$777,СВЦЭМ!$A$34:$A$777,$A387,СВЦЭМ!$B$34:$B$777,V$366)+'СЕТ СН'!$F$13</f>
        <v>341.35612422999998</v>
      </c>
      <c r="W387" s="36">
        <f>SUMIFS(СВЦЭМ!$K$34:$K$777,СВЦЭМ!$A$34:$A$777,$A387,СВЦЭМ!$B$34:$B$777,W$366)+'СЕТ СН'!$F$13</f>
        <v>331.01135196000001</v>
      </c>
      <c r="X387" s="36">
        <f>SUMIFS(СВЦЭМ!$K$34:$K$777,СВЦЭМ!$A$34:$A$777,$A387,СВЦЭМ!$B$34:$B$777,X$366)+'СЕТ СН'!$F$13</f>
        <v>313.26807573999997</v>
      </c>
      <c r="Y387" s="36">
        <f>SUMIFS(СВЦЭМ!$K$34:$K$777,СВЦЭМ!$A$34:$A$777,$A387,СВЦЭМ!$B$34:$B$777,Y$366)+'СЕТ СН'!$F$13</f>
        <v>335.04039127999999</v>
      </c>
    </row>
    <row r="388" spans="1:26" ht="15.75" x14ac:dyDescent="0.2">
      <c r="A388" s="35">
        <f t="shared" si="10"/>
        <v>43365</v>
      </c>
      <c r="B388" s="36">
        <f>SUMIFS(СВЦЭМ!$K$34:$K$777,СВЦЭМ!$A$34:$A$777,$A388,СВЦЭМ!$B$34:$B$777,B$366)+'СЕТ СН'!$F$13</f>
        <v>431.63120027000002</v>
      </c>
      <c r="C388" s="36">
        <f>SUMIFS(СВЦЭМ!$K$34:$K$777,СВЦЭМ!$A$34:$A$777,$A388,СВЦЭМ!$B$34:$B$777,C$366)+'СЕТ СН'!$F$13</f>
        <v>519.42906928000002</v>
      </c>
      <c r="D388" s="36">
        <f>SUMIFS(СВЦЭМ!$K$34:$K$777,СВЦЭМ!$A$34:$A$777,$A388,СВЦЭМ!$B$34:$B$777,D$366)+'СЕТ СН'!$F$13</f>
        <v>580.48583457999996</v>
      </c>
      <c r="E388" s="36">
        <f>SUMIFS(СВЦЭМ!$K$34:$K$777,СВЦЭМ!$A$34:$A$777,$A388,СВЦЭМ!$B$34:$B$777,E$366)+'СЕТ СН'!$F$13</f>
        <v>631.12137644999996</v>
      </c>
      <c r="F388" s="36">
        <f>SUMIFS(СВЦЭМ!$K$34:$K$777,СВЦЭМ!$A$34:$A$777,$A388,СВЦЭМ!$B$34:$B$777,F$366)+'СЕТ СН'!$F$13</f>
        <v>631.85858223000002</v>
      </c>
      <c r="G388" s="36">
        <f>SUMIFS(СВЦЭМ!$K$34:$K$777,СВЦЭМ!$A$34:$A$777,$A388,СВЦЭМ!$B$34:$B$777,G$366)+'СЕТ СН'!$F$13</f>
        <v>627.02214744000003</v>
      </c>
      <c r="H388" s="36">
        <f>SUMIFS(СВЦЭМ!$K$34:$K$777,СВЦЭМ!$A$34:$A$777,$A388,СВЦЭМ!$B$34:$B$777,H$366)+'СЕТ СН'!$F$13</f>
        <v>611.86185977000002</v>
      </c>
      <c r="I388" s="36">
        <f>SUMIFS(СВЦЭМ!$K$34:$K$777,СВЦЭМ!$A$34:$A$777,$A388,СВЦЭМ!$B$34:$B$777,I$366)+'СЕТ СН'!$F$13</f>
        <v>570.24497584999995</v>
      </c>
      <c r="J388" s="36">
        <f>SUMIFS(СВЦЭМ!$K$34:$K$777,СВЦЭМ!$A$34:$A$777,$A388,СВЦЭМ!$B$34:$B$777,J$366)+'СЕТ СН'!$F$13</f>
        <v>543.18959740000003</v>
      </c>
      <c r="K388" s="36">
        <f>SUMIFS(СВЦЭМ!$K$34:$K$777,СВЦЭМ!$A$34:$A$777,$A388,СВЦЭМ!$B$34:$B$777,K$366)+'СЕТ СН'!$F$13</f>
        <v>513.92121151000003</v>
      </c>
      <c r="L388" s="36">
        <f>SUMIFS(СВЦЭМ!$K$34:$K$777,СВЦЭМ!$A$34:$A$777,$A388,СВЦЭМ!$B$34:$B$777,L$366)+'СЕТ СН'!$F$13</f>
        <v>465.90285334999999</v>
      </c>
      <c r="M388" s="36">
        <f>SUMIFS(СВЦЭМ!$K$34:$K$777,СВЦЭМ!$A$34:$A$777,$A388,СВЦЭМ!$B$34:$B$777,M$366)+'СЕТ СН'!$F$13</f>
        <v>401.36383812999998</v>
      </c>
      <c r="N388" s="36">
        <f>SUMIFS(СВЦЭМ!$K$34:$K$777,СВЦЭМ!$A$34:$A$777,$A388,СВЦЭМ!$B$34:$B$777,N$366)+'СЕТ СН'!$F$13</f>
        <v>346.78607856999997</v>
      </c>
      <c r="O388" s="36">
        <f>SUMIFS(СВЦЭМ!$K$34:$K$777,СВЦЭМ!$A$34:$A$777,$A388,СВЦЭМ!$B$34:$B$777,O$366)+'СЕТ СН'!$F$13</f>
        <v>298.48543494</v>
      </c>
      <c r="P388" s="36">
        <f>SUMIFS(СВЦЭМ!$K$34:$K$777,СВЦЭМ!$A$34:$A$777,$A388,СВЦЭМ!$B$34:$B$777,P$366)+'СЕТ СН'!$F$13</f>
        <v>303.35850747000001</v>
      </c>
      <c r="Q388" s="36">
        <f>SUMIFS(СВЦЭМ!$K$34:$K$777,СВЦЭМ!$A$34:$A$777,$A388,СВЦЭМ!$B$34:$B$777,Q$366)+'СЕТ СН'!$F$13</f>
        <v>306.97633162</v>
      </c>
      <c r="R388" s="36">
        <f>SUMIFS(СВЦЭМ!$K$34:$K$777,СВЦЭМ!$A$34:$A$777,$A388,СВЦЭМ!$B$34:$B$777,R$366)+'СЕТ СН'!$F$13</f>
        <v>303.79025401000001</v>
      </c>
      <c r="S388" s="36">
        <f>SUMIFS(СВЦЭМ!$K$34:$K$777,СВЦЭМ!$A$34:$A$777,$A388,СВЦЭМ!$B$34:$B$777,S$366)+'СЕТ СН'!$F$13</f>
        <v>311.18897948</v>
      </c>
      <c r="T388" s="36">
        <f>SUMIFS(СВЦЭМ!$K$34:$K$777,СВЦЭМ!$A$34:$A$777,$A388,СВЦЭМ!$B$34:$B$777,T$366)+'СЕТ СН'!$F$13</f>
        <v>314.97912351999997</v>
      </c>
      <c r="U388" s="36">
        <f>SUMIFS(СВЦЭМ!$K$34:$K$777,СВЦЭМ!$A$34:$A$777,$A388,СВЦЭМ!$B$34:$B$777,U$366)+'СЕТ СН'!$F$13</f>
        <v>331.79353737000002</v>
      </c>
      <c r="V388" s="36">
        <f>SUMIFS(СВЦЭМ!$K$34:$K$777,СВЦЭМ!$A$34:$A$777,$A388,СВЦЭМ!$B$34:$B$777,V$366)+'СЕТ СН'!$F$13</f>
        <v>336.45755890999999</v>
      </c>
      <c r="W388" s="36">
        <f>SUMIFS(СВЦЭМ!$K$34:$K$777,СВЦЭМ!$A$34:$A$777,$A388,СВЦЭМ!$B$34:$B$777,W$366)+'СЕТ СН'!$F$13</f>
        <v>319.41390504999998</v>
      </c>
      <c r="X388" s="36">
        <f>SUMIFS(СВЦЭМ!$K$34:$K$777,СВЦЭМ!$A$34:$A$777,$A388,СВЦЭМ!$B$34:$B$777,X$366)+'СЕТ СН'!$F$13</f>
        <v>295.39786432</v>
      </c>
      <c r="Y388" s="36">
        <f>SUMIFS(СВЦЭМ!$K$34:$K$777,СВЦЭМ!$A$34:$A$777,$A388,СВЦЭМ!$B$34:$B$777,Y$366)+'СЕТ СН'!$F$13</f>
        <v>332.75596969999998</v>
      </c>
    </row>
    <row r="389" spans="1:26" ht="15.75" x14ac:dyDescent="0.2">
      <c r="A389" s="35">
        <f t="shared" si="10"/>
        <v>43366</v>
      </c>
      <c r="B389" s="36">
        <f>SUMIFS(СВЦЭМ!$K$34:$K$777,СВЦЭМ!$A$34:$A$777,$A389,СВЦЭМ!$B$34:$B$777,B$366)+'СЕТ СН'!$F$13</f>
        <v>432.78493044999999</v>
      </c>
      <c r="C389" s="36">
        <f>SUMIFS(СВЦЭМ!$K$34:$K$777,СВЦЭМ!$A$34:$A$777,$A389,СВЦЭМ!$B$34:$B$777,C$366)+'СЕТ СН'!$F$13</f>
        <v>536.98625437999999</v>
      </c>
      <c r="D389" s="36">
        <f>SUMIFS(СВЦЭМ!$K$34:$K$777,СВЦЭМ!$A$34:$A$777,$A389,СВЦЭМ!$B$34:$B$777,D$366)+'СЕТ СН'!$F$13</f>
        <v>616.12195252000004</v>
      </c>
      <c r="E389" s="36">
        <f>SUMIFS(СВЦЭМ!$K$34:$K$777,СВЦЭМ!$A$34:$A$777,$A389,СВЦЭМ!$B$34:$B$777,E$366)+'СЕТ СН'!$F$13</f>
        <v>673.44752398000003</v>
      </c>
      <c r="F389" s="36">
        <f>SUMIFS(СВЦЭМ!$K$34:$K$777,СВЦЭМ!$A$34:$A$777,$A389,СВЦЭМ!$B$34:$B$777,F$366)+'СЕТ СН'!$F$13</f>
        <v>688.38271829999996</v>
      </c>
      <c r="G389" s="36">
        <f>SUMIFS(СВЦЭМ!$K$34:$K$777,СВЦЭМ!$A$34:$A$777,$A389,СВЦЭМ!$B$34:$B$777,G$366)+'СЕТ СН'!$F$13</f>
        <v>670.98832900000002</v>
      </c>
      <c r="H389" s="36">
        <f>SUMIFS(СВЦЭМ!$K$34:$K$777,СВЦЭМ!$A$34:$A$777,$A389,СВЦЭМ!$B$34:$B$777,H$366)+'СЕТ СН'!$F$13</f>
        <v>660.82470130000002</v>
      </c>
      <c r="I389" s="36">
        <f>SUMIFS(СВЦЭМ!$K$34:$K$777,СВЦЭМ!$A$34:$A$777,$A389,СВЦЭМ!$B$34:$B$777,I$366)+'СЕТ СН'!$F$13</f>
        <v>621.03978424000002</v>
      </c>
      <c r="J389" s="36">
        <f>SUMIFS(СВЦЭМ!$K$34:$K$777,СВЦЭМ!$A$34:$A$777,$A389,СВЦЭМ!$B$34:$B$777,J$366)+'СЕТ СН'!$F$13</f>
        <v>570.05315238000003</v>
      </c>
      <c r="K389" s="36">
        <f>SUMIFS(СВЦЭМ!$K$34:$K$777,СВЦЭМ!$A$34:$A$777,$A389,СВЦЭМ!$B$34:$B$777,K$366)+'СЕТ СН'!$F$13</f>
        <v>519.66701440999998</v>
      </c>
      <c r="L389" s="36">
        <f>SUMIFS(СВЦЭМ!$K$34:$K$777,СВЦЭМ!$A$34:$A$777,$A389,СВЦЭМ!$B$34:$B$777,L$366)+'СЕТ СН'!$F$13</f>
        <v>450.92356444000001</v>
      </c>
      <c r="M389" s="36">
        <f>SUMIFS(СВЦЭМ!$K$34:$K$777,СВЦЭМ!$A$34:$A$777,$A389,СВЦЭМ!$B$34:$B$777,M$366)+'СЕТ СН'!$F$13</f>
        <v>394.42871480999997</v>
      </c>
      <c r="N389" s="36">
        <f>SUMIFS(СВЦЭМ!$K$34:$K$777,СВЦЭМ!$A$34:$A$777,$A389,СВЦЭМ!$B$34:$B$777,N$366)+'СЕТ СН'!$F$13</f>
        <v>341.19725244</v>
      </c>
      <c r="O389" s="36">
        <f>SUMIFS(СВЦЭМ!$K$34:$K$777,СВЦЭМ!$A$34:$A$777,$A389,СВЦЭМ!$B$34:$B$777,O$366)+'СЕТ СН'!$F$13</f>
        <v>312.36212001000001</v>
      </c>
      <c r="P389" s="36">
        <f>SUMIFS(СВЦЭМ!$K$34:$K$777,СВЦЭМ!$A$34:$A$777,$A389,СВЦЭМ!$B$34:$B$777,P$366)+'СЕТ СН'!$F$13</f>
        <v>305.81124665999999</v>
      </c>
      <c r="Q389" s="36">
        <f>SUMIFS(СВЦЭМ!$K$34:$K$777,СВЦЭМ!$A$34:$A$777,$A389,СВЦЭМ!$B$34:$B$777,Q$366)+'СЕТ СН'!$F$13</f>
        <v>301.19569790999998</v>
      </c>
      <c r="R389" s="36">
        <f>SUMIFS(СВЦЭМ!$K$34:$K$777,СВЦЭМ!$A$34:$A$777,$A389,СВЦЭМ!$B$34:$B$777,R$366)+'СЕТ СН'!$F$13</f>
        <v>301.63335051000001</v>
      </c>
      <c r="S389" s="36">
        <f>SUMIFS(СВЦЭМ!$K$34:$K$777,СВЦЭМ!$A$34:$A$777,$A389,СВЦЭМ!$B$34:$B$777,S$366)+'СЕТ СН'!$F$13</f>
        <v>307.74794549000001</v>
      </c>
      <c r="T389" s="36">
        <f>SUMIFS(СВЦЭМ!$K$34:$K$777,СВЦЭМ!$A$34:$A$777,$A389,СВЦЭМ!$B$34:$B$777,T$366)+'СЕТ СН'!$F$13</f>
        <v>314.65595443000001</v>
      </c>
      <c r="U389" s="36">
        <f>SUMIFS(СВЦЭМ!$K$34:$K$777,СВЦЭМ!$A$34:$A$777,$A389,СВЦЭМ!$B$34:$B$777,U$366)+'СЕТ СН'!$F$13</f>
        <v>325.67602036</v>
      </c>
      <c r="V389" s="36">
        <f>SUMIFS(СВЦЭМ!$K$34:$K$777,СВЦЭМ!$A$34:$A$777,$A389,СВЦЭМ!$B$34:$B$777,V$366)+'СЕТ СН'!$F$13</f>
        <v>350.1819749</v>
      </c>
      <c r="W389" s="36">
        <f>SUMIFS(СВЦЭМ!$K$34:$K$777,СВЦЭМ!$A$34:$A$777,$A389,СВЦЭМ!$B$34:$B$777,W$366)+'СЕТ СН'!$F$13</f>
        <v>339.61463989999999</v>
      </c>
      <c r="X389" s="36">
        <f>SUMIFS(СВЦЭМ!$K$34:$K$777,СВЦЭМ!$A$34:$A$777,$A389,СВЦЭМ!$B$34:$B$777,X$366)+'СЕТ СН'!$F$13</f>
        <v>316.95696425</v>
      </c>
      <c r="Y389" s="36">
        <f>SUMIFS(СВЦЭМ!$K$34:$K$777,СВЦЭМ!$A$34:$A$777,$A389,СВЦЭМ!$B$34:$B$777,Y$366)+'СЕТ СН'!$F$13</f>
        <v>348.76692747999999</v>
      </c>
    </row>
    <row r="390" spans="1:26" ht="15.75" x14ac:dyDescent="0.2">
      <c r="A390" s="35">
        <f t="shared" si="10"/>
        <v>43367</v>
      </c>
      <c r="B390" s="36">
        <f>SUMIFS(СВЦЭМ!$K$34:$K$777,СВЦЭМ!$A$34:$A$777,$A390,СВЦЭМ!$B$34:$B$777,B$366)+'СЕТ СН'!$F$13</f>
        <v>421.74000704000002</v>
      </c>
      <c r="C390" s="36">
        <f>SUMIFS(СВЦЭМ!$K$34:$K$777,СВЦЭМ!$A$34:$A$777,$A390,СВЦЭМ!$B$34:$B$777,C$366)+'СЕТ СН'!$F$13</f>
        <v>529.90070485000001</v>
      </c>
      <c r="D390" s="36">
        <f>SUMIFS(СВЦЭМ!$K$34:$K$777,СВЦЭМ!$A$34:$A$777,$A390,СВЦЭМ!$B$34:$B$777,D$366)+'СЕТ СН'!$F$13</f>
        <v>605.46886400999995</v>
      </c>
      <c r="E390" s="36">
        <f>SUMIFS(СВЦЭМ!$K$34:$K$777,СВЦЭМ!$A$34:$A$777,$A390,СВЦЭМ!$B$34:$B$777,E$366)+'СЕТ СН'!$F$13</f>
        <v>658.80474629000003</v>
      </c>
      <c r="F390" s="36">
        <f>SUMIFS(СВЦЭМ!$K$34:$K$777,СВЦЭМ!$A$34:$A$777,$A390,СВЦЭМ!$B$34:$B$777,F$366)+'СЕТ СН'!$F$13</f>
        <v>651.78785617000005</v>
      </c>
      <c r="G390" s="36">
        <f>SUMIFS(СВЦЭМ!$K$34:$K$777,СВЦЭМ!$A$34:$A$777,$A390,СВЦЭМ!$B$34:$B$777,G$366)+'СЕТ СН'!$F$13</f>
        <v>634.20556604000001</v>
      </c>
      <c r="H390" s="36">
        <f>SUMIFS(СВЦЭМ!$K$34:$K$777,СВЦЭМ!$A$34:$A$777,$A390,СВЦЭМ!$B$34:$B$777,H$366)+'СЕТ СН'!$F$13</f>
        <v>599.86569428999996</v>
      </c>
      <c r="I390" s="36">
        <f>SUMIFS(СВЦЭМ!$K$34:$K$777,СВЦЭМ!$A$34:$A$777,$A390,СВЦЭМ!$B$34:$B$777,I$366)+'СЕТ СН'!$F$13</f>
        <v>580.25978265000003</v>
      </c>
      <c r="J390" s="36">
        <f>SUMIFS(СВЦЭМ!$K$34:$K$777,СВЦЭМ!$A$34:$A$777,$A390,СВЦЭМ!$B$34:$B$777,J$366)+'СЕТ СН'!$F$13</f>
        <v>595.03495251000004</v>
      </c>
      <c r="K390" s="36">
        <f>SUMIFS(СВЦЭМ!$K$34:$K$777,СВЦЭМ!$A$34:$A$777,$A390,СВЦЭМ!$B$34:$B$777,K$366)+'СЕТ СН'!$F$13</f>
        <v>582.92483861000005</v>
      </c>
      <c r="L390" s="36">
        <f>SUMIFS(СВЦЭМ!$K$34:$K$777,СВЦЭМ!$A$34:$A$777,$A390,СВЦЭМ!$B$34:$B$777,L$366)+'СЕТ СН'!$F$13</f>
        <v>533.14905307000004</v>
      </c>
      <c r="M390" s="36">
        <f>SUMIFS(СВЦЭМ!$K$34:$K$777,СВЦЭМ!$A$34:$A$777,$A390,СВЦЭМ!$B$34:$B$777,M$366)+'СЕТ СН'!$F$13</f>
        <v>478.01283420999999</v>
      </c>
      <c r="N390" s="36">
        <f>SUMIFS(СВЦЭМ!$K$34:$K$777,СВЦЭМ!$A$34:$A$777,$A390,СВЦЭМ!$B$34:$B$777,N$366)+'СЕТ СН'!$F$13</f>
        <v>404.12619934999998</v>
      </c>
      <c r="O390" s="36">
        <f>SUMIFS(СВЦЭМ!$K$34:$K$777,СВЦЭМ!$A$34:$A$777,$A390,СВЦЭМ!$B$34:$B$777,O$366)+'СЕТ СН'!$F$13</f>
        <v>341.68680683000002</v>
      </c>
      <c r="P390" s="36">
        <f>SUMIFS(СВЦЭМ!$K$34:$K$777,СВЦЭМ!$A$34:$A$777,$A390,СВЦЭМ!$B$34:$B$777,P$366)+'СЕТ СН'!$F$13</f>
        <v>333.63526474000003</v>
      </c>
      <c r="Q390" s="36">
        <f>SUMIFS(СВЦЭМ!$K$34:$K$777,СВЦЭМ!$A$34:$A$777,$A390,СВЦЭМ!$B$34:$B$777,Q$366)+'СЕТ СН'!$F$13</f>
        <v>331.81767071000002</v>
      </c>
      <c r="R390" s="36">
        <f>SUMIFS(СВЦЭМ!$K$34:$K$777,СВЦЭМ!$A$34:$A$777,$A390,СВЦЭМ!$B$34:$B$777,R$366)+'СЕТ СН'!$F$13</f>
        <v>330.72462180000002</v>
      </c>
      <c r="S390" s="36">
        <f>SUMIFS(СВЦЭМ!$K$34:$K$777,СВЦЭМ!$A$34:$A$777,$A390,СВЦЭМ!$B$34:$B$777,S$366)+'СЕТ СН'!$F$13</f>
        <v>335.81752986999999</v>
      </c>
      <c r="T390" s="36">
        <f>SUMIFS(СВЦЭМ!$K$34:$K$777,СВЦЭМ!$A$34:$A$777,$A390,СВЦЭМ!$B$34:$B$777,T$366)+'СЕТ СН'!$F$13</f>
        <v>342.74099195999997</v>
      </c>
      <c r="U390" s="36">
        <f>SUMIFS(СВЦЭМ!$K$34:$K$777,СВЦЭМ!$A$34:$A$777,$A390,СВЦЭМ!$B$34:$B$777,U$366)+'СЕТ СН'!$F$13</f>
        <v>357.03885765000001</v>
      </c>
      <c r="V390" s="36">
        <f>SUMIFS(СВЦЭМ!$K$34:$K$777,СВЦЭМ!$A$34:$A$777,$A390,СВЦЭМ!$B$34:$B$777,V$366)+'СЕТ СН'!$F$13</f>
        <v>360.94995319999998</v>
      </c>
      <c r="W390" s="36">
        <f>SUMIFS(СВЦЭМ!$K$34:$K$777,СВЦЭМ!$A$34:$A$777,$A390,СВЦЭМ!$B$34:$B$777,W$366)+'СЕТ СН'!$F$13</f>
        <v>348.74447701999998</v>
      </c>
      <c r="X390" s="36">
        <f>SUMIFS(СВЦЭМ!$K$34:$K$777,СВЦЭМ!$A$34:$A$777,$A390,СВЦЭМ!$B$34:$B$777,X$366)+'СЕТ СН'!$F$13</f>
        <v>328.64548546999998</v>
      </c>
      <c r="Y390" s="36">
        <f>SUMIFS(СВЦЭМ!$K$34:$K$777,СВЦЭМ!$A$34:$A$777,$A390,СВЦЭМ!$B$34:$B$777,Y$366)+'СЕТ СН'!$F$13</f>
        <v>352.85071735999998</v>
      </c>
    </row>
    <row r="391" spans="1:26" ht="15.75" x14ac:dyDescent="0.2">
      <c r="A391" s="35">
        <f t="shared" si="10"/>
        <v>43368</v>
      </c>
      <c r="B391" s="36">
        <f>SUMIFS(СВЦЭМ!$K$34:$K$777,СВЦЭМ!$A$34:$A$777,$A391,СВЦЭМ!$B$34:$B$777,B$366)+'СЕТ СН'!$F$13</f>
        <v>455.73464768000002</v>
      </c>
      <c r="C391" s="36">
        <f>SUMIFS(СВЦЭМ!$K$34:$K$777,СВЦЭМ!$A$34:$A$777,$A391,СВЦЭМ!$B$34:$B$777,C$366)+'СЕТ СН'!$F$13</f>
        <v>563.14157451000005</v>
      </c>
      <c r="D391" s="36">
        <f>SUMIFS(СВЦЭМ!$K$34:$K$777,СВЦЭМ!$A$34:$A$777,$A391,СВЦЭМ!$B$34:$B$777,D$366)+'СЕТ СН'!$F$13</f>
        <v>629.40732594999997</v>
      </c>
      <c r="E391" s="36">
        <f>SUMIFS(СВЦЭМ!$K$34:$K$777,СВЦЭМ!$A$34:$A$777,$A391,СВЦЭМ!$B$34:$B$777,E$366)+'СЕТ СН'!$F$13</f>
        <v>686.0195837</v>
      </c>
      <c r="F391" s="36">
        <f>SUMIFS(СВЦЭМ!$K$34:$K$777,СВЦЭМ!$A$34:$A$777,$A391,СВЦЭМ!$B$34:$B$777,F$366)+'СЕТ СН'!$F$13</f>
        <v>684.41042185000003</v>
      </c>
      <c r="G391" s="36">
        <f>SUMIFS(СВЦЭМ!$K$34:$K$777,СВЦЭМ!$A$34:$A$777,$A391,СВЦЭМ!$B$34:$B$777,G$366)+'СЕТ СН'!$F$13</f>
        <v>664.33572589000005</v>
      </c>
      <c r="H391" s="36">
        <f>SUMIFS(СВЦЭМ!$K$34:$K$777,СВЦЭМ!$A$34:$A$777,$A391,СВЦЭМ!$B$34:$B$777,H$366)+'СЕТ СН'!$F$13</f>
        <v>613.02654108000002</v>
      </c>
      <c r="I391" s="36">
        <f>SUMIFS(СВЦЭМ!$K$34:$K$777,СВЦЭМ!$A$34:$A$777,$A391,СВЦЭМ!$B$34:$B$777,I$366)+'СЕТ СН'!$F$13</f>
        <v>581.03900995000004</v>
      </c>
      <c r="J391" s="36">
        <f>SUMIFS(СВЦЭМ!$K$34:$K$777,СВЦЭМ!$A$34:$A$777,$A391,СВЦЭМ!$B$34:$B$777,J$366)+'СЕТ СН'!$F$13</f>
        <v>581.77737521999995</v>
      </c>
      <c r="K391" s="36">
        <f>SUMIFS(СВЦЭМ!$K$34:$K$777,СВЦЭМ!$A$34:$A$777,$A391,СВЦЭМ!$B$34:$B$777,K$366)+'СЕТ СН'!$F$13</f>
        <v>571.57684026000004</v>
      </c>
      <c r="L391" s="36">
        <f>SUMIFS(СВЦЭМ!$K$34:$K$777,СВЦЭМ!$A$34:$A$777,$A391,СВЦЭМ!$B$34:$B$777,L$366)+'СЕТ СН'!$F$13</f>
        <v>522.53901335</v>
      </c>
      <c r="M391" s="36">
        <f>SUMIFS(СВЦЭМ!$K$34:$K$777,СВЦЭМ!$A$34:$A$777,$A391,СВЦЭМ!$B$34:$B$777,M$366)+'СЕТ СН'!$F$13</f>
        <v>470.06884413</v>
      </c>
      <c r="N391" s="36">
        <f>SUMIFS(СВЦЭМ!$K$34:$K$777,СВЦЭМ!$A$34:$A$777,$A391,СВЦЭМ!$B$34:$B$777,N$366)+'СЕТ СН'!$F$13</f>
        <v>405.15296975000001</v>
      </c>
      <c r="O391" s="36">
        <f>SUMIFS(СВЦЭМ!$K$34:$K$777,СВЦЭМ!$A$34:$A$777,$A391,СВЦЭМ!$B$34:$B$777,O$366)+'СЕТ СН'!$F$13</f>
        <v>359.25654098000001</v>
      </c>
      <c r="P391" s="36">
        <f>SUMIFS(СВЦЭМ!$K$34:$K$777,СВЦЭМ!$A$34:$A$777,$A391,СВЦЭМ!$B$34:$B$777,P$366)+'СЕТ СН'!$F$13</f>
        <v>354.03587920000001</v>
      </c>
      <c r="Q391" s="36">
        <f>SUMIFS(СВЦЭМ!$K$34:$K$777,СВЦЭМ!$A$34:$A$777,$A391,СВЦЭМ!$B$34:$B$777,Q$366)+'СЕТ СН'!$F$13</f>
        <v>348.73867868999997</v>
      </c>
      <c r="R391" s="36">
        <f>SUMIFS(СВЦЭМ!$K$34:$K$777,СВЦЭМ!$A$34:$A$777,$A391,СВЦЭМ!$B$34:$B$777,R$366)+'СЕТ СН'!$F$13</f>
        <v>341.17707647999998</v>
      </c>
      <c r="S391" s="36">
        <f>SUMIFS(СВЦЭМ!$K$34:$K$777,СВЦЭМ!$A$34:$A$777,$A391,СВЦЭМ!$B$34:$B$777,S$366)+'СЕТ СН'!$F$13</f>
        <v>345.37338462000002</v>
      </c>
      <c r="T391" s="36">
        <f>SUMIFS(СВЦЭМ!$K$34:$K$777,СВЦЭМ!$A$34:$A$777,$A391,СВЦЭМ!$B$34:$B$777,T$366)+'СЕТ СН'!$F$13</f>
        <v>350.14751854000002</v>
      </c>
      <c r="U391" s="36">
        <f>SUMIFS(СВЦЭМ!$K$34:$K$777,СВЦЭМ!$A$34:$A$777,$A391,СВЦЭМ!$B$34:$B$777,U$366)+'СЕТ СН'!$F$13</f>
        <v>354.13693826999997</v>
      </c>
      <c r="V391" s="36">
        <f>SUMIFS(СВЦЭМ!$K$34:$K$777,СВЦЭМ!$A$34:$A$777,$A391,СВЦЭМ!$B$34:$B$777,V$366)+'СЕТ СН'!$F$13</f>
        <v>357.23056159999999</v>
      </c>
      <c r="W391" s="36">
        <f>SUMIFS(СВЦЭМ!$K$34:$K$777,СВЦЭМ!$A$34:$A$777,$A391,СВЦЭМ!$B$34:$B$777,W$366)+'СЕТ СН'!$F$13</f>
        <v>354.35329571</v>
      </c>
      <c r="X391" s="36">
        <f>SUMIFS(СВЦЭМ!$K$34:$K$777,СВЦЭМ!$A$34:$A$777,$A391,СВЦЭМ!$B$34:$B$777,X$366)+'СЕТ СН'!$F$13</f>
        <v>331.51377772000001</v>
      </c>
      <c r="Y391" s="36">
        <f>SUMIFS(СВЦЭМ!$K$34:$K$777,СВЦЭМ!$A$34:$A$777,$A391,СВЦЭМ!$B$34:$B$777,Y$366)+'СЕТ СН'!$F$13</f>
        <v>369.53324672999997</v>
      </c>
    </row>
    <row r="392" spans="1:26" ht="15.75" x14ac:dyDescent="0.2">
      <c r="A392" s="35">
        <f t="shared" si="10"/>
        <v>43369</v>
      </c>
      <c r="B392" s="36">
        <f>SUMIFS(СВЦЭМ!$K$34:$K$777,СВЦЭМ!$A$34:$A$777,$A392,СВЦЭМ!$B$34:$B$777,B$366)+'СЕТ СН'!$F$13</f>
        <v>494.38241950000003</v>
      </c>
      <c r="C392" s="36">
        <f>SUMIFS(СВЦЭМ!$K$34:$K$777,СВЦЭМ!$A$34:$A$777,$A392,СВЦЭМ!$B$34:$B$777,C$366)+'СЕТ СН'!$F$13</f>
        <v>609.44914023000001</v>
      </c>
      <c r="D392" s="36">
        <f>SUMIFS(СВЦЭМ!$K$34:$K$777,СВЦЭМ!$A$34:$A$777,$A392,СВЦЭМ!$B$34:$B$777,D$366)+'СЕТ СН'!$F$13</f>
        <v>709.64930939999999</v>
      </c>
      <c r="E392" s="36">
        <f>SUMIFS(СВЦЭМ!$K$34:$K$777,СВЦЭМ!$A$34:$A$777,$A392,СВЦЭМ!$B$34:$B$777,E$366)+'СЕТ СН'!$F$13</f>
        <v>779.18961402000002</v>
      </c>
      <c r="F392" s="36">
        <f>SUMIFS(СВЦЭМ!$K$34:$K$777,СВЦЭМ!$A$34:$A$777,$A392,СВЦЭМ!$B$34:$B$777,F$366)+'СЕТ СН'!$F$13</f>
        <v>781.3152814</v>
      </c>
      <c r="G392" s="36">
        <f>SUMIFS(СВЦЭМ!$K$34:$K$777,СВЦЭМ!$A$34:$A$777,$A392,СВЦЭМ!$B$34:$B$777,G$366)+'СЕТ СН'!$F$13</f>
        <v>764.55453494000005</v>
      </c>
      <c r="H392" s="36">
        <f>SUMIFS(СВЦЭМ!$K$34:$K$777,СВЦЭМ!$A$34:$A$777,$A392,СВЦЭМ!$B$34:$B$777,H$366)+'СЕТ СН'!$F$13</f>
        <v>697.86553728000001</v>
      </c>
      <c r="I392" s="36">
        <f>SUMIFS(СВЦЭМ!$K$34:$K$777,СВЦЭМ!$A$34:$A$777,$A392,СВЦЭМ!$B$34:$B$777,I$366)+'СЕТ СН'!$F$13</f>
        <v>638.61762765000003</v>
      </c>
      <c r="J392" s="36">
        <f>SUMIFS(СВЦЭМ!$K$34:$K$777,СВЦЭМ!$A$34:$A$777,$A392,СВЦЭМ!$B$34:$B$777,J$366)+'СЕТ СН'!$F$13</f>
        <v>629.27096576999998</v>
      </c>
      <c r="K392" s="36">
        <f>SUMIFS(СВЦЭМ!$K$34:$K$777,СВЦЭМ!$A$34:$A$777,$A392,СВЦЭМ!$B$34:$B$777,K$366)+'СЕТ СН'!$F$13</f>
        <v>619.05129233000002</v>
      </c>
      <c r="L392" s="36">
        <f>SUMIFS(СВЦЭМ!$K$34:$K$777,СВЦЭМ!$A$34:$A$777,$A392,СВЦЭМ!$B$34:$B$777,L$366)+'СЕТ СН'!$F$13</f>
        <v>569.29324763</v>
      </c>
      <c r="M392" s="36">
        <f>SUMIFS(СВЦЭМ!$K$34:$K$777,СВЦЭМ!$A$34:$A$777,$A392,СВЦЭМ!$B$34:$B$777,M$366)+'СЕТ СН'!$F$13</f>
        <v>524.87629198000002</v>
      </c>
      <c r="N392" s="36">
        <f>SUMIFS(СВЦЭМ!$K$34:$K$777,СВЦЭМ!$A$34:$A$777,$A392,СВЦЭМ!$B$34:$B$777,N$366)+'СЕТ СН'!$F$13</f>
        <v>449.84599006000002</v>
      </c>
      <c r="O392" s="36">
        <f>SUMIFS(СВЦЭМ!$K$34:$K$777,СВЦЭМ!$A$34:$A$777,$A392,СВЦЭМ!$B$34:$B$777,O$366)+'СЕТ СН'!$F$13</f>
        <v>385.8613924</v>
      </c>
      <c r="P392" s="36">
        <f>SUMIFS(СВЦЭМ!$K$34:$K$777,СВЦЭМ!$A$34:$A$777,$A392,СВЦЭМ!$B$34:$B$777,P$366)+'СЕТ СН'!$F$13</f>
        <v>383.31476200999998</v>
      </c>
      <c r="Q392" s="36">
        <f>SUMIFS(СВЦЭМ!$K$34:$K$777,СВЦЭМ!$A$34:$A$777,$A392,СВЦЭМ!$B$34:$B$777,Q$366)+'СЕТ СН'!$F$13</f>
        <v>389.04247320000002</v>
      </c>
      <c r="R392" s="36">
        <f>SUMIFS(СВЦЭМ!$K$34:$K$777,СВЦЭМ!$A$34:$A$777,$A392,СВЦЭМ!$B$34:$B$777,R$366)+'СЕТ СН'!$F$13</f>
        <v>390.82984259</v>
      </c>
      <c r="S392" s="36">
        <f>SUMIFS(СВЦЭМ!$K$34:$K$777,СВЦЭМ!$A$34:$A$777,$A392,СВЦЭМ!$B$34:$B$777,S$366)+'СЕТ СН'!$F$13</f>
        <v>394.64982450000002</v>
      </c>
      <c r="T392" s="36">
        <f>SUMIFS(СВЦЭМ!$K$34:$K$777,СВЦЭМ!$A$34:$A$777,$A392,СВЦЭМ!$B$34:$B$777,T$366)+'СЕТ СН'!$F$13</f>
        <v>386.23238018000001</v>
      </c>
      <c r="U392" s="36">
        <f>SUMIFS(СВЦЭМ!$K$34:$K$777,СВЦЭМ!$A$34:$A$777,$A392,СВЦЭМ!$B$34:$B$777,U$366)+'СЕТ СН'!$F$13</f>
        <v>399.8174641</v>
      </c>
      <c r="V392" s="36">
        <f>SUMIFS(СВЦЭМ!$K$34:$K$777,СВЦЭМ!$A$34:$A$777,$A392,СВЦЭМ!$B$34:$B$777,V$366)+'СЕТ СН'!$F$13</f>
        <v>402.57270790000001</v>
      </c>
      <c r="W392" s="36">
        <f>SUMIFS(СВЦЭМ!$K$34:$K$777,СВЦЭМ!$A$34:$A$777,$A392,СВЦЭМ!$B$34:$B$777,W$366)+'СЕТ СН'!$F$13</f>
        <v>393.27614120999999</v>
      </c>
      <c r="X392" s="36">
        <f>SUMIFS(СВЦЭМ!$K$34:$K$777,СВЦЭМ!$A$34:$A$777,$A392,СВЦЭМ!$B$34:$B$777,X$366)+'СЕТ СН'!$F$13</f>
        <v>404.72598670000002</v>
      </c>
      <c r="Y392" s="36">
        <f>SUMIFS(СВЦЭМ!$K$34:$K$777,СВЦЭМ!$A$34:$A$777,$A392,СВЦЭМ!$B$34:$B$777,Y$366)+'СЕТ СН'!$F$13</f>
        <v>433.01502198999998</v>
      </c>
    </row>
    <row r="393" spans="1:26" ht="15.75" x14ac:dyDescent="0.2">
      <c r="A393" s="35">
        <f t="shared" si="10"/>
        <v>43370</v>
      </c>
      <c r="B393" s="36">
        <f>SUMIFS(СВЦЭМ!$K$34:$K$777,СВЦЭМ!$A$34:$A$777,$A393,СВЦЭМ!$B$34:$B$777,B$366)+'СЕТ СН'!$F$13</f>
        <v>504.05672064999999</v>
      </c>
      <c r="C393" s="36">
        <f>SUMIFS(СВЦЭМ!$K$34:$K$777,СВЦЭМ!$A$34:$A$777,$A393,СВЦЭМ!$B$34:$B$777,C$366)+'СЕТ СН'!$F$13</f>
        <v>640.26226543999996</v>
      </c>
      <c r="D393" s="36">
        <f>SUMIFS(СВЦЭМ!$K$34:$K$777,СВЦЭМ!$A$34:$A$777,$A393,СВЦЭМ!$B$34:$B$777,D$366)+'СЕТ СН'!$F$13</f>
        <v>714.88487284999997</v>
      </c>
      <c r="E393" s="36">
        <f>SUMIFS(СВЦЭМ!$K$34:$K$777,СВЦЭМ!$A$34:$A$777,$A393,СВЦЭМ!$B$34:$B$777,E$366)+'СЕТ СН'!$F$13</f>
        <v>784.70558034999999</v>
      </c>
      <c r="F393" s="36">
        <f>SUMIFS(СВЦЭМ!$K$34:$K$777,СВЦЭМ!$A$34:$A$777,$A393,СВЦЭМ!$B$34:$B$777,F$366)+'СЕТ СН'!$F$13</f>
        <v>782.87983973999997</v>
      </c>
      <c r="G393" s="36">
        <f>SUMIFS(СВЦЭМ!$K$34:$K$777,СВЦЭМ!$A$34:$A$777,$A393,СВЦЭМ!$B$34:$B$777,G$366)+'СЕТ СН'!$F$13</f>
        <v>771.39767638000001</v>
      </c>
      <c r="H393" s="36">
        <f>SUMIFS(СВЦЭМ!$K$34:$K$777,СВЦЭМ!$A$34:$A$777,$A393,СВЦЭМ!$B$34:$B$777,H$366)+'СЕТ СН'!$F$13</f>
        <v>709.88154540000005</v>
      </c>
      <c r="I393" s="36">
        <f>SUMIFS(СВЦЭМ!$K$34:$K$777,СВЦЭМ!$A$34:$A$777,$A393,СВЦЭМ!$B$34:$B$777,I$366)+'СЕТ СН'!$F$13</f>
        <v>634.49370500999999</v>
      </c>
      <c r="J393" s="36">
        <f>SUMIFS(СВЦЭМ!$K$34:$K$777,СВЦЭМ!$A$34:$A$777,$A393,СВЦЭМ!$B$34:$B$777,J$366)+'СЕТ СН'!$F$13</f>
        <v>635.59686515999999</v>
      </c>
      <c r="K393" s="36">
        <f>SUMIFS(СВЦЭМ!$K$34:$K$777,СВЦЭМ!$A$34:$A$777,$A393,СВЦЭМ!$B$34:$B$777,K$366)+'СЕТ СН'!$F$13</f>
        <v>623.63370806</v>
      </c>
      <c r="L393" s="36">
        <f>SUMIFS(СВЦЭМ!$K$34:$K$777,СВЦЭМ!$A$34:$A$777,$A393,СВЦЭМ!$B$34:$B$777,L$366)+'СЕТ СН'!$F$13</f>
        <v>572.43278897000005</v>
      </c>
      <c r="M393" s="36">
        <f>SUMIFS(СВЦЭМ!$K$34:$K$777,СВЦЭМ!$A$34:$A$777,$A393,СВЦЭМ!$B$34:$B$777,M$366)+'СЕТ СН'!$F$13</f>
        <v>530.32136476999995</v>
      </c>
      <c r="N393" s="36">
        <f>SUMIFS(СВЦЭМ!$K$34:$K$777,СВЦЭМ!$A$34:$A$777,$A393,СВЦЭМ!$B$34:$B$777,N$366)+'СЕТ СН'!$F$13</f>
        <v>458.54852701999999</v>
      </c>
      <c r="O393" s="36">
        <f>SUMIFS(СВЦЭМ!$K$34:$K$777,СВЦЭМ!$A$34:$A$777,$A393,СВЦЭМ!$B$34:$B$777,O$366)+'СЕТ СН'!$F$13</f>
        <v>412.62895644000002</v>
      </c>
      <c r="P393" s="36">
        <f>SUMIFS(СВЦЭМ!$K$34:$K$777,СВЦЭМ!$A$34:$A$777,$A393,СВЦЭМ!$B$34:$B$777,P$366)+'СЕТ СН'!$F$13</f>
        <v>406.01892048000002</v>
      </c>
      <c r="Q393" s="36">
        <f>SUMIFS(СВЦЭМ!$K$34:$K$777,СВЦЭМ!$A$34:$A$777,$A393,СВЦЭМ!$B$34:$B$777,Q$366)+'СЕТ СН'!$F$13</f>
        <v>404.35899896000001</v>
      </c>
      <c r="R393" s="36">
        <f>SUMIFS(СВЦЭМ!$K$34:$K$777,СВЦЭМ!$A$34:$A$777,$A393,СВЦЭМ!$B$34:$B$777,R$366)+'СЕТ СН'!$F$13</f>
        <v>402.72679117000001</v>
      </c>
      <c r="S393" s="36">
        <f>SUMIFS(СВЦЭМ!$K$34:$K$777,СВЦЭМ!$A$34:$A$777,$A393,СВЦЭМ!$B$34:$B$777,S$366)+'СЕТ СН'!$F$13</f>
        <v>405.43872270000003</v>
      </c>
      <c r="T393" s="36">
        <f>SUMIFS(СВЦЭМ!$K$34:$K$777,СВЦЭМ!$A$34:$A$777,$A393,СВЦЭМ!$B$34:$B$777,T$366)+'СЕТ СН'!$F$13</f>
        <v>408.17955090999999</v>
      </c>
      <c r="U393" s="36">
        <f>SUMIFS(СВЦЭМ!$K$34:$K$777,СВЦЭМ!$A$34:$A$777,$A393,СВЦЭМ!$B$34:$B$777,U$366)+'СЕТ СН'!$F$13</f>
        <v>415.57355769999998</v>
      </c>
      <c r="V393" s="36">
        <f>SUMIFS(СВЦЭМ!$K$34:$K$777,СВЦЭМ!$A$34:$A$777,$A393,СВЦЭМ!$B$34:$B$777,V$366)+'СЕТ СН'!$F$13</f>
        <v>413.27502557999998</v>
      </c>
      <c r="W393" s="36">
        <f>SUMIFS(СВЦЭМ!$K$34:$K$777,СВЦЭМ!$A$34:$A$777,$A393,СВЦЭМ!$B$34:$B$777,W$366)+'СЕТ СН'!$F$13</f>
        <v>406.59629374000002</v>
      </c>
      <c r="X393" s="36">
        <f>SUMIFS(СВЦЭМ!$K$34:$K$777,СВЦЭМ!$A$34:$A$777,$A393,СВЦЭМ!$B$34:$B$777,X$366)+'СЕТ СН'!$F$13</f>
        <v>410.40434525000001</v>
      </c>
      <c r="Y393" s="36">
        <f>SUMIFS(СВЦЭМ!$K$34:$K$777,СВЦЭМ!$A$34:$A$777,$A393,СВЦЭМ!$B$34:$B$777,Y$366)+'СЕТ СН'!$F$13</f>
        <v>441.46199407</v>
      </c>
    </row>
    <row r="394" spans="1:26" ht="15.75" x14ac:dyDescent="0.2">
      <c r="A394" s="35">
        <f t="shared" si="10"/>
        <v>43371</v>
      </c>
      <c r="B394" s="36">
        <f>SUMIFS(СВЦЭМ!$K$34:$K$777,СВЦЭМ!$A$34:$A$777,$A394,СВЦЭМ!$B$34:$B$777,B$366)+'СЕТ СН'!$F$13</f>
        <v>520.05805636000002</v>
      </c>
      <c r="C394" s="36">
        <f>SUMIFS(СВЦЭМ!$K$34:$K$777,СВЦЭМ!$A$34:$A$777,$A394,СВЦЭМ!$B$34:$B$777,C$366)+'СЕТ СН'!$F$13</f>
        <v>636.66383900000005</v>
      </c>
      <c r="D394" s="36">
        <f>SUMIFS(СВЦЭМ!$K$34:$K$777,СВЦЭМ!$A$34:$A$777,$A394,СВЦЭМ!$B$34:$B$777,D$366)+'СЕТ СН'!$F$13</f>
        <v>715.26954954999997</v>
      </c>
      <c r="E394" s="36">
        <f>SUMIFS(СВЦЭМ!$K$34:$K$777,СВЦЭМ!$A$34:$A$777,$A394,СВЦЭМ!$B$34:$B$777,E$366)+'СЕТ СН'!$F$13</f>
        <v>767.77818533000004</v>
      </c>
      <c r="F394" s="36">
        <f>SUMIFS(СВЦЭМ!$K$34:$K$777,СВЦЭМ!$A$34:$A$777,$A394,СВЦЭМ!$B$34:$B$777,F$366)+'СЕТ СН'!$F$13</f>
        <v>763.30635465</v>
      </c>
      <c r="G394" s="36">
        <f>SUMIFS(СВЦЭМ!$K$34:$K$777,СВЦЭМ!$A$34:$A$777,$A394,СВЦЭМ!$B$34:$B$777,G$366)+'СЕТ СН'!$F$13</f>
        <v>768.25440220999997</v>
      </c>
      <c r="H394" s="36">
        <f>SUMIFS(СВЦЭМ!$K$34:$K$777,СВЦЭМ!$A$34:$A$777,$A394,СВЦЭМ!$B$34:$B$777,H$366)+'СЕТ СН'!$F$13</f>
        <v>719.45987141000001</v>
      </c>
      <c r="I394" s="36">
        <f>SUMIFS(СВЦЭМ!$K$34:$K$777,СВЦЭМ!$A$34:$A$777,$A394,СВЦЭМ!$B$34:$B$777,I$366)+'СЕТ СН'!$F$13</f>
        <v>635.00655935999998</v>
      </c>
      <c r="J394" s="36">
        <f>SUMIFS(СВЦЭМ!$K$34:$K$777,СВЦЭМ!$A$34:$A$777,$A394,СВЦЭМ!$B$34:$B$777,J$366)+'СЕТ СН'!$F$13</f>
        <v>629.51552778999996</v>
      </c>
      <c r="K394" s="36">
        <f>SUMIFS(СВЦЭМ!$K$34:$K$777,СВЦЭМ!$A$34:$A$777,$A394,СВЦЭМ!$B$34:$B$777,K$366)+'СЕТ СН'!$F$13</f>
        <v>620.86562289000005</v>
      </c>
      <c r="L394" s="36">
        <f>SUMIFS(СВЦЭМ!$K$34:$K$777,СВЦЭМ!$A$34:$A$777,$A394,СВЦЭМ!$B$34:$B$777,L$366)+'СЕТ СН'!$F$13</f>
        <v>580.12346801000001</v>
      </c>
      <c r="M394" s="36">
        <f>SUMIFS(СВЦЭМ!$K$34:$K$777,СВЦЭМ!$A$34:$A$777,$A394,СВЦЭМ!$B$34:$B$777,M$366)+'СЕТ СН'!$F$13</f>
        <v>526.67792089</v>
      </c>
      <c r="N394" s="36">
        <f>SUMIFS(СВЦЭМ!$K$34:$K$777,СВЦЭМ!$A$34:$A$777,$A394,СВЦЭМ!$B$34:$B$777,N$366)+'СЕТ СН'!$F$13</f>
        <v>457.83798890000003</v>
      </c>
      <c r="O394" s="36">
        <f>SUMIFS(СВЦЭМ!$K$34:$K$777,СВЦЭМ!$A$34:$A$777,$A394,СВЦЭМ!$B$34:$B$777,O$366)+'СЕТ СН'!$F$13</f>
        <v>395.06940442000001</v>
      </c>
      <c r="P394" s="36">
        <f>SUMIFS(СВЦЭМ!$K$34:$K$777,СВЦЭМ!$A$34:$A$777,$A394,СВЦЭМ!$B$34:$B$777,P$366)+'СЕТ СН'!$F$13</f>
        <v>387.47391908999998</v>
      </c>
      <c r="Q394" s="36">
        <f>SUMIFS(СВЦЭМ!$K$34:$K$777,СВЦЭМ!$A$34:$A$777,$A394,СВЦЭМ!$B$34:$B$777,Q$366)+'СЕТ СН'!$F$13</f>
        <v>393.02232471000002</v>
      </c>
      <c r="R394" s="36">
        <f>SUMIFS(СВЦЭМ!$K$34:$K$777,СВЦЭМ!$A$34:$A$777,$A394,СВЦЭМ!$B$34:$B$777,R$366)+'СЕТ СН'!$F$13</f>
        <v>391.69307937999997</v>
      </c>
      <c r="S394" s="36">
        <f>SUMIFS(СВЦЭМ!$K$34:$K$777,СВЦЭМ!$A$34:$A$777,$A394,СВЦЭМ!$B$34:$B$777,S$366)+'СЕТ СН'!$F$13</f>
        <v>391.30868443999998</v>
      </c>
      <c r="T394" s="36">
        <f>SUMIFS(СВЦЭМ!$K$34:$K$777,СВЦЭМ!$A$34:$A$777,$A394,СВЦЭМ!$B$34:$B$777,T$366)+'СЕТ СН'!$F$13</f>
        <v>391.30147169999998</v>
      </c>
      <c r="U394" s="36">
        <f>SUMIFS(СВЦЭМ!$K$34:$K$777,СВЦЭМ!$A$34:$A$777,$A394,СВЦЭМ!$B$34:$B$777,U$366)+'СЕТ СН'!$F$13</f>
        <v>406.23013698</v>
      </c>
      <c r="V394" s="36">
        <f>SUMIFS(СВЦЭМ!$K$34:$K$777,СВЦЭМ!$A$34:$A$777,$A394,СВЦЭМ!$B$34:$B$777,V$366)+'СЕТ СН'!$F$13</f>
        <v>398.76670123000002</v>
      </c>
      <c r="W394" s="36">
        <f>SUMIFS(СВЦЭМ!$K$34:$K$777,СВЦЭМ!$A$34:$A$777,$A394,СВЦЭМ!$B$34:$B$777,W$366)+'СЕТ СН'!$F$13</f>
        <v>386.35044462000002</v>
      </c>
      <c r="X394" s="36">
        <f>SUMIFS(СВЦЭМ!$K$34:$K$777,СВЦЭМ!$A$34:$A$777,$A394,СВЦЭМ!$B$34:$B$777,X$366)+'СЕТ СН'!$F$13</f>
        <v>379.75498950000002</v>
      </c>
      <c r="Y394" s="36">
        <f>SUMIFS(СВЦЭМ!$K$34:$K$777,СВЦЭМ!$A$34:$A$777,$A394,СВЦЭМ!$B$34:$B$777,Y$366)+'СЕТ СН'!$F$13</f>
        <v>433.36493295000002</v>
      </c>
    </row>
    <row r="395" spans="1:26" ht="15.75" x14ac:dyDescent="0.2">
      <c r="A395" s="35">
        <f t="shared" si="10"/>
        <v>43372</v>
      </c>
      <c r="B395" s="36">
        <f>SUMIFS(СВЦЭМ!$K$34:$K$777,СВЦЭМ!$A$34:$A$777,$A395,СВЦЭМ!$B$34:$B$777,B$366)+'СЕТ СН'!$F$13</f>
        <v>566.77215492000005</v>
      </c>
      <c r="C395" s="36">
        <f>SUMIFS(СВЦЭМ!$K$34:$K$777,СВЦЭМ!$A$34:$A$777,$A395,СВЦЭМ!$B$34:$B$777,C$366)+'СЕТ СН'!$F$13</f>
        <v>656.15539465999996</v>
      </c>
      <c r="D395" s="36">
        <f>SUMIFS(СВЦЭМ!$K$34:$K$777,СВЦЭМ!$A$34:$A$777,$A395,СВЦЭМ!$B$34:$B$777,D$366)+'СЕТ СН'!$F$13</f>
        <v>708.76261499999998</v>
      </c>
      <c r="E395" s="36">
        <f>SUMIFS(СВЦЭМ!$K$34:$K$777,СВЦЭМ!$A$34:$A$777,$A395,СВЦЭМ!$B$34:$B$777,E$366)+'СЕТ СН'!$F$13</f>
        <v>758.89474590999998</v>
      </c>
      <c r="F395" s="36">
        <f>SUMIFS(СВЦЭМ!$K$34:$K$777,СВЦЭМ!$A$34:$A$777,$A395,СВЦЭМ!$B$34:$B$777,F$366)+'СЕТ СН'!$F$13</f>
        <v>760.64819350000005</v>
      </c>
      <c r="G395" s="36">
        <f>SUMIFS(СВЦЭМ!$K$34:$K$777,СВЦЭМ!$A$34:$A$777,$A395,СВЦЭМ!$B$34:$B$777,G$366)+'СЕТ СН'!$F$13</f>
        <v>754.28755894999995</v>
      </c>
      <c r="H395" s="36">
        <f>SUMIFS(СВЦЭМ!$K$34:$K$777,СВЦЭМ!$A$34:$A$777,$A395,СВЦЭМ!$B$34:$B$777,H$366)+'СЕТ СН'!$F$13</f>
        <v>742.11106231999997</v>
      </c>
      <c r="I395" s="36">
        <f>SUMIFS(СВЦЭМ!$K$34:$K$777,СВЦЭМ!$A$34:$A$777,$A395,СВЦЭМ!$B$34:$B$777,I$366)+'СЕТ СН'!$F$13</f>
        <v>708.83878282000001</v>
      </c>
      <c r="J395" s="36">
        <f>SUMIFS(СВЦЭМ!$K$34:$K$777,СВЦЭМ!$A$34:$A$777,$A395,СВЦЭМ!$B$34:$B$777,J$366)+'СЕТ СН'!$F$13</f>
        <v>646.65003615000001</v>
      </c>
      <c r="K395" s="36">
        <f>SUMIFS(СВЦЭМ!$K$34:$K$777,СВЦЭМ!$A$34:$A$777,$A395,СВЦЭМ!$B$34:$B$777,K$366)+'СЕТ СН'!$F$13</f>
        <v>603.28507592000005</v>
      </c>
      <c r="L395" s="36">
        <f>SUMIFS(СВЦЭМ!$K$34:$K$777,СВЦЭМ!$A$34:$A$777,$A395,СВЦЭМ!$B$34:$B$777,L$366)+'СЕТ СН'!$F$13</f>
        <v>551.63260816000002</v>
      </c>
      <c r="M395" s="36">
        <f>SUMIFS(СВЦЭМ!$K$34:$K$777,СВЦЭМ!$A$34:$A$777,$A395,СВЦЭМ!$B$34:$B$777,M$366)+'СЕТ СН'!$F$13</f>
        <v>507.77868606999999</v>
      </c>
      <c r="N395" s="36">
        <f>SUMIFS(СВЦЭМ!$K$34:$K$777,СВЦЭМ!$A$34:$A$777,$A395,СВЦЭМ!$B$34:$B$777,N$366)+'СЕТ СН'!$F$13</f>
        <v>448.13117296000001</v>
      </c>
      <c r="O395" s="36">
        <f>SUMIFS(СВЦЭМ!$K$34:$K$777,СВЦЭМ!$A$34:$A$777,$A395,СВЦЭМ!$B$34:$B$777,O$366)+'СЕТ СН'!$F$13</f>
        <v>398.52710560000003</v>
      </c>
      <c r="P395" s="36">
        <f>SUMIFS(СВЦЭМ!$K$34:$K$777,СВЦЭМ!$A$34:$A$777,$A395,СВЦЭМ!$B$34:$B$777,P$366)+'СЕТ СН'!$F$13</f>
        <v>389.06831843999998</v>
      </c>
      <c r="Q395" s="36">
        <f>SUMIFS(СВЦЭМ!$K$34:$K$777,СВЦЭМ!$A$34:$A$777,$A395,СВЦЭМ!$B$34:$B$777,Q$366)+'СЕТ СН'!$F$13</f>
        <v>396.35703339000003</v>
      </c>
      <c r="R395" s="36">
        <f>SUMIFS(СВЦЭМ!$K$34:$K$777,СВЦЭМ!$A$34:$A$777,$A395,СВЦЭМ!$B$34:$B$777,R$366)+'СЕТ СН'!$F$13</f>
        <v>397.17359161000002</v>
      </c>
      <c r="S395" s="36">
        <f>SUMIFS(СВЦЭМ!$K$34:$K$777,СВЦЭМ!$A$34:$A$777,$A395,СВЦЭМ!$B$34:$B$777,S$366)+'СЕТ СН'!$F$13</f>
        <v>384.32792993999999</v>
      </c>
      <c r="T395" s="36">
        <f>SUMIFS(СВЦЭМ!$K$34:$K$777,СВЦЭМ!$A$34:$A$777,$A395,СВЦЭМ!$B$34:$B$777,T$366)+'СЕТ СН'!$F$13</f>
        <v>357.24903669999998</v>
      </c>
      <c r="U395" s="36">
        <f>SUMIFS(СВЦЭМ!$K$34:$K$777,СВЦЭМ!$A$34:$A$777,$A395,СВЦЭМ!$B$34:$B$777,U$366)+'СЕТ СН'!$F$13</f>
        <v>316.23896665000001</v>
      </c>
      <c r="V395" s="36">
        <f>SUMIFS(СВЦЭМ!$K$34:$K$777,СВЦЭМ!$A$34:$A$777,$A395,СВЦЭМ!$B$34:$B$777,V$366)+'СЕТ СН'!$F$13</f>
        <v>323.87235542000002</v>
      </c>
      <c r="W395" s="36">
        <f>SUMIFS(СВЦЭМ!$K$34:$K$777,СВЦЭМ!$A$34:$A$777,$A395,СВЦЭМ!$B$34:$B$777,W$366)+'СЕТ СН'!$F$13</f>
        <v>336.21164959999999</v>
      </c>
      <c r="X395" s="36">
        <f>SUMIFS(СВЦЭМ!$K$34:$K$777,СВЦЭМ!$A$34:$A$777,$A395,СВЦЭМ!$B$34:$B$777,X$366)+'СЕТ СН'!$F$13</f>
        <v>369.34061356000001</v>
      </c>
      <c r="Y395" s="36">
        <f>SUMIFS(СВЦЭМ!$K$34:$K$777,СВЦЭМ!$A$34:$A$777,$A395,СВЦЭМ!$B$34:$B$777,Y$366)+'СЕТ СН'!$F$13</f>
        <v>436.46420343</v>
      </c>
    </row>
    <row r="396" spans="1:26" ht="15.75" x14ac:dyDescent="0.2">
      <c r="A396" s="35">
        <f t="shared" si="10"/>
        <v>43373</v>
      </c>
      <c r="B396" s="36">
        <f>SUMIFS(СВЦЭМ!$K$34:$K$777,СВЦЭМ!$A$34:$A$777,$A396,СВЦЭМ!$B$34:$B$777,B$366)+'СЕТ СН'!$F$13</f>
        <v>553.49329733000002</v>
      </c>
      <c r="C396" s="36">
        <f>SUMIFS(СВЦЭМ!$K$34:$K$777,СВЦЭМ!$A$34:$A$777,$A396,СВЦЭМ!$B$34:$B$777,C$366)+'СЕТ СН'!$F$13</f>
        <v>643.13358728000003</v>
      </c>
      <c r="D396" s="36">
        <f>SUMIFS(СВЦЭМ!$K$34:$K$777,СВЦЭМ!$A$34:$A$777,$A396,СВЦЭМ!$B$34:$B$777,D$366)+'СЕТ СН'!$F$13</f>
        <v>704.11380270999996</v>
      </c>
      <c r="E396" s="36">
        <f>SUMIFS(СВЦЭМ!$K$34:$K$777,СВЦЭМ!$A$34:$A$777,$A396,СВЦЭМ!$B$34:$B$777,E$366)+'СЕТ СН'!$F$13</f>
        <v>755.12138054000002</v>
      </c>
      <c r="F396" s="36">
        <f>SUMIFS(СВЦЭМ!$K$34:$K$777,СВЦЭМ!$A$34:$A$777,$A396,СВЦЭМ!$B$34:$B$777,F$366)+'СЕТ СН'!$F$13</f>
        <v>771.12401122000006</v>
      </c>
      <c r="G396" s="36">
        <f>SUMIFS(СВЦЭМ!$K$34:$K$777,СВЦЭМ!$A$34:$A$777,$A396,СВЦЭМ!$B$34:$B$777,G$366)+'СЕТ СН'!$F$13</f>
        <v>748.74632925000003</v>
      </c>
      <c r="H396" s="36">
        <f>SUMIFS(СВЦЭМ!$K$34:$K$777,СВЦЭМ!$A$34:$A$777,$A396,СВЦЭМ!$B$34:$B$777,H$366)+'СЕТ СН'!$F$13</f>
        <v>734.24681645999999</v>
      </c>
      <c r="I396" s="36">
        <f>SUMIFS(СВЦЭМ!$K$34:$K$777,СВЦЭМ!$A$34:$A$777,$A396,СВЦЭМ!$B$34:$B$777,I$366)+'СЕТ СН'!$F$13</f>
        <v>702.81335576000004</v>
      </c>
      <c r="J396" s="36">
        <f>SUMIFS(СВЦЭМ!$K$34:$K$777,СВЦЭМ!$A$34:$A$777,$A396,СВЦЭМ!$B$34:$B$777,J$366)+'СЕТ СН'!$F$13</f>
        <v>660.36937952999995</v>
      </c>
      <c r="K396" s="36">
        <f>SUMIFS(СВЦЭМ!$K$34:$K$777,СВЦЭМ!$A$34:$A$777,$A396,СВЦЭМ!$B$34:$B$777,K$366)+'СЕТ СН'!$F$13</f>
        <v>603.28249553000001</v>
      </c>
      <c r="L396" s="36">
        <f>SUMIFS(СВЦЭМ!$K$34:$K$777,СВЦЭМ!$A$34:$A$777,$A396,СВЦЭМ!$B$34:$B$777,L$366)+'СЕТ СН'!$F$13</f>
        <v>558.55517693000002</v>
      </c>
      <c r="M396" s="36">
        <f>SUMIFS(СВЦЭМ!$K$34:$K$777,СВЦЭМ!$A$34:$A$777,$A396,СВЦЭМ!$B$34:$B$777,M$366)+'СЕТ СН'!$F$13</f>
        <v>501.75000025999998</v>
      </c>
      <c r="N396" s="36">
        <f>SUMIFS(СВЦЭМ!$K$34:$K$777,СВЦЭМ!$A$34:$A$777,$A396,СВЦЭМ!$B$34:$B$777,N$366)+'СЕТ СН'!$F$13</f>
        <v>428.35697743999998</v>
      </c>
      <c r="O396" s="36">
        <f>SUMIFS(СВЦЭМ!$K$34:$K$777,СВЦЭМ!$A$34:$A$777,$A396,СВЦЭМ!$B$34:$B$777,O$366)+'СЕТ СН'!$F$13</f>
        <v>368.23072446999998</v>
      </c>
      <c r="P396" s="36">
        <f>SUMIFS(СВЦЭМ!$K$34:$K$777,СВЦЭМ!$A$34:$A$777,$A396,СВЦЭМ!$B$34:$B$777,P$366)+'СЕТ СН'!$F$13</f>
        <v>368.29498059000002</v>
      </c>
      <c r="Q396" s="36">
        <f>SUMIFS(СВЦЭМ!$K$34:$K$777,СВЦЭМ!$A$34:$A$777,$A396,СВЦЭМ!$B$34:$B$777,Q$366)+'СЕТ СН'!$F$13</f>
        <v>371.81055767999999</v>
      </c>
      <c r="R396" s="36">
        <f>SUMIFS(СВЦЭМ!$K$34:$K$777,СВЦЭМ!$A$34:$A$777,$A396,СВЦЭМ!$B$34:$B$777,R$366)+'СЕТ СН'!$F$13</f>
        <v>364.08490432999997</v>
      </c>
      <c r="S396" s="36">
        <f>SUMIFS(СВЦЭМ!$K$34:$K$777,СВЦЭМ!$A$34:$A$777,$A396,СВЦЭМ!$B$34:$B$777,S$366)+'СЕТ СН'!$F$13</f>
        <v>357.43241698000003</v>
      </c>
      <c r="T396" s="36">
        <f>SUMIFS(СВЦЭМ!$K$34:$K$777,СВЦЭМ!$A$34:$A$777,$A396,СВЦЭМ!$B$34:$B$777,T$366)+'СЕТ СН'!$F$13</f>
        <v>356.08473239</v>
      </c>
      <c r="U396" s="36">
        <f>SUMIFS(СВЦЭМ!$K$34:$K$777,СВЦЭМ!$A$34:$A$777,$A396,СВЦЭМ!$B$34:$B$777,U$366)+'СЕТ СН'!$F$13</f>
        <v>311.73481447</v>
      </c>
      <c r="V396" s="36">
        <f>SUMIFS(СВЦЭМ!$K$34:$K$777,СВЦЭМ!$A$34:$A$777,$A396,СВЦЭМ!$B$34:$B$777,V$366)+'СЕТ СН'!$F$13</f>
        <v>317.70441834000002</v>
      </c>
      <c r="W396" s="36">
        <f>SUMIFS(СВЦЭМ!$K$34:$K$777,СВЦЭМ!$A$34:$A$777,$A396,СВЦЭМ!$B$34:$B$777,W$366)+'СЕТ СН'!$F$13</f>
        <v>321.40487938000001</v>
      </c>
      <c r="X396" s="36">
        <f>SUMIFS(СВЦЭМ!$K$34:$K$777,СВЦЭМ!$A$34:$A$777,$A396,СВЦЭМ!$B$34:$B$777,X$366)+'СЕТ СН'!$F$13</f>
        <v>363.42422393999999</v>
      </c>
      <c r="Y396" s="36">
        <f>SUMIFS(СВЦЭМ!$K$34:$K$777,СВЦЭМ!$A$34:$A$777,$A396,СВЦЭМ!$B$34:$B$777,Y$366)+'СЕТ СН'!$F$13</f>
        <v>477.11162786</v>
      </c>
    </row>
    <row r="397" spans="1:26" ht="15.75" hidden="1" x14ac:dyDescent="0.2">
      <c r="A397" s="35">
        <f t="shared" si="10"/>
        <v>43374</v>
      </c>
      <c r="B397" s="36">
        <f>SUMIFS(СВЦЭМ!$K$34:$K$777,СВЦЭМ!$A$34:$A$777,$A397,СВЦЭМ!$B$34:$B$777,B$366)+'СЕТ СН'!$F$13</f>
        <v>0</v>
      </c>
      <c r="C397" s="36">
        <f>SUMIFS(СВЦЭМ!$K$34:$K$777,СВЦЭМ!$A$34:$A$777,$A397,СВЦЭМ!$B$34:$B$777,C$366)+'СЕТ СН'!$F$13</f>
        <v>0</v>
      </c>
      <c r="D397" s="36">
        <f>SUMIFS(СВЦЭМ!$K$34:$K$777,СВЦЭМ!$A$34:$A$777,$A397,СВЦЭМ!$B$34:$B$777,D$366)+'СЕТ СН'!$F$13</f>
        <v>0</v>
      </c>
      <c r="E397" s="36">
        <f>SUMIFS(СВЦЭМ!$K$34:$K$777,СВЦЭМ!$A$34:$A$777,$A397,СВЦЭМ!$B$34:$B$777,E$366)+'СЕТ СН'!$F$13</f>
        <v>0</v>
      </c>
      <c r="F397" s="36">
        <f>SUMIFS(СВЦЭМ!$K$34:$K$777,СВЦЭМ!$A$34:$A$777,$A397,СВЦЭМ!$B$34:$B$777,F$366)+'СЕТ СН'!$F$13</f>
        <v>0</v>
      </c>
      <c r="G397" s="36">
        <f>SUMIFS(СВЦЭМ!$K$34:$K$777,СВЦЭМ!$A$34:$A$777,$A397,СВЦЭМ!$B$34:$B$777,G$366)+'СЕТ СН'!$F$13</f>
        <v>0</v>
      </c>
      <c r="H397" s="36">
        <f>SUMIFS(СВЦЭМ!$K$34:$K$777,СВЦЭМ!$A$34:$A$777,$A397,СВЦЭМ!$B$34:$B$777,H$366)+'СЕТ СН'!$F$13</f>
        <v>0</v>
      </c>
      <c r="I397" s="36">
        <f>SUMIFS(СВЦЭМ!$K$34:$K$777,СВЦЭМ!$A$34:$A$777,$A397,СВЦЭМ!$B$34:$B$777,I$366)+'СЕТ СН'!$F$13</f>
        <v>0</v>
      </c>
      <c r="J397" s="36">
        <f>SUMIFS(СВЦЭМ!$K$34:$K$777,СВЦЭМ!$A$34:$A$777,$A397,СВЦЭМ!$B$34:$B$777,J$366)+'СЕТ СН'!$F$13</f>
        <v>0</v>
      </c>
      <c r="K397" s="36">
        <f>SUMIFS(СВЦЭМ!$K$34:$K$777,СВЦЭМ!$A$34:$A$777,$A397,СВЦЭМ!$B$34:$B$777,K$366)+'СЕТ СН'!$F$13</f>
        <v>0</v>
      </c>
      <c r="L397" s="36">
        <f>SUMIFS(СВЦЭМ!$K$34:$K$777,СВЦЭМ!$A$34:$A$777,$A397,СВЦЭМ!$B$34:$B$777,L$366)+'СЕТ СН'!$F$13</f>
        <v>0</v>
      </c>
      <c r="M397" s="36">
        <f>SUMIFS(СВЦЭМ!$K$34:$K$777,СВЦЭМ!$A$34:$A$777,$A397,СВЦЭМ!$B$34:$B$777,M$366)+'СЕТ СН'!$F$13</f>
        <v>0</v>
      </c>
      <c r="N397" s="36">
        <f>SUMIFS(СВЦЭМ!$K$34:$K$777,СВЦЭМ!$A$34:$A$777,$A397,СВЦЭМ!$B$34:$B$777,N$366)+'СЕТ СН'!$F$13</f>
        <v>0</v>
      </c>
      <c r="O397" s="36">
        <f>SUMIFS(СВЦЭМ!$K$34:$K$777,СВЦЭМ!$A$34:$A$777,$A397,СВЦЭМ!$B$34:$B$777,O$366)+'СЕТ СН'!$F$13</f>
        <v>0</v>
      </c>
      <c r="P397" s="36">
        <f>SUMIFS(СВЦЭМ!$K$34:$K$777,СВЦЭМ!$A$34:$A$777,$A397,СВЦЭМ!$B$34:$B$777,P$366)+'СЕТ СН'!$F$13</f>
        <v>0</v>
      </c>
      <c r="Q397" s="36">
        <f>SUMIFS(СВЦЭМ!$K$34:$K$777,СВЦЭМ!$A$34:$A$777,$A397,СВЦЭМ!$B$34:$B$777,Q$366)+'СЕТ СН'!$F$13</f>
        <v>0</v>
      </c>
      <c r="R397" s="36">
        <f>SUMIFS(СВЦЭМ!$K$34:$K$777,СВЦЭМ!$A$34:$A$777,$A397,СВЦЭМ!$B$34:$B$777,R$366)+'СЕТ СН'!$F$13</f>
        <v>0</v>
      </c>
      <c r="S397" s="36">
        <f>SUMIFS(СВЦЭМ!$K$34:$K$777,СВЦЭМ!$A$34:$A$777,$A397,СВЦЭМ!$B$34:$B$777,S$366)+'СЕТ СН'!$F$13</f>
        <v>0</v>
      </c>
      <c r="T397" s="36">
        <f>SUMIFS(СВЦЭМ!$K$34:$K$777,СВЦЭМ!$A$34:$A$777,$A397,СВЦЭМ!$B$34:$B$777,T$366)+'СЕТ СН'!$F$13</f>
        <v>0</v>
      </c>
      <c r="U397" s="36">
        <f>SUMIFS(СВЦЭМ!$K$34:$K$777,СВЦЭМ!$A$34:$A$777,$A397,СВЦЭМ!$B$34:$B$777,U$366)+'СЕТ СН'!$F$13</f>
        <v>0</v>
      </c>
      <c r="V397" s="36">
        <f>SUMIFS(СВЦЭМ!$K$34:$K$777,СВЦЭМ!$A$34:$A$777,$A397,СВЦЭМ!$B$34:$B$777,V$366)+'СЕТ СН'!$F$13</f>
        <v>0</v>
      </c>
      <c r="W397" s="36">
        <f>SUMIFS(СВЦЭМ!$K$34:$K$777,СВЦЭМ!$A$34:$A$777,$A397,СВЦЭМ!$B$34:$B$777,W$366)+'СЕТ СН'!$F$13</f>
        <v>0</v>
      </c>
      <c r="X397" s="36">
        <f>SUMIFS(СВЦЭМ!$K$34:$K$777,СВЦЭМ!$A$34:$A$777,$A397,СВЦЭМ!$B$34:$B$777,X$366)+'СЕТ СН'!$F$13</f>
        <v>0</v>
      </c>
      <c r="Y397" s="36">
        <f>SUMIFS(СВЦЭМ!$K$34:$K$777,СВЦЭМ!$A$34:$A$777,$A397,СВЦЭМ!$B$34:$B$777,Y$366)+'СЕТ СН'!$F$13</f>
        <v>0</v>
      </c>
    </row>
    <row r="398" spans="1:26" ht="15.75"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6" customFormat="1" ht="12.75" customHeight="1" x14ac:dyDescent="0.2">
      <c r="A401" s="12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customHeight="1" x14ac:dyDescent="0.2">
      <c r="A402" s="35" t="str">
        <f>A367</f>
        <v>01.09.2018</v>
      </c>
      <c r="B402" s="36">
        <f>SUMIFS(СВЦЭМ!$L$34:$L$777,СВЦЭМ!$A$34:$A$777,$A402,СВЦЭМ!$B$34:$B$777,B$401)+'СЕТ СН'!$F$13</f>
        <v>568.61457501999996</v>
      </c>
      <c r="C402" s="36">
        <f>SUMIFS(СВЦЭМ!$L$34:$L$777,СВЦЭМ!$A$34:$A$777,$A402,СВЦЭМ!$B$34:$B$777,C$401)+'СЕТ СН'!$F$13</f>
        <v>704.65963384999998</v>
      </c>
      <c r="D402" s="36">
        <f>SUMIFS(СВЦЭМ!$L$34:$L$777,СВЦЭМ!$A$34:$A$777,$A402,СВЦЭМ!$B$34:$B$777,D$401)+'СЕТ СН'!$F$13</f>
        <v>807.68781022999997</v>
      </c>
      <c r="E402" s="36">
        <f>SUMIFS(СВЦЭМ!$L$34:$L$777,СВЦЭМ!$A$34:$A$777,$A402,СВЦЭМ!$B$34:$B$777,E$401)+'СЕТ СН'!$F$13</f>
        <v>834.15446328999997</v>
      </c>
      <c r="F402" s="36">
        <f>SUMIFS(СВЦЭМ!$L$34:$L$777,СВЦЭМ!$A$34:$A$777,$A402,СВЦЭМ!$B$34:$B$777,F$401)+'СЕТ СН'!$F$13</f>
        <v>830.91119696999999</v>
      </c>
      <c r="G402" s="36">
        <f>SUMIFS(СВЦЭМ!$L$34:$L$777,СВЦЭМ!$A$34:$A$777,$A402,СВЦЭМ!$B$34:$B$777,G$401)+'СЕТ СН'!$F$13</f>
        <v>834.33691598999997</v>
      </c>
      <c r="H402" s="36">
        <f>SUMIFS(СВЦЭМ!$L$34:$L$777,СВЦЭМ!$A$34:$A$777,$A402,СВЦЭМ!$B$34:$B$777,H$401)+'СЕТ СН'!$F$13</f>
        <v>841.71577081999999</v>
      </c>
      <c r="I402" s="36">
        <f>SUMIFS(СВЦЭМ!$L$34:$L$777,СВЦЭМ!$A$34:$A$777,$A402,СВЦЭМ!$B$34:$B$777,I$401)+'СЕТ СН'!$F$13</f>
        <v>822.64314683999999</v>
      </c>
      <c r="J402" s="36">
        <f>SUMIFS(СВЦЭМ!$L$34:$L$777,СВЦЭМ!$A$34:$A$777,$A402,СВЦЭМ!$B$34:$B$777,J$401)+'СЕТ СН'!$F$13</f>
        <v>741.85740343999998</v>
      </c>
      <c r="K402" s="36">
        <f>SUMIFS(СВЦЭМ!$L$34:$L$777,СВЦЭМ!$A$34:$A$777,$A402,СВЦЭМ!$B$34:$B$777,K$401)+'СЕТ СН'!$F$13</f>
        <v>694.92020300000001</v>
      </c>
      <c r="L402" s="36">
        <f>SUMIFS(СВЦЭМ!$L$34:$L$777,СВЦЭМ!$A$34:$A$777,$A402,СВЦЭМ!$B$34:$B$777,L$401)+'СЕТ СН'!$F$13</f>
        <v>620.04552668999997</v>
      </c>
      <c r="M402" s="36">
        <f>SUMIFS(СВЦЭМ!$L$34:$L$777,СВЦЭМ!$A$34:$A$777,$A402,СВЦЭМ!$B$34:$B$777,M$401)+'СЕТ СН'!$F$13</f>
        <v>542.18386856999996</v>
      </c>
      <c r="N402" s="36">
        <f>SUMIFS(СВЦЭМ!$L$34:$L$777,СВЦЭМ!$A$34:$A$777,$A402,СВЦЭМ!$B$34:$B$777,N$401)+'СЕТ СН'!$F$13</f>
        <v>469.80059504000002</v>
      </c>
      <c r="O402" s="36">
        <f>SUMIFS(СВЦЭМ!$L$34:$L$777,СВЦЭМ!$A$34:$A$777,$A402,СВЦЭМ!$B$34:$B$777,O$401)+'СЕТ СН'!$F$13</f>
        <v>402.14853053000002</v>
      </c>
      <c r="P402" s="36">
        <f>SUMIFS(СВЦЭМ!$L$34:$L$777,СВЦЭМ!$A$34:$A$777,$A402,СВЦЭМ!$B$34:$B$777,P$401)+'СЕТ СН'!$F$13</f>
        <v>411.13836856</v>
      </c>
      <c r="Q402" s="36">
        <f>SUMIFS(СВЦЭМ!$L$34:$L$777,СВЦЭМ!$A$34:$A$777,$A402,СВЦЭМ!$B$34:$B$777,Q$401)+'СЕТ СН'!$F$13</f>
        <v>422.50971761</v>
      </c>
      <c r="R402" s="36">
        <f>SUMIFS(СВЦЭМ!$L$34:$L$777,СВЦЭМ!$A$34:$A$777,$A402,СВЦЭМ!$B$34:$B$777,R$401)+'СЕТ СН'!$F$13</f>
        <v>424.84353136999999</v>
      </c>
      <c r="S402" s="36">
        <f>SUMIFS(СВЦЭМ!$L$34:$L$777,СВЦЭМ!$A$34:$A$777,$A402,СВЦЭМ!$B$34:$B$777,S$401)+'СЕТ СН'!$F$13</f>
        <v>417.25829735000002</v>
      </c>
      <c r="T402" s="36">
        <f>SUMIFS(СВЦЭМ!$L$34:$L$777,СВЦЭМ!$A$34:$A$777,$A402,СВЦЭМ!$B$34:$B$777,T$401)+'СЕТ СН'!$F$13</f>
        <v>420.08110826000001</v>
      </c>
      <c r="U402" s="36">
        <f>SUMIFS(СВЦЭМ!$L$34:$L$777,СВЦЭМ!$A$34:$A$777,$A402,СВЦЭМ!$B$34:$B$777,U$401)+'СЕТ СН'!$F$13</f>
        <v>413.72755956999998</v>
      </c>
      <c r="V402" s="36">
        <f>SUMIFS(СВЦЭМ!$L$34:$L$777,СВЦЭМ!$A$34:$A$777,$A402,СВЦЭМ!$B$34:$B$777,V$401)+'СЕТ СН'!$F$13</f>
        <v>403.38234226999998</v>
      </c>
      <c r="W402" s="36">
        <f>SUMIFS(СВЦЭМ!$L$34:$L$777,СВЦЭМ!$A$34:$A$777,$A402,СВЦЭМ!$B$34:$B$777,W$401)+'СЕТ СН'!$F$13</f>
        <v>398.14854792</v>
      </c>
      <c r="X402" s="36">
        <f>SUMIFS(СВЦЭМ!$L$34:$L$777,СВЦЭМ!$A$34:$A$777,$A402,СВЦЭМ!$B$34:$B$777,X$401)+'СЕТ СН'!$F$13</f>
        <v>418.75641073999998</v>
      </c>
      <c r="Y402" s="36">
        <f>SUMIFS(СВЦЭМ!$L$34:$L$777,СВЦЭМ!$A$34:$A$777,$A402,СВЦЭМ!$B$34:$B$777,Y$401)+'СЕТ СН'!$F$13</f>
        <v>478.17657097</v>
      </c>
      <c r="AA402" s="45"/>
    </row>
    <row r="403" spans="1:27" ht="15.75" x14ac:dyDescent="0.2">
      <c r="A403" s="35">
        <f>A402+1</f>
        <v>43345</v>
      </c>
      <c r="B403" s="36">
        <f>SUMIFS(СВЦЭМ!$L$34:$L$777,СВЦЭМ!$A$34:$A$777,$A403,СВЦЭМ!$B$34:$B$777,B$401)+'СЕТ СН'!$F$13</f>
        <v>567.43148656999995</v>
      </c>
      <c r="C403" s="36">
        <f>SUMIFS(СВЦЭМ!$L$34:$L$777,СВЦЭМ!$A$34:$A$777,$A403,СВЦЭМ!$B$34:$B$777,C$401)+'СЕТ СН'!$F$13</f>
        <v>674.07723446</v>
      </c>
      <c r="D403" s="36">
        <f>SUMIFS(СВЦЭМ!$L$34:$L$777,СВЦЭМ!$A$34:$A$777,$A403,СВЦЭМ!$B$34:$B$777,D$401)+'СЕТ СН'!$F$13</f>
        <v>778.44263215000001</v>
      </c>
      <c r="E403" s="36">
        <f>SUMIFS(СВЦЭМ!$L$34:$L$777,СВЦЭМ!$A$34:$A$777,$A403,СВЦЭМ!$B$34:$B$777,E$401)+'СЕТ СН'!$F$13</f>
        <v>825.22549157000003</v>
      </c>
      <c r="F403" s="36">
        <f>SUMIFS(СВЦЭМ!$L$34:$L$777,СВЦЭМ!$A$34:$A$777,$A403,СВЦЭМ!$B$34:$B$777,F$401)+'СЕТ СН'!$F$13</f>
        <v>827.35521309000001</v>
      </c>
      <c r="G403" s="36">
        <f>SUMIFS(СВЦЭМ!$L$34:$L$777,СВЦЭМ!$A$34:$A$777,$A403,СВЦЭМ!$B$34:$B$777,G$401)+'СЕТ СН'!$F$13</f>
        <v>829.13257682999995</v>
      </c>
      <c r="H403" s="36">
        <f>SUMIFS(СВЦЭМ!$L$34:$L$777,СВЦЭМ!$A$34:$A$777,$A403,СВЦЭМ!$B$34:$B$777,H$401)+'СЕТ СН'!$F$13</f>
        <v>837.88364991000003</v>
      </c>
      <c r="I403" s="36">
        <f>SUMIFS(СВЦЭМ!$L$34:$L$777,СВЦЭМ!$A$34:$A$777,$A403,СВЦЭМ!$B$34:$B$777,I$401)+'СЕТ СН'!$F$13</f>
        <v>823.68976086999999</v>
      </c>
      <c r="J403" s="36">
        <f>SUMIFS(СВЦЭМ!$L$34:$L$777,СВЦЭМ!$A$34:$A$777,$A403,СВЦЭМ!$B$34:$B$777,J$401)+'СЕТ СН'!$F$13</f>
        <v>774.30288234</v>
      </c>
      <c r="K403" s="36">
        <f>SUMIFS(СВЦЭМ!$L$34:$L$777,СВЦЭМ!$A$34:$A$777,$A403,СВЦЭМ!$B$34:$B$777,K$401)+'СЕТ СН'!$F$13</f>
        <v>727.94629482000005</v>
      </c>
      <c r="L403" s="36">
        <f>SUMIFS(СВЦЭМ!$L$34:$L$777,СВЦЭМ!$A$34:$A$777,$A403,СВЦЭМ!$B$34:$B$777,L$401)+'СЕТ СН'!$F$13</f>
        <v>663.43385357</v>
      </c>
      <c r="M403" s="36">
        <f>SUMIFS(СВЦЭМ!$L$34:$L$777,СВЦЭМ!$A$34:$A$777,$A403,СВЦЭМ!$B$34:$B$777,M$401)+'СЕТ СН'!$F$13</f>
        <v>590.62066394999999</v>
      </c>
      <c r="N403" s="36">
        <f>SUMIFS(СВЦЭМ!$L$34:$L$777,СВЦЭМ!$A$34:$A$777,$A403,СВЦЭМ!$B$34:$B$777,N$401)+'СЕТ СН'!$F$13</f>
        <v>485.74377872000002</v>
      </c>
      <c r="O403" s="36">
        <f>SUMIFS(СВЦЭМ!$L$34:$L$777,СВЦЭМ!$A$34:$A$777,$A403,СВЦЭМ!$B$34:$B$777,O$401)+'СЕТ СН'!$F$13</f>
        <v>434.54807158</v>
      </c>
      <c r="P403" s="36">
        <f>SUMIFS(СВЦЭМ!$L$34:$L$777,СВЦЭМ!$A$34:$A$777,$A403,СВЦЭМ!$B$34:$B$777,P$401)+'СЕТ СН'!$F$13</f>
        <v>434.72552975000002</v>
      </c>
      <c r="Q403" s="36">
        <f>SUMIFS(СВЦЭМ!$L$34:$L$777,СВЦЭМ!$A$34:$A$777,$A403,СВЦЭМ!$B$34:$B$777,Q$401)+'СЕТ СН'!$F$13</f>
        <v>438.54902090000002</v>
      </c>
      <c r="R403" s="36">
        <f>SUMIFS(СВЦЭМ!$L$34:$L$777,СВЦЭМ!$A$34:$A$777,$A403,СВЦЭМ!$B$34:$B$777,R$401)+'СЕТ СН'!$F$13</f>
        <v>441.64945211999998</v>
      </c>
      <c r="S403" s="36">
        <f>SUMIFS(СВЦЭМ!$L$34:$L$777,СВЦЭМ!$A$34:$A$777,$A403,СВЦЭМ!$B$34:$B$777,S$401)+'СЕТ СН'!$F$13</f>
        <v>452.94652494000002</v>
      </c>
      <c r="T403" s="36">
        <f>SUMIFS(СВЦЭМ!$L$34:$L$777,СВЦЭМ!$A$34:$A$777,$A403,СВЦЭМ!$B$34:$B$777,T$401)+'СЕТ СН'!$F$13</f>
        <v>447.26003731999998</v>
      </c>
      <c r="U403" s="36">
        <f>SUMIFS(СВЦЭМ!$L$34:$L$777,СВЦЭМ!$A$34:$A$777,$A403,СВЦЭМ!$B$34:$B$777,U$401)+'СЕТ СН'!$F$13</f>
        <v>422.56290637000001</v>
      </c>
      <c r="V403" s="36">
        <f>SUMIFS(СВЦЭМ!$L$34:$L$777,СВЦЭМ!$A$34:$A$777,$A403,СВЦЭМ!$B$34:$B$777,V$401)+'СЕТ СН'!$F$13</f>
        <v>420.21613180999998</v>
      </c>
      <c r="W403" s="36">
        <f>SUMIFS(СВЦЭМ!$L$34:$L$777,СВЦЭМ!$A$34:$A$777,$A403,СВЦЭМ!$B$34:$B$777,W$401)+'СЕТ СН'!$F$13</f>
        <v>421.46199356</v>
      </c>
      <c r="X403" s="36">
        <f>SUMIFS(СВЦЭМ!$L$34:$L$777,СВЦЭМ!$A$34:$A$777,$A403,СВЦЭМ!$B$34:$B$777,X$401)+'СЕТ СН'!$F$13</f>
        <v>428.50234862999997</v>
      </c>
      <c r="Y403" s="36">
        <f>SUMIFS(СВЦЭМ!$L$34:$L$777,СВЦЭМ!$A$34:$A$777,$A403,СВЦЭМ!$B$34:$B$777,Y$401)+'СЕТ СН'!$F$13</f>
        <v>508.67678057000001</v>
      </c>
    </row>
    <row r="404" spans="1:27" ht="15.75" x14ac:dyDescent="0.2">
      <c r="A404" s="35">
        <f t="shared" ref="A404:A432" si="11">A403+1</f>
        <v>43346</v>
      </c>
      <c r="B404" s="36">
        <f>SUMIFS(СВЦЭМ!$L$34:$L$777,СВЦЭМ!$A$34:$A$777,$A404,СВЦЭМ!$B$34:$B$777,B$401)+'СЕТ СН'!$F$13</f>
        <v>620.48600452999995</v>
      </c>
      <c r="C404" s="36">
        <f>SUMIFS(СВЦЭМ!$L$34:$L$777,СВЦЭМ!$A$34:$A$777,$A404,СВЦЭМ!$B$34:$B$777,C$401)+'СЕТ СН'!$F$13</f>
        <v>673.40721613999995</v>
      </c>
      <c r="D404" s="36">
        <f>SUMIFS(СВЦЭМ!$L$34:$L$777,СВЦЭМ!$A$34:$A$777,$A404,СВЦЭМ!$B$34:$B$777,D$401)+'СЕТ СН'!$F$13</f>
        <v>754.41132934999996</v>
      </c>
      <c r="E404" s="36">
        <f>SUMIFS(СВЦЭМ!$L$34:$L$777,СВЦЭМ!$A$34:$A$777,$A404,СВЦЭМ!$B$34:$B$777,E$401)+'СЕТ СН'!$F$13</f>
        <v>809.49933953000004</v>
      </c>
      <c r="F404" s="36">
        <f>SUMIFS(СВЦЭМ!$L$34:$L$777,СВЦЭМ!$A$34:$A$777,$A404,СВЦЭМ!$B$34:$B$777,F$401)+'СЕТ СН'!$F$13</f>
        <v>807.59617942</v>
      </c>
      <c r="G404" s="36">
        <f>SUMIFS(СВЦЭМ!$L$34:$L$777,СВЦЭМ!$A$34:$A$777,$A404,СВЦЭМ!$B$34:$B$777,G$401)+'СЕТ СН'!$F$13</f>
        <v>811.21064303000003</v>
      </c>
      <c r="H404" s="36">
        <f>SUMIFS(СВЦЭМ!$L$34:$L$777,СВЦЭМ!$A$34:$A$777,$A404,СВЦЭМ!$B$34:$B$777,H$401)+'СЕТ СН'!$F$13</f>
        <v>808.98210042000005</v>
      </c>
      <c r="I404" s="36">
        <f>SUMIFS(СВЦЭМ!$L$34:$L$777,СВЦЭМ!$A$34:$A$777,$A404,СВЦЭМ!$B$34:$B$777,I$401)+'СЕТ СН'!$F$13</f>
        <v>738.87179360000005</v>
      </c>
      <c r="J404" s="36">
        <f>SUMIFS(СВЦЭМ!$L$34:$L$777,СВЦЭМ!$A$34:$A$777,$A404,СВЦЭМ!$B$34:$B$777,J$401)+'СЕТ СН'!$F$13</f>
        <v>725.67634853000004</v>
      </c>
      <c r="K404" s="36">
        <f>SUMIFS(СВЦЭМ!$L$34:$L$777,СВЦЭМ!$A$34:$A$777,$A404,СВЦЭМ!$B$34:$B$777,K$401)+'СЕТ СН'!$F$13</f>
        <v>703.56221311000002</v>
      </c>
      <c r="L404" s="36">
        <f>SUMIFS(СВЦЭМ!$L$34:$L$777,СВЦЭМ!$A$34:$A$777,$A404,СВЦЭМ!$B$34:$B$777,L$401)+'СЕТ СН'!$F$13</f>
        <v>636.61607598000001</v>
      </c>
      <c r="M404" s="36">
        <f>SUMIFS(СВЦЭМ!$L$34:$L$777,СВЦЭМ!$A$34:$A$777,$A404,СВЦЭМ!$B$34:$B$777,M$401)+'СЕТ СН'!$F$13</f>
        <v>576.27747225999997</v>
      </c>
      <c r="N404" s="36">
        <f>SUMIFS(СВЦЭМ!$L$34:$L$777,СВЦЭМ!$A$34:$A$777,$A404,СВЦЭМ!$B$34:$B$777,N$401)+'СЕТ СН'!$F$13</f>
        <v>489.74123308999998</v>
      </c>
      <c r="O404" s="36">
        <f>SUMIFS(СВЦЭМ!$L$34:$L$777,СВЦЭМ!$A$34:$A$777,$A404,СВЦЭМ!$B$34:$B$777,O$401)+'СЕТ СН'!$F$13</f>
        <v>435.98837549000001</v>
      </c>
      <c r="P404" s="36">
        <f>SUMIFS(СВЦЭМ!$L$34:$L$777,СВЦЭМ!$A$34:$A$777,$A404,СВЦЭМ!$B$34:$B$777,P$401)+'СЕТ СН'!$F$13</f>
        <v>438.79736897999999</v>
      </c>
      <c r="Q404" s="36">
        <f>SUMIFS(СВЦЭМ!$L$34:$L$777,СВЦЭМ!$A$34:$A$777,$A404,СВЦЭМ!$B$34:$B$777,Q$401)+'СЕТ СН'!$F$13</f>
        <v>449.24365487</v>
      </c>
      <c r="R404" s="36">
        <f>SUMIFS(СВЦЭМ!$L$34:$L$777,СВЦЭМ!$A$34:$A$777,$A404,СВЦЭМ!$B$34:$B$777,R$401)+'СЕТ СН'!$F$13</f>
        <v>444.81654687000002</v>
      </c>
      <c r="S404" s="36">
        <f>SUMIFS(СВЦЭМ!$L$34:$L$777,СВЦЭМ!$A$34:$A$777,$A404,СВЦЭМ!$B$34:$B$777,S$401)+'СЕТ СН'!$F$13</f>
        <v>405.75389177</v>
      </c>
      <c r="T404" s="36">
        <f>SUMIFS(СВЦЭМ!$L$34:$L$777,СВЦЭМ!$A$34:$A$777,$A404,СВЦЭМ!$B$34:$B$777,T$401)+'СЕТ СН'!$F$13</f>
        <v>403.38487684</v>
      </c>
      <c r="U404" s="36">
        <f>SUMIFS(СВЦЭМ!$L$34:$L$777,СВЦЭМ!$A$34:$A$777,$A404,СВЦЭМ!$B$34:$B$777,U$401)+'СЕТ СН'!$F$13</f>
        <v>432.61686995000002</v>
      </c>
      <c r="V404" s="36">
        <f>SUMIFS(СВЦЭМ!$L$34:$L$777,СВЦЭМ!$A$34:$A$777,$A404,СВЦЭМ!$B$34:$B$777,V$401)+'СЕТ СН'!$F$13</f>
        <v>467.15562827000002</v>
      </c>
      <c r="W404" s="36">
        <f>SUMIFS(СВЦЭМ!$L$34:$L$777,СВЦЭМ!$A$34:$A$777,$A404,СВЦЭМ!$B$34:$B$777,W$401)+'СЕТ СН'!$F$13</f>
        <v>469.59577521</v>
      </c>
      <c r="X404" s="36">
        <f>SUMIFS(СВЦЭМ!$L$34:$L$777,СВЦЭМ!$A$34:$A$777,$A404,СВЦЭМ!$B$34:$B$777,X$401)+'СЕТ СН'!$F$13</f>
        <v>434.14382701</v>
      </c>
      <c r="Y404" s="36">
        <f>SUMIFS(СВЦЭМ!$L$34:$L$777,СВЦЭМ!$A$34:$A$777,$A404,СВЦЭМ!$B$34:$B$777,Y$401)+'СЕТ СН'!$F$13</f>
        <v>507.25641564</v>
      </c>
    </row>
    <row r="405" spans="1:27" ht="15.75" x14ac:dyDescent="0.2">
      <c r="A405" s="35">
        <f t="shared" si="11"/>
        <v>43347</v>
      </c>
      <c r="B405" s="36">
        <f>SUMIFS(СВЦЭМ!$L$34:$L$777,СВЦЭМ!$A$34:$A$777,$A405,СВЦЭМ!$B$34:$B$777,B$401)+'СЕТ СН'!$F$13</f>
        <v>597.45991289000006</v>
      </c>
      <c r="C405" s="36">
        <f>SUMIFS(СВЦЭМ!$L$34:$L$777,СВЦЭМ!$A$34:$A$777,$A405,СВЦЭМ!$B$34:$B$777,C$401)+'СЕТ СН'!$F$13</f>
        <v>731.84262021999996</v>
      </c>
      <c r="D405" s="36">
        <f>SUMIFS(СВЦЭМ!$L$34:$L$777,СВЦЭМ!$A$34:$A$777,$A405,СВЦЭМ!$B$34:$B$777,D$401)+'СЕТ СН'!$F$13</f>
        <v>826.42255232000002</v>
      </c>
      <c r="E405" s="36">
        <f>SUMIFS(СВЦЭМ!$L$34:$L$777,СВЦЭМ!$A$34:$A$777,$A405,СВЦЭМ!$B$34:$B$777,E$401)+'СЕТ СН'!$F$13</f>
        <v>849.02802022000003</v>
      </c>
      <c r="F405" s="36">
        <f>SUMIFS(СВЦЭМ!$L$34:$L$777,СВЦЭМ!$A$34:$A$777,$A405,СВЦЭМ!$B$34:$B$777,F$401)+'СЕТ СН'!$F$13</f>
        <v>846.78784172999997</v>
      </c>
      <c r="G405" s="36">
        <f>SUMIFS(СВЦЭМ!$L$34:$L$777,СВЦЭМ!$A$34:$A$777,$A405,СВЦЭМ!$B$34:$B$777,G$401)+'СЕТ СН'!$F$13</f>
        <v>852.02628118999996</v>
      </c>
      <c r="H405" s="36">
        <f>SUMIFS(СВЦЭМ!$L$34:$L$777,СВЦЭМ!$A$34:$A$777,$A405,СВЦЭМ!$B$34:$B$777,H$401)+'СЕТ СН'!$F$13</f>
        <v>836.72069725999995</v>
      </c>
      <c r="I405" s="36">
        <f>SUMIFS(СВЦЭМ!$L$34:$L$777,СВЦЭМ!$A$34:$A$777,$A405,СВЦЭМ!$B$34:$B$777,I$401)+'СЕТ СН'!$F$13</f>
        <v>798.54693670999995</v>
      </c>
      <c r="J405" s="36">
        <f>SUMIFS(СВЦЭМ!$L$34:$L$777,СВЦЭМ!$A$34:$A$777,$A405,СВЦЭМ!$B$34:$B$777,J$401)+'СЕТ СН'!$F$13</f>
        <v>741.64185923000002</v>
      </c>
      <c r="K405" s="36">
        <f>SUMIFS(СВЦЭМ!$L$34:$L$777,СВЦЭМ!$A$34:$A$777,$A405,СВЦЭМ!$B$34:$B$777,K$401)+'СЕТ СН'!$F$13</f>
        <v>699.97018423999998</v>
      </c>
      <c r="L405" s="36">
        <f>SUMIFS(СВЦЭМ!$L$34:$L$777,СВЦЭМ!$A$34:$A$777,$A405,СВЦЭМ!$B$34:$B$777,L$401)+'СЕТ СН'!$F$13</f>
        <v>625.54817001000004</v>
      </c>
      <c r="M405" s="36">
        <f>SUMIFS(СВЦЭМ!$L$34:$L$777,СВЦЭМ!$A$34:$A$777,$A405,СВЦЭМ!$B$34:$B$777,M$401)+'СЕТ СН'!$F$13</f>
        <v>562.13623461999998</v>
      </c>
      <c r="N405" s="36">
        <f>SUMIFS(СВЦЭМ!$L$34:$L$777,СВЦЭМ!$A$34:$A$777,$A405,СВЦЭМ!$B$34:$B$777,N$401)+'СЕТ СН'!$F$13</f>
        <v>493.27750542000001</v>
      </c>
      <c r="O405" s="36">
        <f>SUMIFS(СВЦЭМ!$L$34:$L$777,СВЦЭМ!$A$34:$A$777,$A405,СВЦЭМ!$B$34:$B$777,O$401)+'СЕТ СН'!$F$13</f>
        <v>420.76037645000002</v>
      </c>
      <c r="P405" s="36">
        <f>SUMIFS(СВЦЭМ!$L$34:$L$777,СВЦЭМ!$A$34:$A$777,$A405,СВЦЭМ!$B$34:$B$777,P$401)+'СЕТ СН'!$F$13</f>
        <v>415.14042524000001</v>
      </c>
      <c r="Q405" s="36">
        <f>SUMIFS(СВЦЭМ!$L$34:$L$777,СВЦЭМ!$A$34:$A$777,$A405,СВЦЭМ!$B$34:$B$777,Q$401)+'СЕТ СН'!$F$13</f>
        <v>426.93215741</v>
      </c>
      <c r="R405" s="36">
        <f>SUMIFS(СВЦЭМ!$L$34:$L$777,СВЦЭМ!$A$34:$A$777,$A405,СВЦЭМ!$B$34:$B$777,R$401)+'СЕТ СН'!$F$13</f>
        <v>424.07643581000002</v>
      </c>
      <c r="S405" s="36">
        <f>SUMIFS(СВЦЭМ!$L$34:$L$777,СВЦЭМ!$A$34:$A$777,$A405,СВЦЭМ!$B$34:$B$777,S$401)+'СЕТ СН'!$F$13</f>
        <v>417.59690522</v>
      </c>
      <c r="T405" s="36">
        <f>SUMIFS(СВЦЭМ!$L$34:$L$777,СВЦЭМ!$A$34:$A$777,$A405,СВЦЭМ!$B$34:$B$777,T$401)+'СЕТ СН'!$F$13</f>
        <v>412.33068130999999</v>
      </c>
      <c r="U405" s="36">
        <f>SUMIFS(СВЦЭМ!$L$34:$L$777,СВЦЭМ!$A$34:$A$777,$A405,СВЦЭМ!$B$34:$B$777,U$401)+'СЕТ СН'!$F$13</f>
        <v>409.93446792999998</v>
      </c>
      <c r="V405" s="36">
        <f>SUMIFS(СВЦЭМ!$L$34:$L$777,СВЦЭМ!$A$34:$A$777,$A405,СВЦЭМ!$B$34:$B$777,V$401)+'СЕТ СН'!$F$13</f>
        <v>419.56063888</v>
      </c>
      <c r="W405" s="36">
        <f>SUMIFS(СВЦЭМ!$L$34:$L$777,СВЦЭМ!$A$34:$A$777,$A405,СВЦЭМ!$B$34:$B$777,W$401)+'СЕТ СН'!$F$13</f>
        <v>400.68491790000002</v>
      </c>
      <c r="X405" s="36">
        <f>SUMIFS(СВЦЭМ!$L$34:$L$777,СВЦЭМ!$A$34:$A$777,$A405,СВЦЭМ!$B$34:$B$777,X$401)+'СЕТ СН'!$F$13</f>
        <v>398.76399884</v>
      </c>
      <c r="Y405" s="36">
        <f>SUMIFS(СВЦЭМ!$L$34:$L$777,СВЦЭМ!$A$34:$A$777,$A405,СВЦЭМ!$B$34:$B$777,Y$401)+'СЕТ СН'!$F$13</f>
        <v>474.26339518999998</v>
      </c>
    </row>
    <row r="406" spans="1:27" ht="15.75" x14ac:dyDescent="0.2">
      <c r="A406" s="35">
        <f t="shared" si="11"/>
        <v>43348</v>
      </c>
      <c r="B406" s="36">
        <f>SUMIFS(СВЦЭМ!$L$34:$L$777,СВЦЭМ!$A$34:$A$777,$A406,СВЦЭМ!$B$34:$B$777,B$401)+'СЕТ СН'!$F$13</f>
        <v>594.95134451000001</v>
      </c>
      <c r="C406" s="36">
        <f>SUMIFS(СВЦЭМ!$L$34:$L$777,СВЦЭМ!$A$34:$A$777,$A406,СВЦЭМ!$B$34:$B$777,C$401)+'СЕТ СН'!$F$13</f>
        <v>745.19413335000002</v>
      </c>
      <c r="D406" s="36">
        <f>SUMIFS(СВЦЭМ!$L$34:$L$777,СВЦЭМ!$A$34:$A$777,$A406,СВЦЭМ!$B$34:$B$777,D$401)+'СЕТ СН'!$F$13</f>
        <v>816.46594195</v>
      </c>
      <c r="E406" s="36">
        <f>SUMIFS(СВЦЭМ!$L$34:$L$777,СВЦЭМ!$A$34:$A$777,$A406,СВЦЭМ!$B$34:$B$777,E$401)+'СЕТ СН'!$F$13</f>
        <v>845.67419426000004</v>
      </c>
      <c r="F406" s="36">
        <f>SUMIFS(СВЦЭМ!$L$34:$L$777,СВЦЭМ!$A$34:$A$777,$A406,СВЦЭМ!$B$34:$B$777,F$401)+'СЕТ СН'!$F$13</f>
        <v>840.67648321000001</v>
      </c>
      <c r="G406" s="36">
        <f>SUMIFS(СВЦЭМ!$L$34:$L$777,СВЦЭМ!$A$34:$A$777,$A406,СВЦЭМ!$B$34:$B$777,G$401)+'СЕТ СН'!$F$13</f>
        <v>847.64396546</v>
      </c>
      <c r="H406" s="36">
        <f>SUMIFS(СВЦЭМ!$L$34:$L$777,СВЦЭМ!$A$34:$A$777,$A406,СВЦЭМ!$B$34:$B$777,H$401)+'СЕТ СН'!$F$13</f>
        <v>830.67075914999998</v>
      </c>
      <c r="I406" s="36">
        <f>SUMIFS(СВЦЭМ!$L$34:$L$777,СВЦЭМ!$A$34:$A$777,$A406,СВЦЭМ!$B$34:$B$777,I$401)+'СЕТ СН'!$F$13</f>
        <v>811.30681259999994</v>
      </c>
      <c r="J406" s="36">
        <f>SUMIFS(СВЦЭМ!$L$34:$L$777,СВЦЭМ!$A$34:$A$777,$A406,СВЦЭМ!$B$34:$B$777,J$401)+'СЕТ СН'!$F$13</f>
        <v>764.42857262999996</v>
      </c>
      <c r="K406" s="36">
        <f>SUMIFS(СВЦЭМ!$L$34:$L$777,СВЦЭМ!$A$34:$A$777,$A406,СВЦЭМ!$B$34:$B$777,K$401)+'СЕТ СН'!$F$13</f>
        <v>737.42933015999995</v>
      </c>
      <c r="L406" s="36">
        <f>SUMIFS(СВЦЭМ!$L$34:$L$777,СВЦЭМ!$A$34:$A$777,$A406,СВЦЭМ!$B$34:$B$777,L$401)+'СЕТ СН'!$F$13</f>
        <v>661.15754631000004</v>
      </c>
      <c r="M406" s="36">
        <f>SUMIFS(СВЦЭМ!$L$34:$L$777,СВЦЭМ!$A$34:$A$777,$A406,СВЦЭМ!$B$34:$B$777,M$401)+'СЕТ СН'!$F$13</f>
        <v>601.24890125000002</v>
      </c>
      <c r="N406" s="36">
        <f>SUMIFS(СВЦЭМ!$L$34:$L$777,СВЦЭМ!$A$34:$A$777,$A406,СВЦЭМ!$B$34:$B$777,N$401)+'СЕТ СН'!$F$13</f>
        <v>503.65086459999998</v>
      </c>
      <c r="O406" s="36">
        <f>SUMIFS(СВЦЭМ!$L$34:$L$777,СВЦЭМ!$A$34:$A$777,$A406,СВЦЭМ!$B$34:$B$777,O$401)+'СЕТ СН'!$F$13</f>
        <v>430.74694387</v>
      </c>
      <c r="P406" s="36">
        <f>SUMIFS(СВЦЭМ!$L$34:$L$777,СВЦЭМ!$A$34:$A$777,$A406,СВЦЭМ!$B$34:$B$777,P$401)+'СЕТ СН'!$F$13</f>
        <v>420.57722330000001</v>
      </c>
      <c r="Q406" s="36">
        <f>SUMIFS(СВЦЭМ!$L$34:$L$777,СВЦЭМ!$A$34:$A$777,$A406,СВЦЭМ!$B$34:$B$777,Q$401)+'СЕТ СН'!$F$13</f>
        <v>421.65072146</v>
      </c>
      <c r="R406" s="36">
        <f>SUMIFS(СВЦЭМ!$L$34:$L$777,СВЦЭМ!$A$34:$A$777,$A406,СВЦЭМ!$B$34:$B$777,R$401)+'СЕТ СН'!$F$13</f>
        <v>422.69882560999997</v>
      </c>
      <c r="S406" s="36">
        <f>SUMIFS(СВЦЭМ!$L$34:$L$777,СВЦЭМ!$A$34:$A$777,$A406,СВЦЭМ!$B$34:$B$777,S$401)+'СЕТ СН'!$F$13</f>
        <v>421.83368609000001</v>
      </c>
      <c r="T406" s="36">
        <f>SUMIFS(СВЦЭМ!$L$34:$L$777,СВЦЭМ!$A$34:$A$777,$A406,СВЦЭМ!$B$34:$B$777,T$401)+'СЕТ СН'!$F$13</f>
        <v>419.79600842999997</v>
      </c>
      <c r="U406" s="36">
        <f>SUMIFS(СВЦЭМ!$L$34:$L$777,СВЦЭМ!$A$34:$A$777,$A406,СВЦЭМ!$B$34:$B$777,U$401)+'СЕТ СН'!$F$13</f>
        <v>416.22708423</v>
      </c>
      <c r="V406" s="36">
        <f>SUMIFS(СВЦЭМ!$L$34:$L$777,СВЦЭМ!$A$34:$A$777,$A406,СВЦЭМ!$B$34:$B$777,V$401)+'СЕТ СН'!$F$13</f>
        <v>421.39510868000002</v>
      </c>
      <c r="W406" s="36">
        <f>SUMIFS(СВЦЭМ!$L$34:$L$777,СВЦЭМ!$A$34:$A$777,$A406,СВЦЭМ!$B$34:$B$777,W$401)+'СЕТ СН'!$F$13</f>
        <v>412.80717748000001</v>
      </c>
      <c r="X406" s="36">
        <f>SUMIFS(СВЦЭМ!$L$34:$L$777,СВЦЭМ!$A$34:$A$777,$A406,СВЦЭМ!$B$34:$B$777,X$401)+'СЕТ СН'!$F$13</f>
        <v>401.50268908999999</v>
      </c>
      <c r="Y406" s="36">
        <f>SUMIFS(СВЦЭМ!$L$34:$L$777,СВЦЭМ!$A$34:$A$777,$A406,СВЦЭМ!$B$34:$B$777,Y$401)+'СЕТ СН'!$F$13</f>
        <v>469.11652228999998</v>
      </c>
    </row>
    <row r="407" spans="1:27" ht="15.75" x14ac:dyDescent="0.2">
      <c r="A407" s="35">
        <f t="shared" si="11"/>
        <v>43349</v>
      </c>
      <c r="B407" s="36">
        <f>SUMIFS(СВЦЭМ!$L$34:$L$777,СВЦЭМ!$A$34:$A$777,$A407,СВЦЭМ!$B$34:$B$777,B$401)+'СЕТ СН'!$F$13</f>
        <v>614.67489014</v>
      </c>
      <c r="C407" s="36">
        <f>SUMIFS(СВЦЭМ!$L$34:$L$777,СВЦЭМ!$A$34:$A$777,$A407,СВЦЭМ!$B$34:$B$777,C$401)+'СЕТ СН'!$F$13</f>
        <v>782.37038264</v>
      </c>
      <c r="D407" s="36">
        <f>SUMIFS(СВЦЭМ!$L$34:$L$777,СВЦЭМ!$A$34:$A$777,$A407,СВЦЭМ!$B$34:$B$777,D$401)+'СЕТ СН'!$F$13</f>
        <v>868.72671531000003</v>
      </c>
      <c r="E407" s="36">
        <f>SUMIFS(СВЦЭМ!$L$34:$L$777,СВЦЭМ!$A$34:$A$777,$A407,СВЦЭМ!$B$34:$B$777,E$401)+'СЕТ СН'!$F$13</f>
        <v>882.21494127000005</v>
      </c>
      <c r="F407" s="36">
        <f>SUMIFS(СВЦЭМ!$L$34:$L$777,СВЦЭМ!$A$34:$A$777,$A407,СВЦЭМ!$B$34:$B$777,F$401)+'СЕТ СН'!$F$13</f>
        <v>880.10045106999996</v>
      </c>
      <c r="G407" s="36">
        <f>SUMIFS(СВЦЭМ!$L$34:$L$777,СВЦЭМ!$A$34:$A$777,$A407,СВЦЭМ!$B$34:$B$777,G$401)+'СЕТ СН'!$F$13</f>
        <v>885.35904500000004</v>
      </c>
      <c r="H407" s="36">
        <f>SUMIFS(СВЦЭМ!$L$34:$L$777,СВЦЭМ!$A$34:$A$777,$A407,СВЦЭМ!$B$34:$B$777,H$401)+'СЕТ СН'!$F$13</f>
        <v>873.84588630999997</v>
      </c>
      <c r="I407" s="36">
        <f>SUMIFS(СВЦЭМ!$L$34:$L$777,СВЦЭМ!$A$34:$A$777,$A407,СВЦЭМ!$B$34:$B$777,I$401)+'СЕТ СН'!$F$13</f>
        <v>820.41793208000001</v>
      </c>
      <c r="J407" s="36">
        <f>SUMIFS(СВЦЭМ!$L$34:$L$777,СВЦЭМ!$A$34:$A$777,$A407,СВЦЭМ!$B$34:$B$777,J$401)+'СЕТ СН'!$F$13</f>
        <v>757.77030752999997</v>
      </c>
      <c r="K407" s="36">
        <f>SUMIFS(СВЦЭМ!$L$34:$L$777,СВЦЭМ!$A$34:$A$777,$A407,СВЦЭМ!$B$34:$B$777,K$401)+'СЕТ СН'!$F$13</f>
        <v>705.82461856999998</v>
      </c>
      <c r="L407" s="36">
        <f>SUMIFS(СВЦЭМ!$L$34:$L$777,СВЦЭМ!$A$34:$A$777,$A407,СВЦЭМ!$B$34:$B$777,L$401)+'СЕТ СН'!$F$13</f>
        <v>642.29507182999998</v>
      </c>
      <c r="M407" s="36">
        <f>SUMIFS(СВЦЭМ!$L$34:$L$777,СВЦЭМ!$A$34:$A$777,$A407,СВЦЭМ!$B$34:$B$777,M$401)+'СЕТ СН'!$F$13</f>
        <v>539.20716277999998</v>
      </c>
      <c r="N407" s="36">
        <f>SUMIFS(СВЦЭМ!$L$34:$L$777,СВЦЭМ!$A$34:$A$777,$A407,СВЦЭМ!$B$34:$B$777,N$401)+'СЕТ СН'!$F$13</f>
        <v>463.69219370000002</v>
      </c>
      <c r="O407" s="36">
        <f>SUMIFS(СВЦЭМ!$L$34:$L$777,СВЦЭМ!$A$34:$A$777,$A407,СВЦЭМ!$B$34:$B$777,O$401)+'СЕТ СН'!$F$13</f>
        <v>389.72889769</v>
      </c>
      <c r="P407" s="36">
        <f>SUMIFS(СВЦЭМ!$L$34:$L$777,СВЦЭМ!$A$34:$A$777,$A407,СВЦЭМ!$B$34:$B$777,P$401)+'СЕТ СН'!$F$13</f>
        <v>377.96814178</v>
      </c>
      <c r="Q407" s="36">
        <f>SUMIFS(СВЦЭМ!$L$34:$L$777,СВЦЭМ!$A$34:$A$777,$A407,СВЦЭМ!$B$34:$B$777,Q$401)+'СЕТ СН'!$F$13</f>
        <v>381.95423233999998</v>
      </c>
      <c r="R407" s="36">
        <f>SUMIFS(СВЦЭМ!$L$34:$L$777,СВЦЭМ!$A$34:$A$777,$A407,СВЦЭМ!$B$34:$B$777,R$401)+'СЕТ СН'!$F$13</f>
        <v>397.68246276999997</v>
      </c>
      <c r="S407" s="36">
        <f>SUMIFS(СВЦЭМ!$L$34:$L$777,СВЦЭМ!$A$34:$A$777,$A407,СВЦЭМ!$B$34:$B$777,S$401)+'СЕТ СН'!$F$13</f>
        <v>395.88617019999998</v>
      </c>
      <c r="T407" s="36">
        <f>SUMIFS(СВЦЭМ!$L$34:$L$777,СВЦЭМ!$A$34:$A$777,$A407,СВЦЭМ!$B$34:$B$777,T$401)+'СЕТ СН'!$F$13</f>
        <v>398.78651167999999</v>
      </c>
      <c r="U407" s="36">
        <f>SUMIFS(СВЦЭМ!$L$34:$L$777,СВЦЭМ!$A$34:$A$777,$A407,СВЦЭМ!$B$34:$B$777,U$401)+'СЕТ СН'!$F$13</f>
        <v>397.14493435999998</v>
      </c>
      <c r="V407" s="36">
        <f>SUMIFS(СВЦЭМ!$L$34:$L$777,СВЦЭМ!$A$34:$A$777,$A407,СВЦЭМ!$B$34:$B$777,V$401)+'СЕТ СН'!$F$13</f>
        <v>402.49255965999998</v>
      </c>
      <c r="W407" s="36">
        <f>SUMIFS(СВЦЭМ!$L$34:$L$777,СВЦЭМ!$A$34:$A$777,$A407,СВЦЭМ!$B$34:$B$777,W$401)+'СЕТ СН'!$F$13</f>
        <v>401.87969227999997</v>
      </c>
      <c r="X407" s="36">
        <f>SUMIFS(СВЦЭМ!$L$34:$L$777,СВЦЭМ!$A$34:$A$777,$A407,СВЦЭМ!$B$34:$B$777,X$401)+'СЕТ СН'!$F$13</f>
        <v>397.18709190999999</v>
      </c>
      <c r="Y407" s="36">
        <f>SUMIFS(СВЦЭМ!$L$34:$L$777,СВЦЭМ!$A$34:$A$777,$A407,СВЦЭМ!$B$34:$B$777,Y$401)+'СЕТ СН'!$F$13</f>
        <v>487.24999065999998</v>
      </c>
    </row>
    <row r="408" spans="1:27" ht="15.75" x14ac:dyDescent="0.2">
      <c r="A408" s="35">
        <f t="shared" si="11"/>
        <v>43350</v>
      </c>
      <c r="B408" s="36">
        <f>SUMIFS(СВЦЭМ!$L$34:$L$777,СВЦЭМ!$A$34:$A$777,$A408,СВЦЭМ!$B$34:$B$777,B$401)+'СЕТ СН'!$F$13</f>
        <v>628.83395501999996</v>
      </c>
      <c r="C408" s="36">
        <f>SUMIFS(СВЦЭМ!$L$34:$L$777,СВЦЭМ!$A$34:$A$777,$A408,СВЦЭМ!$B$34:$B$777,C$401)+'СЕТ СН'!$F$13</f>
        <v>748.86801034999996</v>
      </c>
      <c r="D408" s="36">
        <f>SUMIFS(СВЦЭМ!$L$34:$L$777,СВЦЭМ!$A$34:$A$777,$A408,СВЦЭМ!$B$34:$B$777,D$401)+'СЕТ СН'!$F$13</f>
        <v>836.32607845999996</v>
      </c>
      <c r="E408" s="36">
        <f>SUMIFS(СВЦЭМ!$L$34:$L$777,СВЦЭМ!$A$34:$A$777,$A408,СВЦЭМ!$B$34:$B$777,E$401)+'СЕТ СН'!$F$13</f>
        <v>875.79890666999995</v>
      </c>
      <c r="F408" s="36">
        <f>SUMIFS(СВЦЭМ!$L$34:$L$777,СВЦЭМ!$A$34:$A$777,$A408,СВЦЭМ!$B$34:$B$777,F$401)+'СЕТ СН'!$F$13</f>
        <v>874.32324906999997</v>
      </c>
      <c r="G408" s="36">
        <f>SUMIFS(СВЦЭМ!$L$34:$L$777,СВЦЭМ!$A$34:$A$777,$A408,СВЦЭМ!$B$34:$B$777,G$401)+'СЕТ СН'!$F$13</f>
        <v>876.38834421000001</v>
      </c>
      <c r="H408" s="36">
        <f>SUMIFS(СВЦЭМ!$L$34:$L$777,СВЦЭМ!$A$34:$A$777,$A408,СВЦЭМ!$B$34:$B$777,H$401)+'СЕТ СН'!$F$13</f>
        <v>877.61576945000002</v>
      </c>
      <c r="I408" s="36">
        <f>SUMIFS(СВЦЭМ!$L$34:$L$777,СВЦЭМ!$A$34:$A$777,$A408,СВЦЭМ!$B$34:$B$777,I$401)+'СЕТ СН'!$F$13</f>
        <v>830.85316014</v>
      </c>
      <c r="J408" s="36">
        <f>SUMIFS(СВЦЭМ!$L$34:$L$777,СВЦЭМ!$A$34:$A$777,$A408,СВЦЭМ!$B$34:$B$777,J$401)+'СЕТ СН'!$F$13</f>
        <v>761.38565771000003</v>
      </c>
      <c r="K408" s="36">
        <f>SUMIFS(СВЦЭМ!$L$34:$L$777,СВЦЭМ!$A$34:$A$777,$A408,СВЦЭМ!$B$34:$B$777,K$401)+'СЕТ СН'!$F$13</f>
        <v>726.83631014000002</v>
      </c>
      <c r="L408" s="36">
        <f>SUMIFS(СВЦЭМ!$L$34:$L$777,СВЦЭМ!$A$34:$A$777,$A408,СВЦЭМ!$B$34:$B$777,L$401)+'СЕТ СН'!$F$13</f>
        <v>629.91173996999999</v>
      </c>
      <c r="M408" s="36">
        <f>SUMIFS(СВЦЭМ!$L$34:$L$777,СВЦЭМ!$A$34:$A$777,$A408,СВЦЭМ!$B$34:$B$777,M$401)+'СЕТ СН'!$F$13</f>
        <v>557.96140333999995</v>
      </c>
      <c r="N408" s="36">
        <f>SUMIFS(СВЦЭМ!$L$34:$L$777,СВЦЭМ!$A$34:$A$777,$A408,СВЦЭМ!$B$34:$B$777,N$401)+'СЕТ СН'!$F$13</f>
        <v>459.37971649999997</v>
      </c>
      <c r="O408" s="36">
        <f>SUMIFS(СВЦЭМ!$L$34:$L$777,СВЦЭМ!$A$34:$A$777,$A408,СВЦЭМ!$B$34:$B$777,O$401)+'СЕТ СН'!$F$13</f>
        <v>403.86870766999999</v>
      </c>
      <c r="P408" s="36">
        <f>SUMIFS(СВЦЭМ!$L$34:$L$777,СВЦЭМ!$A$34:$A$777,$A408,СВЦЭМ!$B$34:$B$777,P$401)+'СЕТ СН'!$F$13</f>
        <v>397.25111686000002</v>
      </c>
      <c r="Q408" s="36">
        <f>SUMIFS(СВЦЭМ!$L$34:$L$777,СВЦЭМ!$A$34:$A$777,$A408,СВЦЭМ!$B$34:$B$777,Q$401)+'СЕТ СН'!$F$13</f>
        <v>370.00038590000003</v>
      </c>
      <c r="R408" s="36">
        <f>SUMIFS(СВЦЭМ!$L$34:$L$777,СВЦЭМ!$A$34:$A$777,$A408,СВЦЭМ!$B$34:$B$777,R$401)+'СЕТ СН'!$F$13</f>
        <v>390.71192567999998</v>
      </c>
      <c r="S408" s="36">
        <f>SUMIFS(СВЦЭМ!$L$34:$L$777,СВЦЭМ!$A$34:$A$777,$A408,СВЦЭМ!$B$34:$B$777,S$401)+'СЕТ СН'!$F$13</f>
        <v>400.44604697</v>
      </c>
      <c r="T408" s="36">
        <f>SUMIFS(СВЦЭМ!$L$34:$L$777,СВЦЭМ!$A$34:$A$777,$A408,СВЦЭМ!$B$34:$B$777,T$401)+'СЕТ СН'!$F$13</f>
        <v>393.66496030000002</v>
      </c>
      <c r="U408" s="36">
        <f>SUMIFS(СВЦЭМ!$L$34:$L$777,СВЦЭМ!$A$34:$A$777,$A408,СВЦЭМ!$B$34:$B$777,U$401)+'СЕТ СН'!$F$13</f>
        <v>401.40177148999999</v>
      </c>
      <c r="V408" s="36">
        <f>SUMIFS(СВЦЭМ!$L$34:$L$777,СВЦЭМ!$A$34:$A$777,$A408,СВЦЭМ!$B$34:$B$777,V$401)+'СЕТ СН'!$F$13</f>
        <v>394.41045249000001</v>
      </c>
      <c r="W408" s="36">
        <f>SUMIFS(СВЦЭМ!$L$34:$L$777,СВЦЭМ!$A$34:$A$777,$A408,СВЦЭМ!$B$34:$B$777,W$401)+'СЕТ СН'!$F$13</f>
        <v>419.15194284</v>
      </c>
      <c r="X408" s="36">
        <f>SUMIFS(СВЦЭМ!$L$34:$L$777,СВЦЭМ!$A$34:$A$777,$A408,СВЦЭМ!$B$34:$B$777,X$401)+'СЕТ СН'!$F$13</f>
        <v>410.41834796000001</v>
      </c>
      <c r="Y408" s="36">
        <f>SUMIFS(СВЦЭМ!$L$34:$L$777,СВЦЭМ!$A$34:$A$777,$A408,СВЦЭМ!$B$34:$B$777,Y$401)+'СЕТ СН'!$F$13</f>
        <v>451.06009999000003</v>
      </c>
    </row>
    <row r="409" spans="1:27" ht="15.75" x14ac:dyDescent="0.2">
      <c r="A409" s="35">
        <f t="shared" si="11"/>
        <v>43351</v>
      </c>
      <c r="B409" s="36">
        <f>SUMIFS(СВЦЭМ!$L$34:$L$777,СВЦЭМ!$A$34:$A$777,$A409,СВЦЭМ!$B$34:$B$777,B$401)+'СЕТ СН'!$F$13</f>
        <v>602.56143070999997</v>
      </c>
      <c r="C409" s="36">
        <f>SUMIFS(СВЦЭМ!$L$34:$L$777,СВЦЭМ!$A$34:$A$777,$A409,СВЦЭМ!$B$34:$B$777,C$401)+'СЕТ СН'!$F$13</f>
        <v>734.18417618000001</v>
      </c>
      <c r="D409" s="36">
        <f>SUMIFS(СВЦЭМ!$L$34:$L$777,СВЦЭМ!$A$34:$A$777,$A409,СВЦЭМ!$B$34:$B$777,D$401)+'СЕТ СН'!$F$13</f>
        <v>819.12764522999998</v>
      </c>
      <c r="E409" s="36">
        <f>SUMIFS(СВЦЭМ!$L$34:$L$777,СВЦЭМ!$A$34:$A$777,$A409,СВЦЭМ!$B$34:$B$777,E$401)+'СЕТ СН'!$F$13</f>
        <v>855.91156849000004</v>
      </c>
      <c r="F409" s="36">
        <f>SUMIFS(СВЦЭМ!$L$34:$L$777,СВЦЭМ!$A$34:$A$777,$A409,СВЦЭМ!$B$34:$B$777,F$401)+'СЕТ СН'!$F$13</f>
        <v>824.07046734999994</v>
      </c>
      <c r="G409" s="36">
        <f>SUMIFS(СВЦЭМ!$L$34:$L$777,СВЦЭМ!$A$34:$A$777,$A409,СВЦЭМ!$B$34:$B$777,G$401)+'СЕТ СН'!$F$13</f>
        <v>827.44870679999997</v>
      </c>
      <c r="H409" s="36">
        <f>SUMIFS(СВЦЭМ!$L$34:$L$777,СВЦЭМ!$A$34:$A$777,$A409,СВЦЭМ!$B$34:$B$777,H$401)+'СЕТ СН'!$F$13</f>
        <v>827.06411966999997</v>
      </c>
      <c r="I409" s="36">
        <f>SUMIFS(СВЦЭМ!$L$34:$L$777,СВЦЭМ!$A$34:$A$777,$A409,СВЦЭМ!$B$34:$B$777,I$401)+'СЕТ СН'!$F$13</f>
        <v>833.70147571999996</v>
      </c>
      <c r="J409" s="36">
        <f>SUMIFS(СВЦЭМ!$L$34:$L$777,СВЦЭМ!$A$34:$A$777,$A409,СВЦЭМ!$B$34:$B$777,J$401)+'СЕТ СН'!$F$13</f>
        <v>782.81068553</v>
      </c>
      <c r="K409" s="36">
        <f>SUMIFS(СВЦЭМ!$L$34:$L$777,СВЦЭМ!$A$34:$A$777,$A409,СВЦЭМ!$B$34:$B$777,K$401)+'СЕТ СН'!$F$13</f>
        <v>725.85602202999996</v>
      </c>
      <c r="L409" s="36">
        <f>SUMIFS(СВЦЭМ!$L$34:$L$777,СВЦЭМ!$A$34:$A$777,$A409,СВЦЭМ!$B$34:$B$777,L$401)+'СЕТ СН'!$F$13</f>
        <v>647.61488828999995</v>
      </c>
      <c r="M409" s="36">
        <f>SUMIFS(СВЦЭМ!$L$34:$L$777,СВЦЭМ!$A$34:$A$777,$A409,СВЦЭМ!$B$34:$B$777,M$401)+'СЕТ СН'!$F$13</f>
        <v>586.04462879000005</v>
      </c>
      <c r="N409" s="36">
        <f>SUMIFS(СВЦЭМ!$L$34:$L$777,СВЦЭМ!$A$34:$A$777,$A409,СВЦЭМ!$B$34:$B$777,N$401)+'СЕТ СН'!$F$13</f>
        <v>493.61824643</v>
      </c>
      <c r="O409" s="36">
        <f>SUMIFS(СВЦЭМ!$L$34:$L$777,СВЦЭМ!$A$34:$A$777,$A409,СВЦЭМ!$B$34:$B$777,O$401)+'СЕТ СН'!$F$13</f>
        <v>432.21703781000002</v>
      </c>
      <c r="P409" s="36">
        <f>SUMIFS(СВЦЭМ!$L$34:$L$777,СВЦЭМ!$A$34:$A$777,$A409,СВЦЭМ!$B$34:$B$777,P$401)+'СЕТ СН'!$F$13</f>
        <v>419.33636747999998</v>
      </c>
      <c r="Q409" s="36">
        <f>SUMIFS(СВЦЭМ!$L$34:$L$777,СВЦЭМ!$A$34:$A$777,$A409,СВЦЭМ!$B$34:$B$777,Q$401)+'СЕТ СН'!$F$13</f>
        <v>427.03332627999998</v>
      </c>
      <c r="R409" s="36">
        <f>SUMIFS(СВЦЭМ!$L$34:$L$777,СВЦЭМ!$A$34:$A$777,$A409,СВЦЭМ!$B$34:$B$777,R$401)+'СЕТ СН'!$F$13</f>
        <v>420.96103442999998</v>
      </c>
      <c r="S409" s="36">
        <f>SUMIFS(СВЦЭМ!$L$34:$L$777,СВЦЭМ!$A$34:$A$777,$A409,СВЦЭМ!$B$34:$B$777,S$401)+'СЕТ СН'!$F$13</f>
        <v>414.98060583</v>
      </c>
      <c r="T409" s="36">
        <f>SUMIFS(СВЦЭМ!$L$34:$L$777,СВЦЭМ!$A$34:$A$777,$A409,СВЦЭМ!$B$34:$B$777,T$401)+'СЕТ СН'!$F$13</f>
        <v>410.25583874</v>
      </c>
      <c r="U409" s="36">
        <f>SUMIFS(СВЦЭМ!$L$34:$L$777,СВЦЭМ!$A$34:$A$777,$A409,СВЦЭМ!$B$34:$B$777,U$401)+'СЕТ СН'!$F$13</f>
        <v>424.46221799</v>
      </c>
      <c r="V409" s="36">
        <f>SUMIFS(СВЦЭМ!$L$34:$L$777,СВЦЭМ!$A$34:$A$777,$A409,СВЦЭМ!$B$34:$B$777,V$401)+'СЕТ СН'!$F$13</f>
        <v>427.64830477999999</v>
      </c>
      <c r="W409" s="36">
        <f>SUMIFS(СВЦЭМ!$L$34:$L$777,СВЦЭМ!$A$34:$A$777,$A409,СВЦЭМ!$B$34:$B$777,W$401)+'СЕТ СН'!$F$13</f>
        <v>424.86326036999998</v>
      </c>
      <c r="X409" s="36">
        <f>SUMIFS(СВЦЭМ!$L$34:$L$777,СВЦЭМ!$A$34:$A$777,$A409,СВЦЭМ!$B$34:$B$777,X$401)+'СЕТ СН'!$F$13</f>
        <v>434.14929245000002</v>
      </c>
      <c r="Y409" s="36">
        <f>SUMIFS(СВЦЭМ!$L$34:$L$777,СВЦЭМ!$A$34:$A$777,$A409,СВЦЭМ!$B$34:$B$777,Y$401)+'СЕТ СН'!$F$13</f>
        <v>495.85753432000001</v>
      </c>
    </row>
    <row r="410" spans="1:27" ht="15.75" x14ac:dyDescent="0.2">
      <c r="A410" s="35">
        <f t="shared" si="11"/>
        <v>43352</v>
      </c>
      <c r="B410" s="36">
        <f>SUMIFS(СВЦЭМ!$L$34:$L$777,СВЦЭМ!$A$34:$A$777,$A410,СВЦЭМ!$B$34:$B$777,B$401)+'СЕТ СН'!$F$13</f>
        <v>569.32523491999996</v>
      </c>
      <c r="C410" s="36">
        <f>SUMIFS(СВЦЭМ!$L$34:$L$777,СВЦЭМ!$A$34:$A$777,$A410,СВЦЭМ!$B$34:$B$777,C$401)+'СЕТ СН'!$F$13</f>
        <v>683.61113695999995</v>
      </c>
      <c r="D410" s="36">
        <f>SUMIFS(СВЦЭМ!$L$34:$L$777,СВЦЭМ!$A$34:$A$777,$A410,СВЦЭМ!$B$34:$B$777,D$401)+'СЕТ СН'!$F$13</f>
        <v>819.54733180999995</v>
      </c>
      <c r="E410" s="36">
        <f>SUMIFS(СВЦЭМ!$L$34:$L$777,СВЦЭМ!$A$34:$A$777,$A410,СВЦЭМ!$B$34:$B$777,E$401)+'СЕТ СН'!$F$13</f>
        <v>844.72109785999999</v>
      </c>
      <c r="F410" s="36">
        <f>SUMIFS(СВЦЭМ!$L$34:$L$777,СВЦЭМ!$A$34:$A$777,$A410,СВЦЭМ!$B$34:$B$777,F$401)+'СЕТ СН'!$F$13</f>
        <v>842.22891304999996</v>
      </c>
      <c r="G410" s="36">
        <f>SUMIFS(СВЦЭМ!$L$34:$L$777,СВЦЭМ!$A$34:$A$777,$A410,СВЦЭМ!$B$34:$B$777,G$401)+'СЕТ СН'!$F$13</f>
        <v>837.7765766</v>
      </c>
      <c r="H410" s="36">
        <f>SUMIFS(СВЦЭМ!$L$34:$L$777,СВЦЭМ!$A$34:$A$777,$A410,СВЦЭМ!$B$34:$B$777,H$401)+'СЕТ СН'!$F$13</f>
        <v>844.48928323999996</v>
      </c>
      <c r="I410" s="36">
        <f>SUMIFS(СВЦЭМ!$L$34:$L$777,СВЦЭМ!$A$34:$A$777,$A410,СВЦЭМ!$B$34:$B$777,I$401)+'СЕТ СН'!$F$13</f>
        <v>831.16064934999997</v>
      </c>
      <c r="J410" s="36">
        <f>SUMIFS(СВЦЭМ!$L$34:$L$777,СВЦЭМ!$A$34:$A$777,$A410,СВЦЭМ!$B$34:$B$777,J$401)+'СЕТ СН'!$F$13</f>
        <v>786.94040976999997</v>
      </c>
      <c r="K410" s="36">
        <f>SUMIFS(СВЦЭМ!$L$34:$L$777,СВЦЭМ!$A$34:$A$777,$A410,СВЦЭМ!$B$34:$B$777,K$401)+'СЕТ СН'!$F$13</f>
        <v>738.41620551999995</v>
      </c>
      <c r="L410" s="36">
        <f>SUMIFS(СВЦЭМ!$L$34:$L$777,СВЦЭМ!$A$34:$A$777,$A410,СВЦЭМ!$B$34:$B$777,L$401)+'СЕТ СН'!$F$13</f>
        <v>649.16583367999999</v>
      </c>
      <c r="M410" s="36">
        <f>SUMIFS(СВЦЭМ!$L$34:$L$777,СВЦЭМ!$A$34:$A$777,$A410,СВЦЭМ!$B$34:$B$777,M$401)+'СЕТ СН'!$F$13</f>
        <v>547.64060214999995</v>
      </c>
      <c r="N410" s="36">
        <f>SUMIFS(СВЦЭМ!$L$34:$L$777,СВЦЭМ!$A$34:$A$777,$A410,СВЦЭМ!$B$34:$B$777,N$401)+'СЕТ СН'!$F$13</f>
        <v>496.81223735999998</v>
      </c>
      <c r="O410" s="36">
        <f>SUMIFS(СВЦЭМ!$L$34:$L$777,СВЦЭМ!$A$34:$A$777,$A410,СВЦЭМ!$B$34:$B$777,O$401)+'СЕТ СН'!$F$13</f>
        <v>433.17778290000001</v>
      </c>
      <c r="P410" s="36">
        <f>SUMIFS(СВЦЭМ!$L$34:$L$777,СВЦЭМ!$A$34:$A$777,$A410,СВЦЭМ!$B$34:$B$777,P$401)+'СЕТ СН'!$F$13</f>
        <v>433.27631079000003</v>
      </c>
      <c r="Q410" s="36">
        <f>SUMIFS(СВЦЭМ!$L$34:$L$777,СВЦЭМ!$A$34:$A$777,$A410,СВЦЭМ!$B$34:$B$777,Q$401)+'СЕТ СН'!$F$13</f>
        <v>435.19474351999997</v>
      </c>
      <c r="R410" s="36">
        <f>SUMIFS(СВЦЭМ!$L$34:$L$777,СВЦЭМ!$A$34:$A$777,$A410,СВЦЭМ!$B$34:$B$777,R$401)+'СЕТ СН'!$F$13</f>
        <v>434.99002942999999</v>
      </c>
      <c r="S410" s="36">
        <f>SUMIFS(СВЦЭМ!$L$34:$L$777,СВЦЭМ!$A$34:$A$777,$A410,СВЦЭМ!$B$34:$B$777,S$401)+'СЕТ СН'!$F$13</f>
        <v>431.53468880000003</v>
      </c>
      <c r="T410" s="36">
        <f>SUMIFS(СВЦЭМ!$L$34:$L$777,СВЦЭМ!$A$34:$A$777,$A410,СВЦЭМ!$B$34:$B$777,T$401)+'СЕТ СН'!$F$13</f>
        <v>426.23601886</v>
      </c>
      <c r="U410" s="36">
        <f>SUMIFS(СВЦЭМ!$L$34:$L$777,СВЦЭМ!$A$34:$A$777,$A410,СВЦЭМ!$B$34:$B$777,U$401)+'СЕТ СН'!$F$13</f>
        <v>414.47139245</v>
      </c>
      <c r="V410" s="36">
        <f>SUMIFS(СВЦЭМ!$L$34:$L$777,СВЦЭМ!$A$34:$A$777,$A410,СВЦЭМ!$B$34:$B$777,V$401)+'СЕТ СН'!$F$13</f>
        <v>408.07809607000002</v>
      </c>
      <c r="W410" s="36">
        <f>SUMIFS(СВЦЭМ!$L$34:$L$777,СВЦЭМ!$A$34:$A$777,$A410,СВЦЭМ!$B$34:$B$777,W$401)+'СЕТ СН'!$F$13</f>
        <v>403.90364527999998</v>
      </c>
      <c r="X410" s="36">
        <f>SUMIFS(СВЦЭМ!$L$34:$L$777,СВЦЭМ!$A$34:$A$777,$A410,СВЦЭМ!$B$34:$B$777,X$401)+'СЕТ СН'!$F$13</f>
        <v>426.40081702999998</v>
      </c>
      <c r="Y410" s="36">
        <f>SUMIFS(СВЦЭМ!$L$34:$L$777,СВЦЭМ!$A$34:$A$777,$A410,СВЦЭМ!$B$34:$B$777,Y$401)+'СЕТ СН'!$F$13</f>
        <v>501.69096614</v>
      </c>
    </row>
    <row r="411" spans="1:27" ht="15.75" x14ac:dyDescent="0.2">
      <c r="A411" s="35">
        <f t="shared" si="11"/>
        <v>43353</v>
      </c>
      <c r="B411" s="36">
        <f>SUMIFS(СВЦЭМ!$L$34:$L$777,СВЦЭМ!$A$34:$A$777,$A411,СВЦЭМ!$B$34:$B$777,B$401)+'СЕТ СН'!$F$13</f>
        <v>514.92656848000001</v>
      </c>
      <c r="C411" s="36">
        <f>SUMIFS(СВЦЭМ!$L$34:$L$777,СВЦЭМ!$A$34:$A$777,$A411,СВЦЭМ!$B$34:$B$777,C$401)+'СЕТ СН'!$F$13</f>
        <v>638.25062030000004</v>
      </c>
      <c r="D411" s="36">
        <f>SUMIFS(СВЦЭМ!$L$34:$L$777,СВЦЭМ!$A$34:$A$777,$A411,СВЦЭМ!$B$34:$B$777,D$401)+'СЕТ СН'!$F$13</f>
        <v>720.28522323000004</v>
      </c>
      <c r="E411" s="36">
        <f>SUMIFS(СВЦЭМ!$L$34:$L$777,СВЦЭМ!$A$34:$A$777,$A411,СВЦЭМ!$B$34:$B$777,E$401)+'СЕТ СН'!$F$13</f>
        <v>797.72176973000001</v>
      </c>
      <c r="F411" s="36">
        <f>SUMIFS(СВЦЭМ!$L$34:$L$777,СВЦЭМ!$A$34:$A$777,$A411,СВЦЭМ!$B$34:$B$777,F$401)+'СЕТ СН'!$F$13</f>
        <v>799.1685301</v>
      </c>
      <c r="G411" s="36">
        <f>SUMIFS(СВЦЭМ!$L$34:$L$777,СВЦЭМ!$A$34:$A$777,$A411,СВЦЭМ!$B$34:$B$777,G$401)+'СЕТ СН'!$F$13</f>
        <v>781.14756628999999</v>
      </c>
      <c r="H411" s="36">
        <f>SUMIFS(СВЦЭМ!$L$34:$L$777,СВЦЭМ!$A$34:$A$777,$A411,СВЦЭМ!$B$34:$B$777,H$401)+'СЕТ СН'!$F$13</f>
        <v>739.74121779999996</v>
      </c>
      <c r="I411" s="36">
        <f>SUMIFS(СВЦЭМ!$L$34:$L$777,СВЦЭМ!$A$34:$A$777,$A411,СВЦЭМ!$B$34:$B$777,I$401)+'СЕТ СН'!$F$13</f>
        <v>687.07262430000003</v>
      </c>
      <c r="J411" s="36">
        <f>SUMIFS(СВЦЭМ!$L$34:$L$777,СВЦЭМ!$A$34:$A$777,$A411,СВЦЭМ!$B$34:$B$777,J$401)+'СЕТ СН'!$F$13</f>
        <v>648.25533986000005</v>
      </c>
      <c r="K411" s="36">
        <f>SUMIFS(СВЦЭМ!$L$34:$L$777,СВЦЭМ!$A$34:$A$777,$A411,СВЦЭМ!$B$34:$B$777,K$401)+'СЕТ СН'!$F$13</f>
        <v>610.36100377000002</v>
      </c>
      <c r="L411" s="36">
        <f>SUMIFS(СВЦЭМ!$L$34:$L$777,СВЦЭМ!$A$34:$A$777,$A411,СВЦЭМ!$B$34:$B$777,L$401)+'СЕТ СН'!$F$13</f>
        <v>540.23108709999997</v>
      </c>
      <c r="M411" s="36">
        <f>SUMIFS(СВЦЭМ!$L$34:$L$777,СВЦЭМ!$A$34:$A$777,$A411,СВЦЭМ!$B$34:$B$777,M$401)+'СЕТ СН'!$F$13</f>
        <v>487.89180356000003</v>
      </c>
      <c r="N411" s="36">
        <f>SUMIFS(СВЦЭМ!$L$34:$L$777,СВЦЭМ!$A$34:$A$777,$A411,СВЦЭМ!$B$34:$B$777,N$401)+'СЕТ СН'!$F$13</f>
        <v>447.61955918000001</v>
      </c>
      <c r="O411" s="36">
        <f>SUMIFS(СВЦЭМ!$L$34:$L$777,СВЦЭМ!$A$34:$A$777,$A411,СВЦЭМ!$B$34:$B$777,O$401)+'СЕТ СН'!$F$13</f>
        <v>374.32731326999999</v>
      </c>
      <c r="P411" s="36">
        <f>SUMIFS(СВЦЭМ!$L$34:$L$777,СВЦЭМ!$A$34:$A$777,$A411,СВЦЭМ!$B$34:$B$777,P$401)+'СЕТ СН'!$F$13</f>
        <v>350.28274664999998</v>
      </c>
      <c r="Q411" s="36">
        <f>SUMIFS(СВЦЭМ!$L$34:$L$777,СВЦЭМ!$A$34:$A$777,$A411,СВЦЭМ!$B$34:$B$777,Q$401)+'СЕТ СН'!$F$13</f>
        <v>351.63524362999999</v>
      </c>
      <c r="R411" s="36">
        <f>SUMIFS(СВЦЭМ!$L$34:$L$777,СВЦЭМ!$A$34:$A$777,$A411,СВЦЭМ!$B$34:$B$777,R$401)+'СЕТ СН'!$F$13</f>
        <v>344.69995786999999</v>
      </c>
      <c r="S411" s="36">
        <f>SUMIFS(СВЦЭМ!$L$34:$L$777,СВЦЭМ!$A$34:$A$777,$A411,СВЦЭМ!$B$34:$B$777,S$401)+'СЕТ СН'!$F$13</f>
        <v>350.87732578999999</v>
      </c>
      <c r="T411" s="36">
        <f>SUMIFS(СВЦЭМ!$L$34:$L$777,СВЦЭМ!$A$34:$A$777,$A411,СВЦЭМ!$B$34:$B$777,T$401)+'СЕТ СН'!$F$13</f>
        <v>353.23567696999999</v>
      </c>
      <c r="U411" s="36">
        <f>SUMIFS(СВЦЭМ!$L$34:$L$777,СВЦЭМ!$A$34:$A$777,$A411,СВЦЭМ!$B$34:$B$777,U$401)+'СЕТ СН'!$F$13</f>
        <v>332.95182229</v>
      </c>
      <c r="V411" s="36">
        <f>SUMIFS(СВЦЭМ!$L$34:$L$777,СВЦЭМ!$A$34:$A$777,$A411,СВЦЭМ!$B$34:$B$777,V$401)+'СЕТ СН'!$F$13</f>
        <v>354.41190881</v>
      </c>
      <c r="W411" s="36">
        <f>SUMIFS(СВЦЭМ!$L$34:$L$777,СВЦЭМ!$A$34:$A$777,$A411,СВЦЭМ!$B$34:$B$777,W$401)+'СЕТ СН'!$F$13</f>
        <v>345.50581132999997</v>
      </c>
      <c r="X411" s="36">
        <f>SUMIFS(СВЦЭМ!$L$34:$L$777,СВЦЭМ!$A$34:$A$777,$A411,СВЦЭМ!$B$34:$B$777,X$401)+'СЕТ СН'!$F$13</f>
        <v>323.73850701999999</v>
      </c>
      <c r="Y411" s="36">
        <f>SUMIFS(СВЦЭМ!$L$34:$L$777,СВЦЭМ!$A$34:$A$777,$A411,СВЦЭМ!$B$34:$B$777,Y$401)+'СЕТ СН'!$F$13</f>
        <v>396.9318404</v>
      </c>
    </row>
    <row r="412" spans="1:27" ht="15.75" x14ac:dyDescent="0.2">
      <c r="A412" s="35">
        <f t="shared" si="11"/>
        <v>43354</v>
      </c>
      <c r="B412" s="36">
        <f>SUMIFS(СВЦЭМ!$L$34:$L$777,СВЦЭМ!$A$34:$A$777,$A412,СВЦЭМ!$B$34:$B$777,B$401)+'СЕТ СН'!$F$13</f>
        <v>533.93993990000001</v>
      </c>
      <c r="C412" s="36">
        <f>SUMIFS(СВЦЭМ!$L$34:$L$777,СВЦЭМ!$A$34:$A$777,$A412,СВЦЭМ!$B$34:$B$777,C$401)+'СЕТ СН'!$F$13</f>
        <v>659.36917583000002</v>
      </c>
      <c r="D412" s="36">
        <f>SUMIFS(СВЦЭМ!$L$34:$L$777,СВЦЭМ!$A$34:$A$777,$A412,СВЦЭМ!$B$34:$B$777,D$401)+'СЕТ СН'!$F$13</f>
        <v>752.26294626000004</v>
      </c>
      <c r="E412" s="36">
        <f>SUMIFS(СВЦЭМ!$L$34:$L$777,СВЦЭМ!$A$34:$A$777,$A412,СВЦЭМ!$B$34:$B$777,E$401)+'СЕТ СН'!$F$13</f>
        <v>810.25126532000002</v>
      </c>
      <c r="F412" s="36">
        <f>SUMIFS(СВЦЭМ!$L$34:$L$777,СВЦЭМ!$A$34:$A$777,$A412,СВЦЭМ!$B$34:$B$777,F$401)+'СЕТ СН'!$F$13</f>
        <v>810.17035777000001</v>
      </c>
      <c r="G412" s="36">
        <f>SUMIFS(СВЦЭМ!$L$34:$L$777,СВЦЭМ!$A$34:$A$777,$A412,СВЦЭМ!$B$34:$B$777,G$401)+'СЕТ СН'!$F$13</f>
        <v>803.24835991999998</v>
      </c>
      <c r="H412" s="36">
        <f>SUMIFS(СВЦЭМ!$L$34:$L$777,СВЦЭМ!$A$34:$A$777,$A412,СВЦЭМ!$B$34:$B$777,H$401)+'СЕТ СН'!$F$13</f>
        <v>748.48130163999997</v>
      </c>
      <c r="I412" s="36">
        <f>SUMIFS(СВЦЭМ!$L$34:$L$777,СВЦЭМ!$A$34:$A$777,$A412,СВЦЭМ!$B$34:$B$777,I$401)+'СЕТ СН'!$F$13</f>
        <v>700.01801221999995</v>
      </c>
      <c r="J412" s="36">
        <f>SUMIFS(СВЦЭМ!$L$34:$L$777,СВЦЭМ!$A$34:$A$777,$A412,СВЦЭМ!$B$34:$B$777,J$401)+'СЕТ СН'!$F$13</f>
        <v>681.00020718999997</v>
      </c>
      <c r="K412" s="36">
        <f>SUMIFS(СВЦЭМ!$L$34:$L$777,СВЦЭМ!$A$34:$A$777,$A412,СВЦЭМ!$B$34:$B$777,K$401)+'СЕТ СН'!$F$13</f>
        <v>667.26780341000006</v>
      </c>
      <c r="L412" s="36">
        <f>SUMIFS(СВЦЭМ!$L$34:$L$777,СВЦЭМ!$A$34:$A$777,$A412,СВЦЭМ!$B$34:$B$777,L$401)+'СЕТ СН'!$F$13</f>
        <v>579.03040143999999</v>
      </c>
      <c r="M412" s="36">
        <f>SUMIFS(СВЦЭМ!$L$34:$L$777,СВЦЭМ!$A$34:$A$777,$A412,СВЦЭМ!$B$34:$B$777,M$401)+'СЕТ СН'!$F$13</f>
        <v>511.82148230000001</v>
      </c>
      <c r="N412" s="36">
        <f>SUMIFS(СВЦЭМ!$L$34:$L$777,СВЦЭМ!$A$34:$A$777,$A412,СВЦЭМ!$B$34:$B$777,N$401)+'СЕТ СН'!$F$13</f>
        <v>441.90781619000001</v>
      </c>
      <c r="O412" s="36">
        <f>SUMIFS(СВЦЭМ!$L$34:$L$777,СВЦЭМ!$A$34:$A$777,$A412,СВЦЭМ!$B$34:$B$777,O$401)+'СЕТ СН'!$F$13</f>
        <v>371.17158912000002</v>
      </c>
      <c r="P412" s="36">
        <f>SUMIFS(СВЦЭМ!$L$34:$L$777,СВЦЭМ!$A$34:$A$777,$A412,СВЦЭМ!$B$34:$B$777,P$401)+'СЕТ СН'!$F$13</f>
        <v>374.58523043000002</v>
      </c>
      <c r="Q412" s="36">
        <f>SUMIFS(СВЦЭМ!$L$34:$L$777,СВЦЭМ!$A$34:$A$777,$A412,СВЦЭМ!$B$34:$B$777,Q$401)+'СЕТ СН'!$F$13</f>
        <v>375.63013325999998</v>
      </c>
      <c r="R412" s="36">
        <f>SUMIFS(СВЦЭМ!$L$34:$L$777,СВЦЭМ!$A$34:$A$777,$A412,СВЦЭМ!$B$34:$B$777,R$401)+'СЕТ СН'!$F$13</f>
        <v>378.60752822000001</v>
      </c>
      <c r="S412" s="36">
        <f>SUMIFS(СВЦЭМ!$L$34:$L$777,СВЦЭМ!$A$34:$A$777,$A412,СВЦЭМ!$B$34:$B$777,S$401)+'СЕТ СН'!$F$13</f>
        <v>393.33916664999998</v>
      </c>
      <c r="T412" s="36">
        <f>SUMIFS(СВЦЭМ!$L$34:$L$777,СВЦЭМ!$A$34:$A$777,$A412,СВЦЭМ!$B$34:$B$777,T$401)+'СЕТ СН'!$F$13</f>
        <v>396.38672597999999</v>
      </c>
      <c r="U412" s="36">
        <f>SUMIFS(СВЦЭМ!$L$34:$L$777,СВЦЭМ!$A$34:$A$777,$A412,СВЦЭМ!$B$34:$B$777,U$401)+'СЕТ СН'!$F$13</f>
        <v>414.24770771999999</v>
      </c>
      <c r="V412" s="36">
        <f>SUMIFS(СВЦЭМ!$L$34:$L$777,СВЦЭМ!$A$34:$A$777,$A412,СВЦЭМ!$B$34:$B$777,V$401)+'СЕТ СН'!$F$13</f>
        <v>427.64817651999999</v>
      </c>
      <c r="W412" s="36">
        <f>SUMIFS(СВЦЭМ!$L$34:$L$777,СВЦЭМ!$A$34:$A$777,$A412,СВЦЭМ!$B$34:$B$777,W$401)+'СЕТ СН'!$F$13</f>
        <v>431.03036839999999</v>
      </c>
      <c r="X412" s="36">
        <f>SUMIFS(СВЦЭМ!$L$34:$L$777,СВЦЭМ!$A$34:$A$777,$A412,СВЦЭМ!$B$34:$B$777,X$401)+'СЕТ СН'!$F$13</f>
        <v>378.71635784</v>
      </c>
      <c r="Y412" s="36">
        <f>SUMIFS(СВЦЭМ!$L$34:$L$777,СВЦЭМ!$A$34:$A$777,$A412,СВЦЭМ!$B$34:$B$777,Y$401)+'СЕТ СН'!$F$13</f>
        <v>428.90189380999999</v>
      </c>
    </row>
    <row r="413" spans="1:27" ht="15.75" x14ac:dyDescent="0.2">
      <c r="A413" s="35">
        <f t="shared" si="11"/>
        <v>43355</v>
      </c>
      <c r="B413" s="36">
        <f>SUMIFS(СВЦЭМ!$L$34:$L$777,СВЦЭМ!$A$34:$A$777,$A413,СВЦЭМ!$B$34:$B$777,B$401)+'СЕТ СН'!$F$13</f>
        <v>561.54602910000006</v>
      </c>
      <c r="C413" s="36">
        <f>SUMIFS(СВЦЭМ!$L$34:$L$777,СВЦЭМ!$A$34:$A$777,$A413,СВЦЭМ!$B$34:$B$777,C$401)+'СЕТ СН'!$F$13</f>
        <v>689.43752998000002</v>
      </c>
      <c r="D413" s="36">
        <f>SUMIFS(СВЦЭМ!$L$34:$L$777,СВЦЭМ!$A$34:$A$777,$A413,СВЦЭМ!$B$34:$B$777,D$401)+'СЕТ СН'!$F$13</f>
        <v>766.45784303000005</v>
      </c>
      <c r="E413" s="36">
        <f>SUMIFS(СВЦЭМ!$L$34:$L$777,СВЦЭМ!$A$34:$A$777,$A413,СВЦЭМ!$B$34:$B$777,E$401)+'СЕТ СН'!$F$13</f>
        <v>828.37483186999998</v>
      </c>
      <c r="F413" s="36">
        <f>SUMIFS(СВЦЭМ!$L$34:$L$777,СВЦЭМ!$A$34:$A$777,$A413,СВЦЭМ!$B$34:$B$777,F$401)+'СЕТ СН'!$F$13</f>
        <v>824.61863257000005</v>
      </c>
      <c r="G413" s="36">
        <f>SUMIFS(СВЦЭМ!$L$34:$L$777,СВЦЭМ!$A$34:$A$777,$A413,СВЦЭМ!$B$34:$B$777,G$401)+'СЕТ СН'!$F$13</f>
        <v>804.56634035000002</v>
      </c>
      <c r="H413" s="36">
        <f>SUMIFS(СВЦЭМ!$L$34:$L$777,СВЦЭМ!$A$34:$A$777,$A413,СВЦЭМ!$B$34:$B$777,H$401)+'СЕТ СН'!$F$13</f>
        <v>750.02887034000003</v>
      </c>
      <c r="I413" s="36">
        <f>SUMIFS(СВЦЭМ!$L$34:$L$777,СВЦЭМ!$A$34:$A$777,$A413,СВЦЭМ!$B$34:$B$777,I$401)+'СЕТ СН'!$F$13</f>
        <v>714.63975956000002</v>
      </c>
      <c r="J413" s="36">
        <f>SUMIFS(СВЦЭМ!$L$34:$L$777,СВЦЭМ!$A$34:$A$777,$A413,СВЦЭМ!$B$34:$B$777,J$401)+'СЕТ СН'!$F$13</f>
        <v>685.96651621000001</v>
      </c>
      <c r="K413" s="36">
        <f>SUMIFS(СВЦЭМ!$L$34:$L$777,СВЦЭМ!$A$34:$A$777,$A413,СВЦЭМ!$B$34:$B$777,K$401)+'СЕТ СН'!$F$13</f>
        <v>663.14249319999999</v>
      </c>
      <c r="L413" s="36">
        <f>SUMIFS(СВЦЭМ!$L$34:$L$777,СВЦЭМ!$A$34:$A$777,$A413,СВЦЭМ!$B$34:$B$777,L$401)+'СЕТ СН'!$F$13</f>
        <v>601.42718994999996</v>
      </c>
      <c r="M413" s="36">
        <f>SUMIFS(СВЦЭМ!$L$34:$L$777,СВЦЭМ!$A$34:$A$777,$A413,СВЦЭМ!$B$34:$B$777,M$401)+'СЕТ СН'!$F$13</f>
        <v>544.52134615</v>
      </c>
      <c r="N413" s="36">
        <f>SUMIFS(СВЦЭМ!$L$34:$L$777,СВЦЭМ!$A$34:$A$777,$A413,СВЦЭМ!$B$34:$B$777,N$401)+'СЕТ СН'!$F$13</f>
        <v>480.24122234999999</v>
      </c>
      <c r="O413" s="36">
        <f>SUMIFS(СВЦЭМ!$L$34:$L$777,СВЦЭМ!$A$34:$A$777,$A413,СВЦЭМ!$B$34:$B$777,O$401)+'СЕТ СН'!$F$13</f>
        <v>417.79468802000002</v>
      </c>
      <c r="P413" s="36">
        <f>SUMIFS(СВЦЭМ!$L$34:$L$777,СВЦЭМ!$A$34:$A$777,$A413,СВЦЭМ!$B$34:$B$777,P$401)+'СЕТ СН'!$F$13</f>
        <v>406.89460663</v>
      </c>
      <c r="Q413" s="36">
        <f>SUMIFS(СВЦЭМ!$L$34:$L$777,СВЦЭМ!$A$34:$A$777,$A413,СВЦЭМ!$B$34:$B$777,Q$401)+'СЕТ СН'!$F$13</f>
        <v>419.61198074999999</v>
      </c>
      <c r="R413" s="36">
        <f>SUMIFS(СВЦЭМ!$L$34:$L$777,СВЦЭМ!$A$34:$A$777,$A413,СВЦЭМ!$B$34:$B$777,R$401)+'СЕТ СН'!$F$13</f>
        <v>414.36327097999998</v>
      </c>
      <c r="S413" s="36">
        <f>SUMIFS(СВЦЭМ!$L$34:$L$777,СВЦЭМ!$A$34:$A$777,$A413,СВЦЭМ!$B$34:$B$777,S$401)+'СЕТ СН'!$F$13</f>
        <v>409.56782131</v>
      </c>
      <c r="T413" s="36">
        <f>SUMIFS(СВЦЭМ!$L$34:$L$777,СВЦЭМ!$A$34:$A$777,$A413,СВЦЭМ!$B$34:$B$777,T$401)+'СЕТ СН'!$F$13</f>
        <v>406.37600111</v>
      </c>
      <c r="U413" s="36">
        <f>SUMIFS(СВЦЭМ!$L$34:$L$777,СВЦЭМ!$A$34:$A$777,$A413,СВЦЭМ!$B$34:$B$777,U$401)+'СЕТ СН'!$F$13</f>
        <v>414.57147356000002</v>
      </c>
      <c r="V413" s="36">
        <f>SUMIFS(СВЦЭМ!$L$34:$L$777,СВЦЭМ!$A$34:$A$777,$A413,СВЦЭМ!$B$34:$B$777,V$401)+'СЕТ СН'!$F$13</f>
        <v>417.65940884000003</v>
      </c>
      <c r="W413" s="36">
        <f>SUMIFS(СВЦЭМ!$L$34:$L$777,СВЦЭМ!$A$34:$A$777,$A413,СВЦЭМ!$B$34:$B$777,W$401)+'СЕТ СН'!$F$13</f>
        <v>427.01909160999998</v>
      </c>
      <c r="X413" s="36">
        <f>SUMIFS(СВЦЭМ!$L$34:$L$777,СВЦЭМ!$A$34:$A$777,$A413,СВЦЭМ!$B$34:$B$777,X$401)+'СЕТ СН'!$F$13</f>
        <v>409.7455903</v>
      </c>
      <c r="Y413" s="36">
        <f>SUMIFS(СВЦЭМ!$L$34:$L$777,СВЦЭМ!$A$34:$A$777,$A413,СВЦЭМ!$B$34:$B$777,Y$401)+'СЕТ СН'!$F$13</f>
        <v>451.33784830000002</v>
      </c>
    </row>
    <row r="414" spans="1:27" ht="15.75" x14ac:dyDescent="0.2">
      <c r="A414" s="35">
        <f t="shared" si="11"/>
        <v>43356</v>
      </c>
      <c r="B414" s="36">
        <f>SUMIFS(СВЦЭМ!$L$34:$L$777,СВЦЭМ!$A$34:$A$777,$A414,СВЦЭМ!$B$34:$B$777,B$401)+'СЕТ СН'!$F$13</f>
        <v>645.27594928999997</v>
      </c>
      <c r="C414" s="36">
        <f>SUMIFS(СВЦЭМ!$L$34:$L$777,СВЦЭМ!$A$34:$A$777,$A414,СВЦЭМ!$B$34:$B$777,C$401)+'СЕТ СН'!$F$13</f>
        <v>767.71567211000001</v>
      </c>
      <c r="D414" s="36">
        <f>SUMIFS(СВЦЭМ!$L$34:$L$777,СВЦЭМ!$A$34:$A$777,$A414,СВЦЭМ!$B$34:$B$777,D$401)+'СЕТ СН'!$F$13</f>
        <v>838.90286085000002</v>
      </c>
      <c r="E414" s="36">
        <f>SUMIFS(СВЦЭМ!$L$34:$L$777,СВЦЭМ!$A$34:$A$777,$A414,СВЦЭМ!$B$34:$B$777,E$401)+'СЕТ СН'!$F$13</f>
        <v>865.26291850999996</v>
      </c>
      <c r="F414" s="36">
        <f>SUMIFS(СВЦЭМ!$L$34:$L$777,СВЦЭМ!$A$34:$A$777,$A414,СВЦЭМ!$B$34:$B$777,F$401)+'СЕТ СН'!$F$13</f>
        <v>862.45031387999995</v>
      </c>
      <c r="G414" s="36">
        <f>SUMIFS(СВЦЭМ!$L$34:$L$777,СВЦЭМ!$A$34:$A$777,$A414,СВЦЭМ!$B$34:$B$777,G$401)+'СЕТ СН'!$F$13</f>
        <v>845.61686801999997</v>
      </c>
      <c r="H414" s="36">
        <f>SUMIFS(СВЦЭМ!$L$34:$L$777,СВЦЭМ!$A$34:$A$777,$A414,СВЦЭМ!$B$34:$B$777,H$401)+'СЕТ СН'!$F$13</f>
        <v>818.71006975</v>
      </c>
      <c r="I414" s="36">
        <f>SUMIFS(СВЦЭМ!$L$34:$L$777,СВЦЭМ!$A$34:$A$777,$A414,СВЦЭМ!$B$34:$B$777,I$401)+'СЕТ СН'!$F$13</f>
        <v>762.81307546999994</v>
      </c>
      <c r="J414" s="36">
        <f>SUMIFS(СВЦЭМ!$L$34:$L$777,СВЦЭМ!$A$34:$A$777,$A414,СВЦЭМ!$B$34:$B$777,J$401)+'СЕТ СН'!$F$13</f>
        <v>738.47218444999999</v>
      </c>
      <c r="K414" s="36">
        <f>SUMIFS(СВЦЭМ!$L$34:$L$777,СВЦЭМ!$A$34:$A$777,$A414,СВЦЭМ!$B$34:$B$777,K$401)+'СЕТ СН'!$F$13</f>
        <v>723.91526900999997</v>
      </c>
      <c r="L414" s="36">
        <f>SUMIFS(СВЦЭМ!$L$34:$L$777,СВЦЭМ!$A$34:$A$777,$A414,СВЦЭМ!$B$34:$B$777,L$401)+'СЕТ СН'!$F$13</f>
        <v>667.18303549999996</v>
      </c>
      <c r="M414" s="36">
        <f>SUMIFS(СВЦЭМ!$L$34:$L$777,СВЦЭМ!$A$34:$A$777,$A414,СВЦЭМ!$B$34:$B$777,M$401)+'СЕТ СН'!$F$13</f>
        <v>606.36561289999997</v>
      </c>
      <c r="N414" s="36">
        <f>SUMIFS(СВЦЭМ!$L$34:$L$777,СВЦЭМ!$A$34:$A$777,$A414,СВЦЭМ!$B$34:$B$777,N$401)+'СЕТ СН'!$F$13</f>
        <v>520.28841404000002</v>
      </c>
      <c r="O414" s="36">
        <f>SUMIFS(СВЦЭМ!$L$34:$L$777,СВЦЭМ!$A$34:$A$777,$A414,СВЦЭМ!$B$34:$B$777,O$401)+'СЕТ СН'!$F$13</f>
        <v>449.05800893999998</v>
      </c>
      <c r="P414" s="36">
        <f>SUMIFS(СВЦЭМ!$L$34:$L$777,СВЦЭМ!$A$34:$A$777,$A414,СВЦЭМ!$B$34:$B$777,P$401)+'СЕТ СН'!$F$13</f>
        <v>448.01487577</v>
      </c>
      <c r="Q414" s="36">
        <f>SUMIFS(СВЦЭМ!$L$34:$L$777,СВЦЭМ!$A$34:$A$777,$A414,СВЦЭМ!$B$34:$B$777,Q$401)+'СЕТ СН'!$F$13</f>
        <v>449.35717622999999</v>
      </c>
      <c r="R414" s="36">
        <f>SUMIFS(СВЦЭМ!$L$34:$L$777,СВЦЭМ!$A$34:$A$777,$A414,СВЦЭМ!$B$34:$B$777,R$401)+'СЕТ СН'!$F$13</f>
        <v>458.19512243999998</v>
      </c>
      <c r="S414" s="36">
        <f>SUMIFS(СВЦЭМ!$L$34:$L$777,СВЦЭМ!$A$34:$A$777,$A414,СВЦЭМ!$B$34:$B$777,S$401)+'СЕТ СН'!$F$13</f>
        <v>465.78634397000002</v>
      </c>
      <c r="T414" s="36">
        <f>SUMIFS(СВЦЭМ!$L$34:$L$777,СВЦЭМ!$A$34:$A$777,$A414,СВЦЭМ!$B$34:$B$777,T$401)+'СЕТ СН'!$F$13</f>
        <v>454.64552981999998</v>
      </c>
      <c r="U414" s="36">
        <f>SUMIFS(СВЦЭМ!$L$34:$L$777,СВЦЭМ!$A$34:$A$777,$A414,СВЦЭМ!$B$34:$B$777,U$401)+'СЕТ СН'!$F$13</f>
        <v>445.53118324000002</v>
      </c>
      <c r="V414" s="36">
        <f>SUMIFS(СВЦЭМ!$L$34:$L$777,СВЦЭМ!$A$34:$A$777,$A414,СВЦЭМ!$B$34:$B$777,V$401)+'СЕТ СН'!$F$13</f>
        <v>430.10865916</v>
      </c>
      <c r="W414" s="36">
        <f>SUMIFS(СВЦЭМ!$L$34:$L$777,СВЦЭМ!$A$34:$A$777,$A414,СВЦЭМ!$B$34:$B$777,W$401)+'СЕТ СН'!$F$13</f>
        <v>437.4965522</v>
      </c>
      <c r="X414" s="36">
        <f>SUMIFS(СВЦЭМ!$L$34:$L$777,СВЦЭМ!$A$34:$A$777,$A414,СВЦЭМ!$B$34:$B$777,X$401)+'СЕТ СН'!$F$13</f>
        <v>465.09442098</v>
      </c>
      <c r="Y414" s="36">
        <f>SUMIFS(СВЦЭМ!$L$34:$L$777,СВЦЭМ!$A$34:$A$777,$A414,СВЦЭМ!$B$34:$B$777,Y$401)+'СЕТ СН'!$F$13</f>
        <v>530.14938204999999</v>
      </c>
    </row>
    <row r="415" spans="1:27" ht="15.75" x14ac:dyDescent="0.2">
      <c r="A415" s="35">
        <f t="shared" si="11"/>
        <v>43357</v>
      </c>
      <c r="B415" s="36">
        <f>SUMIFS(СВЦЭМ!$L$34:$L$777,СВЦЭМ!$A$34:$A$777,$A415,СВЦЭМ!$B$34:$B$777,B$401)+'СЕТ СН'!$F$13</f>
        <v>647.39969460999998</v>
      </c>
      <c r="C415" s="36">
        <f>SUMIFS(СВЦЭМ!$L$34:$L$777,СВЦЭМ!$A$34:$A$777,$A415,СВЦЭМ!$B$34:$B$777,C$401)+'СЕТ СН'!$F$13</f>
        <v>770.50071809999997</v>
      </c>
      <c r="D415" s="36">
        <f>SUMIFS(СВЦЭМ!$L$34:$L$777,СВЦЭМ!$A$34:$A$777,$A415,СВЦЭМ!$B$34:$B$777,D$401)+'СЕТ СН'!$F$13</f>
        <v>801.93614849000005</v>
      </c>
      <c r="E415" s="36">
        <f>SUMIFS(СВЦЭМ!$L$34:$L$777,СВЦЭМ!$A$34:$A$777,$A415,СВЦЭМ!$B$34:$B$777,E$401)+'СЕТ СН'!$F$13</f>
        <v>827.29531037000004</v>
      </c>
      <c r="F415" s="36">
        <f>SUMIFS(СВЦЭМ!$L$34:$L$777,СВЦЭМ!$A$34:$A$777,$A415,СВЦЭМ!$B$34:$B$777,F$401)+'СЕТ СН'!$F$13</f>
        <v>821.72810263999997</v>
      </c>
      <c r="G415" s="36">
        <f>SUMIFS(СВЦЭМ!$L$34:$L$777,СВЦЭМ!$A$34:$A$777,$A415,СВЦЭМ!$B$34:$B$777,G$401)+'СЕТ СН'!$F$13</f>
        <v>806.30809191000003</v>
      </c>
      <c r="H415" s="36">
        <f>SUMIFS(СВЦЭМ!$L$34:$L$777,СВЦЭМ!$A$34:$A$777,$A415,СВЦЭМ!$B$34:$B$777,H$401)+'СЕТ СН'!$F$13</f>
        <v>807.61552059999997</v>
      </c>
      <c r="I415" s="36">
        <f>SUMIFS(СВЦЭМ!$L$34:$L$777,СВЦЭМ!$A$34:$A$777,$A415,СВЦЭМ!$B$34:$B$777,I$401)+'СЕТ СН'!$F$13</f>
        <v>757.98792101000004</v>
      </c>
      <c r="J415" s="36">
        <f>SUMIFS(СВЦЭМ!$L$34:$L$777,СВЦЭМ!$A$34:$A$777,$A415,СВЦЭМ!$B$34:$B$777,J$401)+'СЕТ СН'!$F$13</f>
        <v>729.41853948000005</v>
      </c>
      <c r="K415" s="36">
        <f>SUMIFS(СВЦЭМ!$L$34:$L$777,СВЦЭМ!$A$34:$A$777,$A415,СВЦЭМ!$B$34:$B$777,K$401)+'СЕТ СН'!$F$13</f>
        <v>733.09667002000003</v>
      </c>
      <c r="L415" s="36">
        <f>SUMIFS(СВЦЭМ!$L$34:$L$777,СВЦЭМ!$A$34:$A$777,$A415,СВЦЭМ!$B$34:$B$777,L$401)+'СЕТ СН'!$F$13</f>
        <v>669.03433124000003</v>
      </c>
      <c r="M415" s="36">
        <f>SUMIFS(СВЦЭМ!$L$34:$L$777,СВЦЭМ!$A$34:$A$777,$A415,СВЦЭМ!$B$34:$B$777,M$401)+'СЕТ СН'!$F$13</f>
        <v>617.05623514000001</v>
      </c>
      <c r="N415" s="36">
        <f>SUMIFS(СВЦЭМ!$L$34:$L$777,СВЦЭМ!$A$34:$A$777,$A415,СВЦЭМ!$B$34:$B$777,N$401)+'СЕТ СН'!$F$13</f>
        <v>519.92962366999996</v>
      </c>
      <c r="O415" s="36">
        <f>SUMIFS(СВЦЭМ!$L$34:$L$777,СВЦЭМ!$A$34:$A$777,$A415,СВЦЭМ!$B$34:$B$777,O$401)+'СЕТ СН'!$F$13</f>
        <v>452.00351436</v>
      </c>
      <c r="P415" s="36">
        <f>SUMIFS(СВЦЭМ!$L$34:$L$777,СВЦЭМ!$A$34:$A$777,$A415,СВЦЭМ!$B$34:$B$777,P$401)+'СЕТ СН'!$F$13</f>
        <v>452.10711477000001</v>
      </c>
      <c r="Q415" s="36">
        <f>SUMIFS(СВЦЭМ!$L$34:$L$777,СВЦЭМ!$A$34:$A$777,$A415,СВЦЭМ!$B$34:$B$777,Q$401)+'СЕТ СН'!$F$13</f>
        <v>459.76776154999999</v>
      </c>
      <c r="R415" s="36">
        <f>SUMIFS(СВЦЭМ!$L$34:$L$777,СВЦЭМ!$A$34:$A$777,$A415,СВЦЭМ!$B$34:$B$777,R$401)+'СЕТ СН'!$F$13</f>
        <v>453.82168095999998</v>
      </c>
      <c r="S415" s="36">
        <f>SUMIFS(СВЦЭМ!$L$34:$L$777,СВЦЭМ!$A$34:$A$777,$A415,СВЦЭМ!$B$34:$B$777,S$401)+'СЕТ СН'!$F$13</f>
        <v>468.07386114000002</v>
      </c>
      <c r="T415" s="36">
        <f>SUMIFS(СВЦЭМ!$L$34:$L$777,СВЦЭМ!$A$34:$A$777,$A415,СВЦЭМ!$B$34:$B$777,T$401)+'СЕТ СН'!$F$13</f>
        <v>468.51635489</v>
      </c>
      <c r="U415" s="36">
        <f>SUMIFS(СВЦЭМ!$L$34:$L$777,СВЦЭМ!$A$34:$A$777,$A415,СВЦЭМ!$B$34:$B$777,U$401)+'СЕТ СН'!$F$13</f>
        <v>457.62611627000001</v>
      </c>
      <c r="V415" s="36">
        <f>SUMIFS(СВЦЭМ!$L$34:$L$777,СВЦЭМ!$A$34:$A$777,$A415,СВЦЭМ!$B$34:$B$777,V$401)+'СЕТ СН'!$F$13</f>
        <v>439.06563008000001</v>
      </c>
      <c r="W415" s="36">
        <f>SUMIFS(СВЦЭМ!$L$34:$L$777,СВЦЭМ!$A$34:$A$777,$A415,СВЦЭМ!$B$34:$B$777,W$401)+'СЕТ СН'!$F$13</f>
        <v>402.02542511000001</v>
      </c>
      <c r="X415" s="36">
        <f>SUMIFS(СВЦЭМ!$L$34:$L$777,СВЦЭМ!$A$34:$A$777,$A415,СВЦЭМ!$B$34:$B$777,X$401)+'СЕТ СН'!$F$13</f>
        <v>435.98505143</v>
      </c>
      <c r="Y415" s="36">
        <f>SUMIFS(СВЦЭМ!$L$34:$L$777,СВЦЭМ!$A$34:$A$777,$A415,СВЦЭМ!$B$34:$B$777,Y$401)+'СЕТ СН'!$F$13</f>
        <v>514.46764198000005</v>
      </c>
    </row>
    <row r="416" spans="1:27" ht="15.75" x14ac:dyDescent="0.2">
      <c r="A416" s="35">
        <f t="shared" si="11"/>
        <v>43358</v>
      </c>
      <c r="B416" s="36">
        <f>SUMIFS(СВЦЭМ!$L$34:$L$777,СВЦЭМ!$A$34:$A$777,$A416,СВЦЭМ!$B$34:$B$777,B$401)+'СЕТ СН'!$F$13</f>
        <v>644.44431679000002</v>
      </c>
      <c r="C416" s="36">
        <f>SUMIFS(СВЦЭМ!$L$34:$L$777,СВЦЭМ!$A$34:$A$777,$A416,СВЦЭМ!$B$34:$B$777,C$401)+'СЕТ СН'!$F$13</f>
        <v>696.46766169</v>
      </c>
      <c r="D416" s="36">
        <f>SUMIFS(СВЦЭМ!$L$34:$L$777,СВЦЭМ!$A$34:$A$777,$A416,СВЦЭМ!$B$34:$B$777,D$401)+'СЕТ СН'!$F$13</f>
        <v>771.60438526999997</v>
      </c>
      <c r="E416" s="36">
        <f>SUMIFS(СВЦЭМ!$L$34:$L$777,СВЦЭМ!$A$34:$A$777,$A416,СВЦЭМ!$B$34:$B$777,E$401)+'СЕТ СН'!$F$13</f>
        <v>843.65924401999996</v>
      </c>
      <c r="F416" s="36">
        <f>SUMIFS(СВЦЭМ!$L$34:$L$777,СВЦЭМ!$A$34:$A$777,$A416,СВЦЭМ!$B$34:$B$777,F$401)+'СЕТ СН'!$F$13</f>
        <v>834.99278267</v>
      </c>
      <c r="G416" s="36">
        <f>SUMIFS(СВЦЭМ!$L$34:$L$777,СВЦЭМ!$A$34:$A$777,$A416,СВЦЭМ!$B$34:$B$777,G$401)+'СЕТ СН'!$F$13</f>
        <v>820.86644231000002</v>
      </c>
      <c r="H416" s="36">
        <f>SUMIFS(СВЦЭМ!$L$34:$L$777,СВЦЭМ!$A$34:$A$777,$A416,СВЦЭМ!$B$34:$B$777,H$401)+'СЕТ СН'!$F$13</f>
        <v>825.51929218999999</v>
      </c>
      <c r="I416" s="36">
        <f>SUMIFS(СВЦЭМ!$L$34:$L$777,СВЦЭМ!$A$34:$A$777,$A416,СВЦЭМ!$B$34:$B$777,I$401)+'СЕТ СН'!$F$13</f>
        <v>768.45870004999995</v>
      </c>
      <c r="J416" s="36">
        <f>SUMIFS(СВЦЭМ!$L$34:$L$777,СВЦЭМ!$A$34:$A$777,$A416,СВЦЭМ!$B$34:$B$777,J$401)+'СЕТ СН'!$F$13</f>
        <v>734.49384598999995</v>
      </c>
      <c r="K416" s="36">
        <f>SUMIFS(СВЦЭМ!$L$34:$L$777,СВЦЭМ!$A$34:$A$777,$A416,СВЦЭМ!$B$34:$B$777,K$401)+'СЕТ СН'!$F$13</f>
        <v>709.43542034999996</v>
      </c>
      <c r="L416" s="36">
        <f>SUMIFS(СВЦЭМ!$L$34:$L$777,СВЦЭМ!$A$34:$A$777,$A416,СВЦЭМ!$B$34:$B$777,L$401)+'СЕТ СН'!$F$13</f>
        <v>653.25988217999998</v>
      </c>
      <c r="M416" s="36">
        <f>SUMIFS(СВЦЭМ!$L$34:$L$777,СВЦЭМ!$A$34:$A$777,$A416,СВЦЭМ!$B$34:$B$777,M$401)+'СЕТ СН'!$F$13</f>
        <v>597.23470872999997</v>
      </c>
      <c r="N416" s="36">
        <f>SUMIFS(СВЦЭМ!$L$34:$L$777,СВЦЭМ!$A$34:$A$777,$A416,СВЦЭМ!$B$34:$B$777,N$401)+'СЕТ СН'!$F$13</f>
        <v>517.10213141999998</v>
      </c>
      <c r="O416" s="36">
        <f>SUMIFS(СВЦЭМ!$L$34:$L$777,СВЦЭМ!$A$34:$A$777,$A416,СВЦЭМ!$B$34:$B$777,O$401)+'СЕТ СН'!$F$13</f>
        <v>452.47000817000003</v>
      </c>
      <c r="P416" s="36">
        <f>SUMIFS(СВЦЭМ!$L$34:$L$777,СВЦЭМ!$A$34:$A$777,$A416,СВЦЭМ!$B$34:$B$777,P$401)+'СЕТ СН'!$F$13</f>
        <v>456.17778981999999</v>
      </c>
      <c r="Q416" s="36">
        <f>SUMIFS(СВЦЭМ!$L$34:$L$777,СВЦЭМ!$A$34:$A$777,$A416,СВЦЭМ!$B$34:$B$777,Q$401)+'СЕТ СН'!$F$13</f>
        <v>453.43275297999998</v>
      </c>
      <c r="R416" s="36">
        <f>SUMIFS(СВЦЭМ!$L$34:$L$777,СВЦЭМ!$A$34:$A$777,$A416,СВЦЭМ!$B$34:$B$777,R$401)+'СЕТ СН'!$F$13</f>
        <v>445.48349277</v>
      </c>
      <c r="S416" s="36">
        <f>SUMIFS(СВЦЭМ!$L$34:$L$777,СВЦЭМ!$A$34:$A$777,$A416,СВЦЭМ!$B$34:$B$777,S$401)+'СЕТ СН'!$F$13</f>
        <v>444.91431974</v>
      </c>
      <c r="T416" s="36">
        <f>SUMIFS(СВЦЭМ!$L$34:$L$777,СВЦЭМ!$A$34:$A$777,$A416,СВЦЭМ!$B$34:$B$777,T$401)+'СЕТ СН'!$F$13</f>
        <v>450.80581798999998</v>
      </c>
      <c r="U416" s="36">
        <f>SUMIFS(СВЦЭМ!$L$34:$L$777,СВЦЭМ!$A$34:$A$777,$A416,СВЦЭМ!$B$34:$B$777,U$401)+'СЕТ СН'!$F$13</f>
        <v>441.36396979</v>
      </c>
      <c r="V416" s="36">
        <f>SUMIFS(СВЦЭМ!$L$34:$L$777,СВЦЭМ!$A$34:$A$777,$A416,СВЦЭМ!$B$34:$B$777,V$401)+'СЕТ СН'!$F$13</f>
        <v>426.28760576000002</v>
      </c>
      <c r="W416" s="36">
        <f>SUMIFS(СВЦЭМ!$L$34:$L$777,СВЦЭМ!$A$34:$A$777,$A416,СВЦЭМ!$B$34:$B$777,W$401)+'СЕТ СН'!$F$13</f>
        <v>433.15989730000001</v>
      </c>
      <c r="X416" s="36">
        <f>SUMIFS(СВЦЭМ!$L$34:$L$777,СВЦЭМ!$A$34:$A$777,$A416,СВЦЭМ!$B$34:$B$777,X$401)+'СЕТ СН'!$F$13</f>
        <v>459.35503899999998</v>
      </c>
      <c r="Y416" s="36">
        <f>SUMIFS(СВЦЭМ!$L$34:$L$777,СВЦЭМ!$A$34:$A$777,$A416,СВЦЭМ!$B$34:$B$777,Y$401)+'СЕТ СН'!$F$13</f>
        <v>546.71427053000002</v>
      </c>
    </row>
    <row r="417" spans="1:25" ht="15.75" x14ac:dyDescent="0.2">
      <c r="A417" s="35">
        <f t="shared" si="11"/>
        <v>43359</v>
      </c>
      <c r="B417" s="36">
        <f>SUMIFS(СВЦЭМ!$L$34:$L$777,СВЦЭМ!$A$34:$A$777,$A417,СВЦЭМ!$B$34:$B$777,B$401)+'СЕТ СН'!$F$13</f>
        <v>655.38286658000004</v>
      </c>
      <c r="C417" s="36">
        <f>SUMIFS(СВЦЭМ!$L$34:$L$777,СВЦЭМ!$A$34:$A$777,$A417,СВЦЭМ!$B$34:$B$777,C$401)+'СЕТ СН'!$F$13</f>
        <v>715.78481872999998</v>
      </c>
      <c r="D417" s="36">
        <f>SUMIFS(СВЦЭМ!$L$34:$L$777,СВЦЭМ!$A$34:$A$777,$A417,СВЦЭМ!$B$34:$B$777,D$401)+'СЕТ СН'!$F$13</f>
        <v>779.77220932</v>
      </c>
      <c r="E417" s="36">
        <f>SUMIFS(СВЦЭМ!$L$34:$L$777,СВЦЭМ!$A$34:$A$777,$A417,СВЦЭМ!$B$34:$B$777,E$401)+'СЕТ СН'!$F$13</f>
        <v>844.73961106000002</v>
      </c>
      <c r="F417" s="36">
        <f>SUMIFS(СВЦЭМ!$L$34:$L$777,СВЦЭМ!$A$34:$A$777,$A417,СВЦЭМ!$B$34:$B$777,F$401)+'СЕТ СН'!$F$13</f>
        <v>828.87067883999998</v>
      </c>
      <c r="G417" s="36">
        <f>SUMIFS(СВЦЭМ!$L$34:$L$777,СВЦЭМ!$A$34:$A$777,$A417,СВЦЭМ!$B$34:$B$777,G$401)+'СЕТ СН'!$F$13</f>
        <v>831.64104801999997</v>
      </c>
      <c r="H417" s="36">
        <f>SUMIFS(СВЦЭМ!$L$34:$L$777,СВЦЭМ!$A$34:$A$777,$A417,СВЦЭМ!$B$34:$B$777,H$401)+'СЕТ СН'!$F$13</f>
        <v>814.12376589999997</v>
      </c>
      <c r="I417" s="36">
        <f>SUMIFS(СВЦЭМ!$L$34:$L$777,СВЦЭМ!$A$34:$A$777,$A417,СВЦЭМ!$B$34:$B$777,I$401)+'СЕТ СН'!$F$13</f>
        <v>753.65146216999995</v>
      </c>
      <c r="J417" s="36">
        <f>SUMIFS(СВЦЭМ!$L$34:$L$777,СВЦЭМ!$A$34:$A$777,$A417,СВЦЭМ!$B$34:$B$777,J$401)+'СЕТ СН'!$F$13</f>
        <v>735.67844495999998</v>
      </c>
      <c r="K417" s="36">
        <f>SUMIFS(СВЦЭМ!$L$34:$L$777,СВЦЭМ!$A$34:$A$777,$A417,СВЦЭМ!$B$34:$B$777,K$401)+'СЕТ СН'!$F$13</f>
        <v>712.71598033999999</v>
      </c>
      <c r="L417" s="36">
        <f>SUMIFS(СВЦЭМ!$L$34:$L$777,СВЦЭМ!$A$34:$A$777,$A417,СВЦЭМ!$B$34:$B$777,L$401)+'СЕТ СН'!$F$13</f>
        <v>643.2686367</v>
      </c>
      <c r="M417" s="36">
        <f>SUMIFS(СВЦЭМ!$L$34:$L$777,СВЦЭМ!$A$34:$A$777,$A417,СВЦЭМ!$B$34:$B$777,M$401)+'СЕТ СН'!$F$13</f>
        <v>597.76846416000001</v>
      </c>
      <c r="N417" s="36">
        <f>SUMIFS(СВЦЭМ!$L$34:$L$777,СВЦЭМ!$A$34:$A$777,$A417,СВЦЭМ!$B$34:$B$777,N$401)+'СЕТ СН'!$F$13</f>
        <v>525.54561935000004</v>
      </c>
      <c r="O417" s="36">
        <f>SUMIFS(СВЦЭМ!$L$34:$L$777,СВЦЭМ!$A$34:$A$777,$A417,СВЦЭМ!$B$34:$B$777,O$401)+'СЕТ СН'!$F$13</f>
        <v>457.64472311999998</v>
      </c>
      <c r="P417" s="36">
        <f>SUMIFS(СВЦЭМ!$L$34:$L$777,СВЦЭМ!$A$34:$A$777,$A417,СВЦЭМ!$B$34:$B$777,P$401)+'СЕТ СН'!$F$13</f>
        <v>461.56862075999999</v>
      </c>
      <c r="Q417" s="36">
        <f>SUMIFS(СВЦЭМ!$L$34:$L$777,СВЦЭМ!$A$34:$A$777,$A417,СВЦЭМ!$B$34:$B$777,Q$401)+'СЕТ СН'!$F$13</f>
        <v>464.16634532</v>
      </c>
      <c r="R417" s="36">
        <f>SUMIFS(СВЦЭМ!$L$34:$L$777,СВЦЭМ!$A$34:$A$777,$A417,СВЦЭМ!$B$34:$B$777,R$401)+'СЕТ СН'!$F$13</f>
        <v>451.72709042000002</v>
      </c>
      <c r="S417" s="36">
        <f>SUMIFS(СВЦЭМ!$L$34:$L$777,СВЦЭМ!$A$34:$A$777,$A417,СВЦЭМ!$B$34:$B$777,S$401)+'СЕТ СН'!$F$13</f>
        <v>446.62592348999999</v>
      </c>
      <c r="T417" s="36">
        <f>SUMIFS(СВЦЭМ!$L$34:$L$777,СВЦЭМ!$A$34:$A$777,$A417,СВЦЭМ!$B$34:$B$777,T$401)+'СЕТ СН'!$F$13</f>
        <v>449.64624823000003</v>
      </c>
      <c r="U417" s="36">
        <f>SUMIFS(СВЦЭМ!$L$34:$L$777,СВЦЭМ!$A$34:$A$777,$A417,СВЦЭМ!$B$34:$B$777,U$401)+'СЕТ СН'!$F$13</f>
        <v>422.55530668</v>
      </c>
      <c r="V417" s="36">
        <f>SUMIFS(СВЦЭМ!$L$34:$L$777,СВЦЭМ!$A$34:$A$777,$A417,СВЦЭМ!$B$34:$B$777,V$401)+'СЕТ СН'!$F$13</f>
        <v>404.94938366000002</v>
      </c>
      <c r="W417" s="36">
        <f>SUMIFS(СВЦЭМ!$L$34:$L$777,СВЦЭМ!$A$34:$A$777,$A417,СВЦЭМ!$B$34:$B$777,W$401)+'СЕТ СН'!$F$13</f>
        <v>408.18866111</v>
      </c>
      <c r="X417" s="36">
        <f>SUMIFS(СВЦЭМ!$L$34:$L$777,СВЦЭМ!$A$34:$A$777,$A417,СВЦЭМ!$B$34:$B$777,X$401)+'СЕТ СН'!$F$13</f>
        <v>437.12773168000001</v>
      </c>
      <c r="Y417" s="36">
        <f>SUMIFS(СВЦЭМ!$L$34:$L$777,СВЦЭМ!$A$34:$A$777,$A417,СВЦЭМ!$B$34:$B$777,Y$401)+'СЕТ СН'!$F$13</f>
        <v>519.03229039999997</v>
      </c>
    </row>
    <row r="418" spans="1:25" ht="15.75" x14ac:dyDescent="0.2">
      <c r="A418" s="35">
        <f t="shared" si="11"/>
        <v>43360</v>
      </c>
      <c r="B418" s="36">
        <f>SUMIFS(СВЦЭМ!$L$34:$L$777,СВЦЭМ!$A$34:$A$777,$A418,СВЦЭМ!$B$34:$B$777,B$401)+'СЕТ СН'!$F$13</f>
        <v>645.73416114999998</v>
      </c>
      <c r="C418" s="36">
        <f>SUMIFS(СВЦЭМ!$L$34:$L$777,СВЦЭМ!$A$34:$A$777,$A418,СВЦЭМ!$B$34:$B$777,C$401)+'СЕТ СН'!$F$13</f>
        <v>709.96210303999999</v>
      </c>
      <c r="D418" s="36">
        <f>SUMIFS(СВЦЭМ!$L$34:$L$777,СВЦЭМ!$A$34:$A$777,$A418,СВЦЭМ!$B$34:$B$777,D$401)+'СЕТ СН'!$F$13</f>
        <v>791.63111160999995</v>
      </c>
      <c r="E418" s="36">
        <f>SUMIFS(СВЦЭМ!$L$34:$L$777,СВЦЭМ!$A$34:$A$777,$A418,СВЦЭМ!$B$34:$B$777,E$401)+'СЕТ СН'!$F$13</f>
        <v>827.57624466000004</v>
      </c>
      <c r="F418" s="36">
        <f>SUMIFS(СВЦЭМ!$L$34:$L$777,СВЦЭМ!$A$34:$A$777,$A418,СВЦЭМ!$B$34:$B$777,F$401)+'СЕТ СН'!$F$13</f>
        <v>813.34950031999995</v>
      </c>
      <c r="G418" s="36">
        <f>SUMIFS(СВЦЭМ!$L$34:$L$777,СВЦЭМ!$A$34:$A$777,$A418,СВЦЭМ!$B$34:$B$777,G$401)+'СЕТ СН'!$F$13</f>
        <v>825.88765219000004</v>
      </c>
      <c r="H418" s="36">
        <f>SUMIFS(СВЦЭМ!$L$34:$L$777,СВЦЭМ!$A$34:$A$777,$A418,СВЦЭМ!$B$34:$B$777,H$401)+'СЕТ СН'!$F$13</f>
        <v>832.90556896999999</v>
      </c>
      <c r="I418" s="36">
        <f>SUMIFS(СВЦЭМ!$L$34:$L$777,СВЦЭМ!$A$34:$A$777,$A418,СВЦЭМ!$B$34:$B$777,I$401)+'СЕТ СН'!$F$13</f>
        <v>788.66499037999995</v>
      </c>
      <c r="J418" s="36">
        <f>SUMIFS(СВЦЭМ!$L$34:$L$777,СВЦЭМ!$A$34:$A$777,$A418,СВЦЭМ!$B$34:$B$777,J$401)+'СЕТ СН'!$F$13</f>
        <v>759.18326185000001</v>
      </c>
      <c r="K418" s="36">
        <f>SUMIFS(СВЦЭМ!$L$34:$L$777,СВЦЭМ!$A$34:$A$777,$A418,СВЦЭМ!$B$34:$B$777,K$401)+'СЕТ СН'!$F$13</f>
        <v>728.44228655999996</v>
      </c>
      <c r="L418" s="36">
        <f>SUMIFS(СВЦЭМ!$L$34:$L$777,СВЦЭМ!$A$34:$A$777,$A418,СВЦЭМ!$B$34:$B$777,L$401)+'СЕТ СН'!$F$13</f>
        <v>671.16465780999999</v>
      </c>
      <c r="M418" s="36">
        <f>SUMIFS(СВЦЭМ!$L$34:$L$777,СВЦЭМ!$A$34:$A$777,$A418,СВЦЭМ!$B$34:$B$777,M$401)+'СЕТ СН'!$F$13</f>
        <v>624.40396700999997</v>
      </c>
      <c r="N418" s="36">
        <f>SUMIFS(СВЦЭМ!$L$34:$L$777,СВЦЭМ!$A$34:$A$777,$A418,СВЦЭМ!$B$34:$B$777,N$401)+'СЕТ СН'!$F$13</f>
        <v>534.29207722000001</v>
      </c>
      <c r="O418" s="36">
        <f>SUMIFS(СВЦЭМ!$L$34:$L$777,СВЦЭМ!$A$34:$A$777,$A418,СВЦЭМ!$B$34:$B$777,O$401)+'СЕТ СН'!$F$13</f>
        <v>471.08909595</v>
      </c>
      <c r="P418" s="36">
        <f>SUMIFS(СВЦЭМ!$L$34:$L$777,СВЦЭМ!$A$34:$A$777,$A418,СВЦЭМ!$B$34:$B$777,P$401)+'СЕТ СН'!$F$13</f>
        <v>464.37578012</v>
      </c>
      <c r="Q418" s="36">
        <f>SUMIFS(СВЦЭМ!$L$34:$L$777,СВЦЭМ!$A$34:$A$777,$A418,СВЦЭМ!$B$34:$B$777,Q$401)+'СЕТ СН'!$F$13</f>
        <v>466.51297744999999</v>
      </c>
      <c r="R418" s="36">
        <f>SUMIFS(СВЦЭМ!$L$34:$L$777,СВЦЭМ!$A$34:$A$777,$A418,СВЦЭМ!$B$34:$B$777,R$401)+'СЕТ СН'!$F$13</f>
        <v>461.42839562</v>
      </c>
      <c r="S418" s="36">
        <f>SUMIFS(СВЦЭМ!$L$34:$L$777,СВЦЭМ!$A$34:$A$777,$A418,СВЦЭМ!$B$34:$B$777,S$401)+'СЕТ СН'!$F$13</f>
        <v>460.63653618000001</v>
      </c>
      <c r="T418" s="36">
        <f>SUMIFS(СВЦЭМ!$L$34:$L$777,СВЦЭМ!$A$34:$A$777,$A418,СВЦЭМ!$B$34:$B$777,T$401)+'СЕТ СН'!$F$13</f>
        <v>456.55388517</v>
      </c>
      <c r="U418" s="36">
        <f>SUMIFS(СВЦЭМ!$L$34:$L$777,СВЦЭМ!$A$34:$A$777,$A418,СВЦЭМ!$B$34:$B$777,U$401)+'СЕТ СН'!$F$13</f>
        <v>443.3238447</v>
      </c>
      <c r="V418" s="36">
        <f>SUMIFS(СВЦЭМ!$L$34:$L$777,СВЦЭМ!$A$34:$A$777,$A418,СВЦЭМ!$B$34:$B$777,V$401)+'СЕТ СН'!$F$13</f>
        <v>413.9014234</v>
      </c>
      <c r="W418" s="36">
        <f>SUMIFS(СВЦЭМ!$L$34:$L$777,СВЦЭМ!$A$34:$A$777,$A418,СВЦЭМ!$B$34:$B$777,W$401)+'СЕТ СН'!$F$13</f>
        <v>423.74783312</v>
      </c>
      <c r="X418" s="36">
        <f>SUMIFS(СВЦЭМ!$L$34:$L$777,СВЦЭМ!$A$34:$A$777,$A418,СВЦЭМ!$B$34:$B$777,X$401)+'СЕТ СН'!$F$13</f>
        <v>446.97237911000002</v>
      </c>
      <c r="Y418" s="36">
        <f>SUMIFS(СВЦЭМ!$L$34:$L$777,СВЦЭМ!$A$34:$A$777,$A418,СВЦЭМ!$B$34:$B$777,Y$401)+'СЕТ СН'!$F$13</f>
        <v>517.84985839000001</v>
      </c>
    </row>
    <row r="419" spans="1:25" ht="15.75" x14ac:dyDescent="0.2">
      <c r="A419" s="35">
        <f t="shared" si="11"/>
        <v>43361</v>
      </c>
      <c r="B419" s="36">
        <f>SUMIFS(СВЦЭМ!$L$34:$L$777,СВЦЭМ!$A$34:$A$777,$A419,СВЦЭМ!$B$34:$B$777,B$401)+'СЕТ СН'!$F$13</f>
        <v>653.42321642000002</v>
      </c>
      <c r="C419" s="36">
        <f>SUMIFS(СВЦЭМ!$L$34:$L$777,СВЦЭМ!$A$34:$A$777,$A419,СВЦЭМ!$B$34:$B$777,C$401)+'СЕТ СН'!$F$13</f>
        <v>762.65342416999999</v>
      </c>
      <c r="D419" s="36">
        <f>SUMIFS(СВЦЭМ!$L$34:$L$777,СВЦЭМ!$A$34:$A$777,$A419,СВЦЭМ!$B$34:$B$777,D$401)+'СЕТ СН'!$F$13</f>
        <v>807.13159307000001</v>
      </c>
      <c r="E419" s="36">
        <f>SUMIFS(СВЦЭМ!$L$34:$L$777,СВЦЭМ!$A$34:$A$777,$A419,СВЦЭМ!$B$34:$B$777,E$401)+'СЕТ СН'!$F$13</f>
        <v>849.93551303000004</v>
      </c>
      <c r="F419" s="36">
        <f>SUMIFS(СВЦЭМ!$L$34:$L$777,СВЦЭМ!$A$34:$A$777,$A419,СВЦЭМ!$B$34:$B$777,F$401)+'СЕТ СН'!$F$13</f>
        <v>849.14087185999995</v>
      </c>
      <c r="G419" s="36">
        <f>SUMIFS(СВЦЭМ!$L$34:$L$777,СВЦЭМ!$A$34:$A$777,$A419,СВЦЭМ!$B$34:$B$777,G$401)+'СЕТ СН'!$F$13</f>
        <v>848.01594705000002</v>
      </c>
      <c r="H419" s="36">
        <f>SUMIFS(СВЦЭМ!$L$34:$L$777,СВЦЭМ!$A$34:$A$777,$A419,СВЦЭМ!$B$34:$B$777,H$401)+'СЕТ СН'!$F$13</f>
        <v>841.10964024999998</v>
      </c>
      <c r="I419" s="36">
        <f>SUMIFS(СВЦЭМ!$L$34:$L$777,СВЦЭМ!$A$34:$A$777,$A419,СВЦЭМ!$B$34:$B$777,I$401)+'СЕТ СН'!$F$13</f>
        <v>757.56323218</v>
      </c>
      <c r="J419" s="36">
        <f>SUMIFS(СВЦЭМ!$L$34:$L$777,СВЦЭМ!$A$34:$A$777,$A419,СВЦЭМ!$B$34:$B$777,J$401)+'СЕТ СН'!$F$13</f>
        <v>700.37232914000003</v>
      </c>
      <c r="K419" s="36">
        <f>SUMIFS(СВЦЭМ!$L$34:$L$777,СВЦЭМ!$A$34:$A$777,$A419,СВЦЭМ!$B$34:$B$777,K$401)+'СЕТ СН'!$F$13</f>
        <v>701.70632167999997</v>
      </c>
      <c r="L419" s="36">
        <f>SUMIFS(СВЦЭМ!$L$34:$L$777,СВЦЭМ!$A$34:$A$777,$A419,СВЦЭМ!$B$34:$B$777,L$401)+'СЕТ СН'!$F$13</f>
        <v>658.75656065999999</v>
      </c>
      <c r="M419" s="36">
        <f>SUMIFS(СВЦЭМ!$L$34:$L$777,СВЦЭМ!$A$34:$A$777,$A419,СВЦЭМ!$B$34:$B$777,M$401)+'СЕТ СН'!$F$13</f>
        <v>595.97732905999999</v>
      </c>
      <c r="N419" s="36">
        <f>SUMIFS(СВЦЭМ!$L$34:$L$777,СВЦЭМ!$A$34:$A$777,$A419,СВЦЭМ!$B$34:$B$777,N$401)+'СЕТ СН'!$F$13</f>
        <v>516.27405962</v>
      </c>
      <c r="O419" s="36">
        <f>SUMIFS(СВЦЭМ!$L$34:$L$777,СВЦЭМ!$A$34:$A$777,$A419,СВЦЭМ!$B$34:$B$777,O$401)+'СЕТ СН'!$F$13</f>
        <v>438.02746143000002</v>
      </c>
      <c r="P419" s="36">
        <f>SUMIFS(СВЦЭМ!$L$34:$L$777,СВЦЭМ!$A$34:$A$777,$A419,СВЦЭМ!$B$34:$B$777,P$401)+'СЕТ СН'!$F$13</f>
        <v>446.18609755</v>
      </c>
      <c r="Q419" s="36">
        <f>SUMIFS(СВЦЭМ!$L$34:$L$777,СВЦЭМ!$A$34:$A$777,$A419,СВЦЭМ!$B$34:$B$777,Q$401)+'СЕТ СН'!$F$13</f>
        <v>452.68828481999998</v>
      </c>
      <c r="R419" s="36">
        <f>SUMIFS(СВЦЭМ!$L$34:$L$777,СВЦЭМ!$A$34:$A$777,$A419,СВЦЭМ!$B$34:$B$777,R$401)+'СЕТ СН'!$F$13</f>
        <v>467.33436776999997</v>
      </c>
      <c r="S419" s="36">
        <f>SUMIFS(СВЦЭМ!$L$34:$L$777,СВЦЭМ!$A$34:$A$777,$A419,СВЦЭМ!$B$34:$B$777,S$401)+'СЕТ СН'!$F$13</f>
        <v>484.28446523000002</v>
      </c>
      <c r="T419" s="36">
        <f>SUMIFS(СВЦЭМ!$L$34:$L$777,СВЦЭМ!$A$34:$A$777,$A419,СВЦЭМ!$B$34:$B$777,T$401)+'СЕТ СН'!$F$13</f>
        <v>486.98811764999999</v>
      </c>
      <c r="U419" s="36">
        <f>SUMIFS(СВЦЭМ!$L$34:$L$777,СВЦЭМ!$A$34:$A$777,$A419,СВЦЭМ!$B$34:$B$777,U$401)+'СЕТ СН'!$F$13</f>
        <v>484.19481221000001</v>
      </c>
      <c r="V419" s="36">
        <f>SUMIFS(СВЦЭМ!$L$34:$L$777,СВЦЭМ!$A$34:$A$777,$A419,СВЦЭМ!$B$34:$B$777,V$401)+'СЕТ СН'!$F$13</f>
        <v>483.16267205000003</v>
      </c>
      <c r="W419" s="36">
        <f>SUMIFS(СВЦЭМ!$L$34:$L$777,СВЦЭМ!$A$34:$A$777,$A419,СВЦЭМ!$B$34:$B$777,W$401)+'СЕТ СН'!$F$13</f>
        <v>485.89048667999998</v>
      </c>
      <c r="X419" s="36">
        <f>SUMIFS(СВЦЭМ!$L$34:$L$777,СВЦЭМ!$A$34:$A$777,$A419,СВЦЭМ!$B$34:$B$777,X$401)+'СЕТ СН'!$F$13</f>
        <v>458.31259634999998</v>
      </c>
      <c r="Y419" s="36">
        <f>SUMIFS(СВЦЭМ!$L$34:$L$777,СВЦЭМ!$A$34:$A$777,$A419,СВЦЭМ!$B$34:$B$777,Y$401)+'СЕТ СН'!$F$13</f>
        <v>531.11836072000006</v>
      </c>
    </row>
    <row r="420" spans="1:25" ht="15.75" x14ac:dyDescent="0.2">
      <c r="A420" s="35">
        <f t="shared" si="11"/>
        <v>43362</v>
      </c>
      <c r="B420" s="36">
        <f>SUMIFS(СВЦЭМ!$L$34:$L$777,СВЦЭМ!$A$34:$A$777,$A420,СВЦЭМ!$B$34:$B$777,B$401)+'СЕТ СН'!$F$13</f>
        <v>575.96891837999999</v>
      </c>
      <c r="C420" s="36">
        <f>SUMIFS(СВЦЭМ!$L$34:$L$777,СВЦЭМ!$A$34:$A$777,$A420,СВЦЭМ!$B$34:$B$777,C$401)+'СЕТ СН'!$F$13</f>
        <v>694.32642353999995</v>
      </c>
      <c r="D420" s="36">
        <f>SUMIFS(СВЦЭМ!$L$34:$L$777,СВЦЭМ!$A$34:$A$777,$A420,СВЦЭМ!$B$34:$B$777,D$401)+'СЕТ СН'!$F$13</f>
        <v>779.73542378000002</v>
      </c>
      <c r="E420" s="36">
        <f>SUMIFS(СВЦЭМ!$L$34:$L$777,СВЦЭМ!$A$34:$A$777,$A420,СВЦЭМ!$B$34:$B$777,E$401)+'СЕТ СН'!$F$13</f>
        <v>834.61154242999999</v>
      </c>
      <c r="F420" s="36">
        <f>SUMIFS(СВЦЭМ!$L$34:$L$777,СВЦЭМ!$A$34:$A$777,$A420,СВЦЭМ!$B$34:$B$777,F$401)+'СЕТ СН'!$F$13</f>
        <v>831.81356977999997</v>
      </c>
      <c r="G420" s="36">
        <f>SUMIFS(СВЦЭМ!$L$34:$L$777,СВЦЭМ!$A$34:$A$777,$A420,СВЦЭМ!$B$34:$B$777,G$401)+'СЕТ СН'!$F$13</f>
        <v>845.34291388999998</v>
      </c>
      <c r="H420" s="36">
        <f>SUMIFS(СВЦЭМ!$L$34:$L$777,СВЦЭМ!$A$34:$A$777,$A420,СВЦЭМ!$B$34:$B$777,H$401)+'СЕТ СН'!$F$13</f>
        <v>803.89618112000005</v>
      </c>
      <c r="I420" s="36">
        <f>SUMIFS(СВЦЭМ!$L$34:$L$777,СВЦЭМ!$A$34:$A$777,$A420,СВЦЭМ!$B$34:$B$777,I$401)+'СЕТ СН'!$F$13</f>
        <v>719.96729017999996</v>
      </c>
      <c r="J420" s="36">
        <f>SUMIFS(СВЦЭМ!$L$34:$L$777,СВЦЭМ!$A$34:$A$777,$A420,СВЦЭМ!$B$34:$B$777,J$401)+'СЕТ СН'!$F$13</f>
        <v>725.67866863999996</v>
      </c>
      <c r="K420" s="36">
        <f>SUMIFS(СВЦЭМ!$L$34:$L$777,СВЦЭМ!$A$34:$A$777,$A420,СВЦЭМ!$B$34:$B$777,K$401)+'СЕТ СН'!$F$13</f>
        <v>703.73068993000004</v>
      </c>
      <c r="L420" s="36">
        <f>SUMIFS(СВЦЭМ!$L$34:$L$777,СВЦЭМ!$A$34:$A$777,$A420,СВЦЭМ!$B$34:$B$777,L$401)+'СЕТ СН'!$F$13</f>
        <v>644.94416756999999</v>
      </c>
      <c r="M420" s="36">
        <f>SUMIFS(СВЦЭМ!$L$34:$L$777,СВЦЭМ!$A$34:$A$777,$A420,СВЦЭМ!$B$34:$B$777,M$401)+'СЕТ СН'!$F$13</f>
        <v>593.92159574000004</v>
      </c>
      <c r="N420" s="36">
        <f>SUMIFS(СВЦЭМ!$L$34:$L$777,СВЦЭМ!$A$34:$A$777,$A420,СВЦЭМ!$B$34:$B$777,N$401)+'СЕТ СН'!$F$13</f>
        <v>529.24654162000002</v>
      </c>
      <c r="O420" s="36">
        <f>SUMIFS(СВЦЭМ!$L$34:$L$777,СВЦЭМ!$A$34:$A$777,$A420,СВЦЭМ!$B$34:$B$777,O$401)+'СЕТ СН'!$F$13</f>
        <v>486.17905371000001</v>
      </c>
      <c r="P420" s="36">
        <f>SUMIFS(СВЦЭМ!$L$34:$L$777,СВЦЭМ!$A$34:$A$777,$A420,СВЦЭМ!$B$34:$B$777,P$401)+'СЕТ СН'!$F$13</f>
        <v>486.40917117999999</v>
      </c>
      <c r="Q420" s="36">
        <f>SUMIFS(СВЦЭМ!$L$34:$L$777,СВЦЭМ!$A$34:$A$777,$A420,СВЦЭМ!$B$34:$B$777,Q$401)+'СЕТ СН'!$F$13</f>
        <v>485.80599496000002</v>
      </c>
      <c r="R420" s="36">
        <f>SUMIFS(СВЦЭМ!$L$34:$L$777,СВЦЭМ!$A$34:$A$777,$A420,СВЦЭМ!$B$34:$B$777,R$401)+'СЕТ СН'!$F$13</f>
        <v>485.90907164999999</v>
      </c>
      <c r="S420" s="36">
        <f>SUMIFS(СВЦЭМ!$L$34:$L$777,СВЦЭМ!$A$34:$A$777,$A420,СВЦЭМ!$B$34:$B$777,S$401)+'СЕТ СН'!$F$13</f>
        <v>485.18847689</v>
      </c>
      <c r="T420" s="36">
        <f>SUMIFS(СВЦЭМ!$L$34:$L$777,СВЦЭМ!$A$34:$A$777,$A420,СВЦЭМ!$B$34:$B$777,T$401)+'СЕТ СН'!$F$13</f>
        <v>463.45670988000001</v>
      </c>
      <c r="U420" s="36">
        <f>SUMIFS(СВЦЭМ!$L$34:$L$777,СВЦЭМ!$A$34:$A$777,$A420,СВЦЭМ!$B$34:$B$777,U$401)+'СЕТ СН'!$F$13</f>
        <v>481.92208785000003</v>
      </c>
      <c r="V420" s="36">
        <f>SUMIFS(СВЦЭМ!$L$34:$L$777,СВЦЭМ!$A$34:$A$777,$A420,СВЦЭМ!$B$34:$B$777,V$401)+'СЕТ СН'!$F$13</f>
        <v>492.52875431000001</v>
      </c>
      <c r="W420" s="36">
        <f>SUMIFS(СВЦЭМ!$L$34:$L$777,СВЦЭМ!$A$34:$A$777,$A420,СВЦЭМ!$B$34:$B$777,W$401)+'СЕТ СН'!$F$13</f>
        <v>484.13164495000001</v>
      </c>
      <c r="X420" s="36">
        <f>SUMIFS(СВЦЭМ!$L$34:$L$777,СВЦЭМ!$A$34:$A$777,$A420,СВЦЭМ!$B$34:$B$777,X$401)+'СЕТ СН'!$F$13</f>
        <v>432.28398177999998</v>
      </c>
      <c r="Y420" s="36">
        <f>SUMIFS(СВЦЭМ!$L$34:$L$777,СВЦЭМ!$A$34:$A$777,$A420,СВЦЭМ!$B$34:$B$777,Y$401)+'СЕТ СН'!$F$13</f>
        <v>460.46160032</v>
      </c>
    </row>
    <row r="421" spans="1:25" ht="15.75" x14ac:dyDescent="0.2">
      <c r="A421" s="35">
        <f t="shared" si="11"/>
        <v>43363</v>
      </c>
      <c r="B421" s="36">
        <f>SUMIFS(СВЦЭМ!$L$34:$L$777,СВЦЭМ!$A$34:$A$777,$A421,СВЦЭМ!$B$34:$B$777,B$401)+'СЕТ СН'!$F$13</f>
        <v>668.53271441000004</v>
      </c>
      <c r="C421" s="36">
        <f>SUMIFS(СВЦЭМ!$L$34:$L$777,СВЦЭМ!$A$34:$A$777,$A421,СВЦЭМ!$B$34:$B$777,C$401)+'СЕТ СН'!$F$13</f>
        <v>785.39693293000005</v>
      </c>
      <c r="D421" s="36">
        <f>SUMIFS(СВЦЭМ!$L$34:$L$777,СВЦЭМ!$A$34:$A$777,$A421,СВЦЭМ!$B$34:$B$777,D$401)+'СЕТ СН'!$F$13</f>
        <v>787.88938295000003</v>
      </c>
      <c r="E421" s="36">
        <f>SUMIFS(СВЦЭМ!$L$34:$L$777,СВЦЭМ!$A$34:$A$777,$A421,СВЦЭМ!$B$34:$B$777,E$401)+'СЕТ СН'!$F$13</f>
        <v>828.80949550000003</v>
      </c>
      <c r="F421" s="36">
        <f>SUMIFS(СВЦЭМ!$L$34:$L$777,СВЦЭМ!$A$34:$A$777,$A421,СВЦЭМ!$B$34:$B$777,F$401)+'СЕТ СН'!$F$13</f>
        <v>827.17711284999996</v>
      </c>
      <c r="G421" s="36">
        <f>SUMIFS(СВЦЭМ!$L$34:$L$777,СВЦЭМ!$A$34:$A$777,$A421,СВЦЭМ!$B$34:$B$777,G$401)+'СЕТ СН'!$F$13</f>
        <v>830.38897211000005</v>
      </c>
      <c r="H421" s="36">
        <f>SUMIFS(СВЦЭМ!$L$34:$L$777,СВЦЭМ!$A$34:$A$777,$A421,СВЦЭМ!$B$34:$B$777,H$401)+'СЕТ СН'!$F$13</f>
        <v>826.90106243000002</v>
      </c>
      <c r="I421" s="36">
        <f>SUMIFS(СВЦЭМ!$L$34:$L$777,СВЦЭМ!$A$34:$A$777,$A421,СВЦЭМ!$B$34:$B$777,I$401)+'СЕТ СН'!$F$13</f>
        <v>782.04184973999998</v>
      </c>
      <c r="J421" s="36">
        <f>SUMIFS(СВЦЭМ!$L$34:$L$777,СВЦЭМ!$A$34:$A$777,$A421,СВЦЭМ!$B$34:$B$777,J$401)+'СЕТ СН'!$F$13</f>
        <v>735.42522554000004</v>
      </c>
      <c r="K421" s="36">
        <f>SUMIFS(СВЦЭМ!$L$34:$L$777,СВЦЭМ!$A$34:$A$777,$A421,СВЦЭМ!$B$34:$B$777,K$401)+'СЕТ СН'!$F$13</f>
        <v>701.35267565000004</v>
      </c>
      <c r="L421" s="36">
        <f>SUMIFS(СВЦЭМ!$L$34:$L$777,СВЦЭМ!$A$34:$A$777,$A421,СВЦЭМ!$B$34:$B$777,L$401)+'СЕТ СН'!$F$13</f>
        <v>623.06960271000003</v>
      </c>
      <c r="M421" s="36">
        <f>SUMIFS(СВЦЭМ!$L$34:$L$777,СВЦЭМ!$A$34:$A$777,$A421,СВЦЭМ!$B$34:$B$777,M$401)+'СЕТ СН'!$F$13</f>
        <v>566.64349449999997</v>
      </c>
      <c r="N421" s="36">
        <f>SUMIFS(СВЦЭМ!$L$34:$L$777,СВЦЭМ!$A$34:$A$777,$A421,СВЦЭМ!$B$34:$B$777,N$401)+'СЕТ СН'!$F$13</f>
        <v>503.67807885000002</v>
      </c>
      <c r="O421" s="36">
        <f>SUMIFS(СВЦЭМ!$L$34:$L$777,СВЦЭМ!$A$34:$A$777,$A421,СВЦЭМ!$B$34:$B$777,O$401)+'СЕТ СН'!$F$13</f>
        <v>459.34609384999999</v>
      </c>
      <c r="P421" s="36">
        <f>SUMIFS(СВЦЭМ!$L$34:$L$777,СВЦЭМ!$A$34:$A$777,$A421,СВЦЭМ!$B$34:$B$777,P$401)+'СЕТ СН'!$F$13</f>
        <v>448.81745888</v>
      </c>
      <c r="Q421" s="36">
        <f>SUMIFS(СВЦЭМ!$L$34:$L$777,СВЦЭМ!$A$34:$A$777,$A421,СВЦЭМ!$B$34:$B$777,Q$401)+'СЕТ СН'!$F$13</f>
        <v>454.39440605999999</v>
      </c>
      <c r="R421" s="36">
        <f>SUMIFS(СВЦЭМ!$L$34:$L$777,СВЦЭМ!$A$34:$A$777,$A421,СВЦЭМ!$B$34:$B$777,R$401)+'СЕТ СН'!$F$13</f>
        <v>447.19941897000001</v>
      </c>
      <c r="S421" s="36">
        <f>SUMIFS(СВЦЭМ!$L$34:$L$777,СВЦЭМ!$A$34:$A$777,$A421,СВЦЭМ!$B$34:$B$777,S$401)+'СЕТ СН'!$F$13</f>
        <v>449.91569564999998</v>
      </c>
      <c r="T421" s="36">
        <f>SUMIFS(СВЦЭМ!$L$34:$L$777,СВЦЭМ!$A$34:$A$777,$A421,СВЦЭМ!$B$34:$B$777,T$401)+'СЕТ СН'!$F$13</f>
        <v>460.94620768999999</v>
      </c>
      <c r="U421" s="36">
        <f>SUMIFS(СВЦЭМ!$L$34:$L$777,СВЦЭМ!$A$34:$A$777,$A421,СВЦЭМ!$B$34:$B$777,U$401)+'СЕТ СН'!$F$13</f>
        <v>480.73741131000003</v>
      </c>
      <c r="V421" s="36">
        <f>SUMIFS(СВЦЭМ!$L$34:$L$777,СВЦЭМ!$A$34:$A$777,$A421,СВЦЭМ!$B$34:$B$777,V$401)+'СЕТ СН'!$F$13</f>
        <v>489.3611927</v>
      </c>
      <c r="W421" s="36">
        <f>SUMIFS(СВЦЭМ!$L$34:$L$777,СВЦЭМ!$A$34:$A$777,$A421,СВЦЭМ!$B$34:$B$777,W$401)+'СЕТ СН'!$F$13</f>
        <v>482.84297057999999</v>
      </c>
      <c r="X421" s="36">
        <f>SUMIFS(СВЦЭМ!$L$34:$L$777,СВЦЭМ!$A$34:$A$777,$A421,СВЦЭМ!$B$34:$B$777,X$401)+'СЕТ СН'!$F$13</f>
        <v>442.06304965999999</v>
      </c>
      <c r="Y421" s="36">
        <f>SUMIFS(СВЦЭМ!$L$34:$L$777,СВЦЭМ!$A$34:$A$777,$A421,СВЦЭМ!$B$34:$B$777,Y$401)+'СЕТ СН'!$F$13</f>
        <v>513.47201837</v>
      </c>
    </row>
    <row r="422" spans="1:25" ht="15.75" x14ac:dyDescent="0.2">
      <c r="A422" s="35">
        <f t="shared" si="11"/>
        <v>43364</v>
      </c>
      <c r="B422" s="36">
        <f>SUMIFS(СВЦЭМ!$L$34:$L$777,СВЦЭМ!$A$34:$A$777,$A422,СВЦЭМ!$B$34:$B$777,B$401)+'СЕТ СН'!$F$13</f>
        <v>507.90226121000001</v>
      </c>
      <c r="C422" s="36">
        <f>SUMIFS(СВЦЭМ!$L$34:$L$777,СВЦЭМ!$A$34:$A$777,$A422,СВЦЭМ!$B$34:$B$777,C$401)+'СЕТ СН'!$F$13</f>
        <v>614.73390802999995</v>
      </c>
      <c r="D422" s="36">
        <f>SUMIFS(СВЦЭМ!$L$34:$L$777,СВЦЭМ!$A$34:$A$777,$A422,СВЦЭМ!$B$34:$B$777,D$401)+'СЕТ СН'!$F$13</f>
        <v>693.36711695999998</v>
      </c>
      <c r="E422" s="36">
        <f>SUMIFS(СВЦЭМ!$L$34:$L$777,СВЦЭМ!$A$34:$A$777,$A422,СВЦЭМ!$B$34:$B$777,E$401)+'СЕТ СН'!$F$13</f>
        <v>756.58411103000003</v>
      </c>
      <c r="F422" s="36">
        <f>SUMIFS(СВЦЭМ!$L$34:$L$777,СВЦЭМ!$A$34:$A$777,$A422,СВЦЭМ!$B$34:$B$777,F$401)+'СЕТ СН'!$F$13</f>
        <v>764.94033383999999</v>
      </c>
      <c r="G422" s="36">
        <f>SUMIFS(СВЦЭМ!$L$34:$L$777,СВЦЭМ!$A$34:$A$777,$A422,СВЦЭМ!$B$34:$B$777,G$401)+'СЕТ СН'!$F$13</f>
        <v>750.68620453999995</v>
      </c>
      <c r="H422" s="36">
        <f>SUMIFS(СВЦЭМ!$L$34:$L$777,СВЦЭМ!$A$34:$A$777,$A422,СВЦЭМ!$B$34:$B$777,H$401)+'СЕТ СН'!$F$13</f>
        <v>722.75488445999997</v>
      </c>
      <c r="I422" s="36">
        <f>SUMIFS(СВЦЭМ!$L$34:$L$777,СВЦЭМ!$A$34:$A$777,$A422,СВЦЭМ!$B$34:$B$777,I$401)+'СЕТ СН'!$F$13</f>
        <v>662.06368080000004</v>
      </c>
      <c r="J422" s="36">
        <f>SUMIFS(СВЦЭМ!$L$34:$L$777,СВЦЭМ!$A$34:$A$777,$A422,СВЦЭМ!$B$34:$B$777,J$401)+'СЕТ СН'!$F$13</f>
        <v>620.59008773999994</v>
      </c>
      <c r="K422" s="36">
        <f>SUMIFS(СВЦЭМ!$L$34:$L$777,СВЦЭМ!$A$34:$A$777,$A422,СВЦЭМ!$B$34:$B$777,K$401)+'СЕТ СН'!$F$13</f>
        <v>596.09086589000003</v>
      </c>
      <c r="L422" s="36">
        <f>SUMIFS(СВЦЭМ!$L$34:$L$777,СВЦЭМ!$A$34:$A$777,$A422,СВЦЭМ!$B$34:$B$777,L$401)+'СЕТ СН'!$F$13</f>
        <v>528.58767515</v>
      </c>
      <c r="M422" s="36">
        <f>SUMIFS(СВЦЭМ!$L$34:$L$777,СВЦЭМ!$A$34:$A$777,$A422,СВЦЭМ!$B$34:$B$777,M$401)+'СЕТ СН'!$F$13</f>
        <v>478.81437929999998</v>
      </c>
      <c r="N422" s="36">
        <f>SUMIFS(СВЦЭМ!$L$34:$L$777,СВЦЭМ!$A$34:$A$777,$A422,СВЦЭМ!$B$34:$B$777,N$401)+'СЕТ СН'!$F$13</f>
        <v>396.35604235</v>
      </c>
      <c r="O422" s="36">
        <f>SUMIFS(СВЦЭМ!$L$34:$L$777,СВЦЭМ!$A$34:$A$777,$A422,СВЦЭМ!$B$34:$B$777,O$401)+'СЕТ СН'!$F$13</f>
        <v>353.75976293000002</v>
      </c>
      <c r="P422" s="36">
        <f>SUMIFS(СВЦЭМ!$L$34:$L$777,СВЦЭМ!$A$34:$A$777,$A422,СВЦЭМ!$B$34:$B$777,P$401)+'СЕТ СН'!$F$13</f>
        <v>343.43200039999999</v>
      </c>
      <c r="Q422" s="36">
        <f>SUMIFS(СВЦЭМ!$L$34:$L$777,СВЦЭМ!$A$34:$A$777,$A422,СВЦЭМ!$B$34:$B$777,Q$401)+'СЕТ СН'!$F$13</f>
        <v>347.45086721000001</v>
      </c>
      <c r="R422" s="36">
        <f>SUMIFS(СВЦЭМ!$L$34:$L$777,СВЦЭМ!$A$34:$A$777,$A422,СВЦЭМ!$B$34:$B$777,R$401)+'СЕТ СН'!$F$13</f>
        <v>349.17407371000002</v>
      </c>
      <c r="S422" s="36">
        <f>SUMIFS(СВЦЭМ!$L$34:$L$777,СВЦЭМ!$A$34:$A$777,$A422,СВЦЭМ!$B$34:$B$777,S$401)+'СЕТ СН'!$F$13</f>
        <v>352.15876486000002</v>
      </c>
      <c r="T422" s="36">
        <f>SUMIFS(СВЦЭМ!$L$34:$L$777,СВЦЭМ!$A$34:$A$777,$A422,СВЦЭМ!$B$34:$B$777,T$401)+'СЕТ СН'!$F$13</f>
        <v>359.46374305000001</v>
      </c>
      <c r="U422" s="36">
        <f>SUMIFS(СВЦЭМ!$L$34:$L$777,СВЦЭМ!$A$34:$A$777,$A422,СВЦЭМ!$B$34:$B$777,U$401)+'СЕТ СН'!$F$13</f>
        <v>383.57571753000002</v>
      </c>
      <c r="V422" s="36">
        <f>SUMIFS(СВЦЭМ!$L$34:$L$777,СВЦЭМ!$A$34:$A$777,$A422,СВЦЭМ!$B$34:$B$777,V$401)+'СЕТ СН'!$F$13</f>
        <v>393.87245102999998</v>
      </c>
      <c r="W422" s="36">
        <f>SUMIFS(СВЦЭМ!$L$34:$L$777,СВЦЭМ!$A$34:$A$777,$A422,СВЦЭМ!$B$34:$B$777,W$401)+'СЕТ СН'!$F$13</f>
        <v>381.93617533999998</v>
      </c>
      <c r="X422" s="36">
        <f>SUMIFS(СВЦЭМ!$L$34:$L$777,СВЦЭМ!$A$34:$A$777,$A422,СВЦЭМ!$B$34:$B$777,X$401)+'СЕТ СН'!$F$13</f>
        <v>361.46316431000002</v>
      </c>
      <c r="Y422" s="36">
        <f>SUMIFS(СВЦЭМ!$L$34:$L$777,СВЦЭМ!$A$34:$A$777,$A422,СВЦЭМ!$B$34:$B$777,Y$401)+'СЕТ СН'!$F$13</f>
        <v>386.58506686999999</v>
      </c>
    </row>
    <row r="423" spans="1:25" ht="15.75" x14ac:dyDescent="0.2">
      <c r="A423" s="35">
        <f t="shared" si="11"/>
        <v>43365</v>
      </c>
      <c r="B423" s="36">
        <f>SUMIFS(СВЦЭМ!$L$34:$L$777,СВЦЭМ!$A$34:$A$777,$A423,СВЦЭМ!$B$34:$B$777,B$401)+'СЕТ СН'!$F$13</f>
        <v>498.03600032000003</v>
      </c>
      <c r="C423" s="36">
        <f>SUMIFS(СВЦЭМ!$L$34:$L$777,СВЦЭМ!$A$34:$A$777,$A423,СВЦЭМ!$B$34:$B$777,C$401)+'СЕТ СН'!$F$13</f>
        <v>599.34123379000005</v>
      </c>
      <c r="D423" s="36">
        <f>SUMIFS(СВЦЭМ!$L$34:$L$777,СВЦЭМ!$A$34:$A$777,$A423,СВЦЭМ!$B$34:$B$777,D$401)+'СЕТ СН'!$F$13</f>
        <v>669.79134758999999</v>
      </c>
      <c r="E423" s="36">
        <f>SUMIFS(СВЦЭМ!$L$34:$L$777,СВЦЭМ!$A$34:$A$777,$A423,СВЦЭМ!$B$34:$B$777,E$401)+'СЕТ СН'!$F$13</f>
        <v>728.21697283000003</v>
      </c>
      <c r="F423" s="36">
        <f>SUMIFS(СВЦЭМ!$L$34:$L$777,СВЦЭМ!$A$34:$A$777,$A423,СВЦЭМ!$B$34:$B$777,F$401)+'СЕТ СН'!$F$13</f>
        <v>729.06759488</v>
      </c>
      <c r="G423" s="36">
        <f>SUMIFS(СВЦЭМ!$L$34:$L$777,СВЦЭМ!$A$34:$A$777,$A423,СВЦЭМ!$B$34:$B$777,G$401)+'СЕТ СН'!$F$13</f>
        <v>723.4870932</v>
      </c>
      <c r="H423" s="36">
        <f>SUMIFS(СВЦЭМ!$L$34:$L$777,СВЦЭМ!$A$34:$A$777,$A423,СВЦЭМ!$B$34:$B$777,H$401)+'СЕТ СН'!$F$13</f>
        <v>705.99445358000003</v>
      </c>
      <c r="I423" s="36">
        <f>SUMIFS(СВЦЭМ!$L$34:$L$777,СВЦЭМ!$A$34:$A$777,$A423,СВЦЭМ!$B$34:$B$777,I$401)+'СЕТ СН'!$F$13</f>
        <v>657.97497212999997</v>
      </c>
      <c r="J423" s="36">
        <f>SUMIFS(СВЦЭМ!$L$34:$L$777,СВЦЭМ!$A$34:$A$777,$A423,СВЦЭМ!$B$34:$B$777,J$401)+'СЕТ СН'!$F$13</f>
        <v>626.75722776999999</v>
      </c>
      <c r="K423" s="36">
        <f>SUMIFS(СВЦЭМ!$L$34:$L$777,СВЦЭМ!$A$34:$A$777,$A423,СВЦЭМ!$B$34:$B$777,K$401)+'СЕТ СН'!$F$13</f>
        <v>592.98601327999995</v>
      </c>
      <c r="L423" s="36">
        <f>SUMIFS(СВЦЭМ!$L$34:$L$777,СВЦЭМ!$A$34:$A$777,$A423,СВЦЭМ!$B$34:$B$777,L$401)+'СЕТ СН'!$F$13</f>
        <v>537.58021541000005</v>
      </c>
      <c r="M423" s="36">
        <f>SUMIFS(СВЦЭМ!$L$34:$L$777,СВЦЭМ!$A$34:$A$777,$A423,СВЦЭМ!$B$34:$B$777,M$401)+'СЕТ СН'!$F$13</f>
        <v>463.11212092</v>
      </c>
      <c r="N423" s="36">
        <f>SUMIFS(СВЦЭМ!$L$34:$L$777,СВЦЭМ!$A$34:$A$777,$A423,СВЦЭМ!$B$34:$B$777,N$401)+'СЕТ СН'!$F$13</f>
        <v>400.13778295999998</v>
      </c>
      <c r="O423" s="36">
        <f>SUMIFS(СВЦЭМ!$L$34:$L$777,СВЦЭМ!$A$34:$A$777,$A423,СВЦЭМ!$B$34:$B$777,O$401)+'СЕТ СН'!$F$13</f>
        <v>344.40627108000001</v>
      </c>
      <c r="P423" s="36">
        <f>SUMIFS(СВЦЭМ!$L$34:$L$777,СВЦЭМ!$A$34:$A$777,$A423,СВЦЭМ!$B$34:$B$777,P$401)+'СЕТ СН'!$F$13</f>
        <v>350.02904708</v>
      </c>
      <c r="Q423" s="36">
        <f>SUMIFS(СВЦЭМ!$L$34:$L$777,СВЦЭМ!$A$34:$A$777,$A423,СВЦЭМ!$B$34:$B$777,Q$401)+'СЕТ СН'!$F$13</f>
        <v>354.20345956</v>
      </c>
      <c r="R423" s="36">
        <f>SUMIFS(СВЦЭМ!$L$34:$L$777,СВЦЭМ!$A$34:$A$777,$A423,СВЦЭМ!$B$34:$B$777,R$401)+'СЕТ СН'!$F$13</f>
        <v>350.52721616000002</v>
      </c>
      <c r="S423" s="36">
        <f>SUMIFS(СВЦЭМ!$L$34:$L$777,СВЦЭМ!$A$34:$A$777,$A423,СВЦЭМ!$B$34:$B$777,S$401)+'СЕТ СН'!$F$13</f>
        <v>359.06420709000002</v>
      </c>
      <c r="T423" s="36">
        <f>SUMIFS(СВЦЭМ!$L$34:$L$777,СВЦЭМ!$A$34:$A$777,$A423,СВЦЭМ!$B$34:$B$777,T$401)+'СЕТ СН'!$F$13</f>
        <v>363.43745021000001</v>
      </c>
      <c r="U423" s="36">
        <f>SUMIFS(СВЦЭМ!$L$34:$L$777,СВЦЭМ!$A$34:$A$777,$A423,СВЦЭМ!$B$34:$B$777,U$401)+'СЕТ СН'!$F$13</f>
        <v>382.83869697</v>
      </c>
      <c r="V423" s="36">
        <f>SUMIFS(СВЦЭМ!$L$34:$L$777,СВЦЭМ!$A$34:$A$777,$A423,СВЦЭМ!$B$34:$B$777,V$401)+'СЕТ СН'!$F$13</f>
        <v>388.22026027999999</v>
      </c>
      <c r="W423" s="36">
        <f>SUMIFS(СВЦЭМ!$L$34:$L$777,СВЦЭМ!$A$34:$A$777,$A423,СВЦЭМ!$B$34:$B$777,W$401)+'СЕТ СН'!$F$13</f>
        <v>368.55450582999998</v>
      </c>
      <c r="X423" s="36">
        <f>SUMIFS(СВЦЭМ!$L$34:$L$777,СВЦЭМ!$A$34:$A$777,$A423,СВЦЭМ!$B$34:$B$777,X$401)+'СЕТ СН'!$F$13</f>
        <v>340.8436896</v>
      </c>
      <c r="Y423" s="36">
        <f>SUMIFS(СВЦЭМ!$L$34:$L$777,СВЦЭМ!$A$34:$A$777,$A423,СВЦЭМ!$B$34:$B$777,Y$401)+'СЕТ СН'!$F$13</f>
        <v>383.94919579999998</v>
      </c>
    </row>
    <row r="424" spans="1:25" ht="15.75" x14ac:dyDescent="0.2">
      <c r="A424" s="35">
        <f t="shared" si="11"/>
        <v>43366</v>
      </c>
      <c r="B424" s="36">
        <f>SUMIFS(СВЦЭМ!$L$34:$L$777,СВЦЭМ!$A$34:$A$777,$A424,СВЦЭМ!$B$34:$B$777,B$401)+'СЕТ СН'!$F$13</f>
        <v>499.36722744999997</v>
      </c>
      <c r="C424" s="36">
        <f>SUMIFS(СВЦЭМ!$L$34:$L$777,СВЦЭМ!$A$34:$A$777,$A424,СВЦЭМ!$B$34:$B$777,C$401)+'СЕТ СН'!$F$13</f>
        <v>619.59952428999998</v>
      </c>
      <c r="D424" s="36">
        <f>SUMIFS(СВЦЭМ!$L$34:$L$777,СВЦЭМ!$A$34:$A$777,$A424,СВЦЭМ!$B$34:$B$777,D$401)+'СЕТ СН'!$F$13</f>
        <v>710.90994521000005</v>
      </c>
      <c r="E424" s="36">
        <f>SUMIFS(СВЦЭМ!$L$34:$L$777,СВЦЭМ!$A$34:$A$777,$A424,СВЦЭМ!$B$34:$B$777,E$401)+'СЕТ СН'!$F$13</f>
        <v>777.05483535999997</v>
      </c>
      <c r="F424" s="36">
        <f>SUMIFS(СВЦЭМ!$L$34:$L$777,СВЦЭМ!$A$34:$A$777,$A424,СВЦЭМ!$B$34:$B$777,F$401)+'СЕТ СН'!$F$13</f>
        <v>794.28775187999997</v>
      </c>
      <c r="G424" s="36">
        <f>SUMIFS(СВЦЭМ!$L$34:$L$777,СВЦЭМ!$A$34:$A$777,$A424,СВЦЭМ!$B$34:$B$777,G$401)+'СЕТ СН'!$F$13</f>
        <v>774.2173027</v>
      </c>
      <c r="H424" s="36">
        <f>SUMIFS(СВЦЭМ!$L$34:$L$777,СВЦЭМ!$A$34:$A$777,$A424,СВЦЭМ!$B$34:$B$777,H$401)+'СЕТ СН'!$F$13</f>
        <v>762.49003995999999</v>
      </c>
      <c r="I424" s="36">
        <f>SUMIFS(СВЦЭМ!$L$34:$L$777,СВЦЭМ!$A$34:$A$777,$A424,СВЦЭМ!$B$34:$B$777,I$401)+'СЕТ СН'!$F$13</f>
        <v>716.58436643000005</v>
      </c>
      <c r="J424" s="36">
        <f>SUMIFS(СВЦЭМ!$L$34:$L$777,СВЦЭМ!$A$34:$A$777,$A424,СВЦЭМ!$B$34:$B$777,J$401)+'СЕТ СН'!$F$13</f>
        <v>657.75363736999998</v>
      </c>
      <c r="K424" s="36">
        <f>SUMIFS(СВЦЭМ!$L$34:$L$777,СВЦЭМ!$A$34:$A$777,$A424,СВЦЭМ!$B$34:$B$777,K$401)+'СЕТ СН'!$F$13</f>
        <v>599.61578585999996</v>
      </c>
      <c r="L424" s="36">
        <f>SUMIFS(СВЦЭМ!$L$34:$L$777,СВЦЭМ!$A$34:$A$777,$A424,СВЦЭМ!$B$34:$B$777,L$401)+'СЕТ СН'!$F$13</f>
        <v>520.29642049999995</v>
      </c>
      <c r="M424" s="36">
        <f>SUMIFS(СВЦЭМ!$L$34:$L$777,СВЦЭМ!$A$34:$A$777,$A424,СВЦЭМ!$B$34:$B$777,M$401)+'СЕТ СН'!$F$13</f>
        <v>455.11005555000003</v>
      </c>
      <c r="N424" s="36">
        <f>SUMIFS(СВЦЭМ!$L$34:$L$777,СВЦЭМ!$A$34:$A$777,$A424,СВЦЭМ!$B$34:$B$777,N$401)+'СЕТ СН'!$F$13</f>
        <v>393.68913743000002</v>
      </c>
      <c r="O424" s="36">
        <f>SUMIFS(СВЦЭМ!$L$34:$L$777,СВЦЭМ!$A$34:$A$777,$A424,СВЦЭМ!$B$34:$B$777,O$401)+'СЕТ СН'!$F$13</f>
        <v>360.41783077999997</v>
      </c>
      <c r="P424" s="36">
        <f>SUMIFS(СВЦЭМ!$L$34:$L$777,СВЦЭМ!$A$34:$A$777,$A424,СВЦЭМ!$B$34:$B$777,P$401)+'СЕТ СН'!$F$13</f>
        <v>352.85913076999998</v>
      </c>
      <c r="Q424" s="36">
        <f>SUMIFS(СВЦЭМ!$L$34:$L$777,СВЦЭМ!$A$34:$A$777,$A424,СВЦЭМ!$B$34:$B$777,Q$401)+'СЕТ СН'!$F$13</f>
        <v>347.53349759000002</v>
      </c>
      <c r="R424" s="36">
        <f>SUMIFS(СВЦЭМ!$L$34:$L$777,СВЦЭМ!$A$34:$A$777,$A424,СВЦЭМ!$B$34:$B$777,R$401)+'СЕТ СН'!$F$13</f>
        <v>348.03848134999998</v>
      </c>
      <c r="S424" s="36">
        <f>SUMIFS(СВЦЭМ!$L$34:$L$777,СВЦЭМ!$A$34:$A$777,$A424,СВЦЭМ!$B$34:$B$777,S$401)+'СЕТ СН'!$F$13</f>
        <v>355.09378326000001</v>
      </c>
      <c r="T424" s="36">
        <f>SUMIFS(СВЦЭМ!$L$34:$L$777,СВЦЭМ!$A$34:$A$777,$A424,СВЦЭМ!$B$34:$B$777,T$401)+'СЕТ СН'!$F$13</f>
        <v>363.06456280999998</v>
      </c>
      <c r="U424" s="36">
        <f>SUMIFS(СВЦЭМ!$L$34:$L$777,СВЦЭМ!$A$34:$A$777,$A424,СВЦЭМ!$B$34:$B$777,U$401)+'СЕТ СН'!$F$13</f>
        <v>375.78002349000002</v>
      </c>
      <c r="V424" s="36">
        <f>SUMIFS(СВЦЭМ!$L$34:$L$777,СВЦЭМ!$A$34:$A$777,$A424,СВЦЭМ!$B$34:$B$777,V$401)+'СЕТ СН'!$F$13</f>
        <v>404.05612488000003</v>
      </c>
      <c r="W424" s="36">
        <f>SUMIFS(СВЦЭМ!$L$34:$L$777,СВЦЭМ!$A$34:$A$777,$A424,СВЦЭМ!$B$34:$B$777,W$401)+'СЕТ СН'!$F$13</f>
        <v>391.86304603999997</v>
      </c>
      <c r="X424" s="36">
        <f>SUMIFS(СВЦЭМ!$L$34:$L$777,СВЦЭМ!$A$34:$A$777,$A424,СВЦЭМ!$B$34:$B$777,X$401)+'СЕТ СН'!$F$13</f>
        <v>365.71957413000001</v>
      </c>
      <c r="Y424" s="36">
        <f>SUMIFS(СВЦЭМ!$L$34:$L$777,СВЦЭМ!$A$34:$A$777,$A424,СВЦЭМ!$B$34:$B$777,Y$401)+'СЕТ СН'!$F$13</f>
        <v>402.42337787000002</v>
      </c>
    </row>
    <row r="425" spans="1:25" ht="15.75" x14ac:dyDescent="0.2">
      <c r="A425" s="35">
        <f t="shared" si="11"/>
        <v>43367</v>
      </c>
      <c r="B425" s="36">
        <f>SUMIFS(СВЦЭМ!$L$34:$L$777,СВЦЭМ!$A$34:$A$777,$A425,СВЦЭМ!$B$34:$B$777,B$401)+'СЕТ СН'!$F$13</f>
        <v>486.62308504999999</v>
      </c>
      <c r="C425" s="36">
        <f>SUMIFS(СВЦЭМ!$L$34:$L$777,СВЦЭМ!$A$34:$A$777,$A425,СВЦЭМ!$B$34:$B$777,C$401)+'СЕТ СН'!$F$13</f>
        <v>611.42389020999997</v>
      </c>
      <c r="D425" s="36">
        <f>SUMIFS(СВЦЭМ!$L$34:$L$777,СВЦЭМ!$A$34:$A$777,$A425,СВЦЭМ!$B$34:$B$777,D$401)+'СЕТ СН'!$F$13</f>
        <v>698.61792002000004</v>
      </c>
      <c r="E425" s="36">
        <f>SUMIFS(СВЦЭМ!$L$34:$L$777,СВЦЭМ!$A$34:$A$777,$A425,СВЦЭМ!$B$34:$B$777,E$401)+'СЕТ СН'!$F$13</f>
        <v>760.15932264000003</v>
      </c>
      <c r="F425" s="36">
        <f>SUMIFS(СВЦЭМ!$L$34:$L$777,СВЦЭМ!$A$34:$A$777,$A425,СВЦЭМ!$B$34:$B$777,F$401)+'СЕТ СН'!$F$13</f>
        <v>752.06291095999995</v>
      </c>
      <c r="G425" s="36">
        <f>SUMIFS(СВЦЭМ!$L$34:$L$777,СВЦЭМ!$A$34:$A$777,$A425,СВЦЭМ!$B$34:$B$777,G$401)+'СЕТ СН'!$F$13</f>
        <v>731.77565312000002</v>
      </c>
      <c r="H425" s="36">
        <f>SUMIFS(СВЦЭМ!$L$34:$L$777,СВЦЭМ!$A$34:$A$777,$A425,СВЦЭМ!$B$34:$B$777,H$401)+'СЕТ СН'!$F$13</f>
        <v>692.15272417999995</v>
      </c>
      <c r="I425" s="36">
        <f>SUMIFS(СВЦЭМ!$L$34:$L$777,СВЦЭМ!$A$34:$A$777,$A425,СВЦЭМ!$B$34:$B$777,I$401)+'СЕТ СН'!$F$13</f>
        <v>669.53051844000004</v>
      </c>
      <c r="J425" s="36">
        <f>SUMIFS(СВЦЭМ!$L$34:$L$777,СВЦЭМ!$A$34:$A$777,$A425,СВЦЭМ!$B$34:$B$777,J$401)+'СЕТ СН'!$F$13</f>
        <v>686.57879134999996</v>
      </c>
      <c r="K425" s="36">
        <f>SUMIFS(СВЦЭМ!$L$34:$L$777,СВЦЭМ!$A$34:$A$777,$A425,СВЦЭМ!$B$34:$B$777,K$401)+'СЕТ СН'!$F$13</f>
        <v>672.60558301000003</v>
      </c>
      <c r="L425" s="36">
        <f>SUMIFS(СВЦЭМ!$L$34:$L$777,СВЦЭМ!$A$34:$A$777,$A425,СВЦЭМ!$B$34:$B$777,L$401)+'СЕТ СН'!$F$13</f>
        <v>615.17198430999997</v>
      </c>
      <c r="M425" s="36">
        <f>SUMIFS(СВЦЭМ!$L$34:$L$777,СВЦЭМ!$A$34:$A$777,$A425,СВЦЭМ!$B$34:$B$777,M$401)+'СЕТ СН'!$F$13</f>
        <v>551.55327024999997</v>
      </c>
      <c r="N425" s="36">
        <f>SUMIFS(СВЦЭМ!$L$34:$L$777,СВЦЭМ!$A$34:$A$777,$A425,СВЦЭМ!$B$34:$B$777,N$401)+'СЕТ СН'!$F$13</f>
        <v>466.29946079000001</v>
      </c>
      <c r="O425" s="36">
        <f>SUMIFS(СВЦЭМ!$L$34:$L$777,СВЦЭМ!$A$34:$A$777,$A425,СВЦЭМ!$B$34:$B$777,O$401)+'СЕТ СН'!$F$13</f>
        <v>394.25400788000002</v>
      </c>
      <c r="P425" s="36">
        <f>SUMIFS(СВЦЭМ!$L$34:$L$777,СВЦЭМ!$A$34:$A$777,$A425,СВЦЭМ!$B$34:$B$777,P$401)+'СЕТ СН'!$F$13</f>
        <v>384.96376701000003</v>
      </c>
      <c r="Q425" s="36">
        <f>SUMIFS(СВЦЭМ!$L$34:$L$777,СВЦЭМ!$A$34:$A$777,$A425,СВЦЭМ!$B$34:$B$777,Q$401)+'СЕТ СН'!$F$13</f>
        <v>382.86654313000003</v>
      </c>
      <c r="R425" s="36">
        <f>SUMIFS(СВЦЭМ!$L$34:$L$777,СВЦЭМ!$A$34:$A$777,$A425,СВЦЭМ!$B$34:$B$777,R$401)+'СЕТ СН'!$F$13</f>
        <v>381.60533285000002</v>
      </c>
      <c r="S425" s="36">
        <f>SUMIFS(СВЦЭМ!$L$34:$L$777,СВЦЭМ!$A$34:$A$777,$A425,СВЦЭМ!$B$34:$B$777,S$401)+'СЕТ СН'!$F$13</f>
        <v>387.48176523000001</v>
      </c>
      <c r="T425" s="36">
        <f>SUMIFS(СВЦЭМ!$L$34:$L$777,СВЦЭМ!$A$34:$A$777,$A425,СВЦЭМ!$B$34:$B$777,T$401)+'СЕТ СН'!$F$13</f>
        <v>395.47037533999998</v>
      </c>
      <c r="U425" s="36">
        <f>SUMIFS(СВЦЭМ!$L$34:$L$777,СВЦЭМ!$A$34:$A$777,$A425,СВЦЭМ!$B$34:$B$777,U$401)+'СЕТ СН'!$F$13</f>
        <v>411.96791266999998</v>
      </c>
      <c r="V425" s="36">
        <f>SUMIFS(СВЦЭМ!$L$34:$L$777,СВЦЭМ!$A$34:$A$777,$A425,СВЦЭМ!$B$34:$B$777,V$401)+'СЕТ СН'!$F$13</f>
        <v>416.48071522999999</v>
      </c>
      <c r="W425" s="36">
        <f>SUMIFS(СВЦЭМ!$L$34:$L$777,СВЦЭМ!$A$34:$A$777,$A425,СВЦЭМ!$B$34:$B$777,W$401)+'СЕТ СН'!$F$13</f>
        <v>402.39747348999998</v>
      </c>
      <c r="X425" s="36">
        <f>SUMIFS(СВЦЭМ!$L$34:$L$777,СВЦЭМ!$A$34:$A$777,$A425,СВЦЭМ!$B$34:$B$777,X$401)+'СЕТ СН'!$F$13</f>
        <v>379.20632939000001</v>
      </c>
      <c r="Y425" s="36">
        <f>SUMIFS(СВЦЭМ!$L$34:$L$777,СВЦЭМ!$A$34:$A$777,$A425,СВЦЭМ!$B$34:$B$777,Y$401)+'СЕТ СН'!$F$13</f>
        <v>407.13544309999997</v>
      </c>
    </row>
    <row r="426" spans="1:25" ht="15.75" x14ac:dyDescent="0.2">
      <c r="A426" s="35">
        <f t="shared" si="11"/>
        <v>43368</v>
      </c>
      <c r="B426" s="36">
        <f>SUMIFS(СВЦЭМ!$L$34:$L$777,СВЦЭМ!$A$34:$A$777,$A426,СВЦЭМ!$B$34:$B$777,B$401)+'СЕТ СН'!$F$13</f>
        <v>525.84767039999997</v>
      </c>
      <c r="C426" s="36">
        <f>SUMIFS(СВЦЭМ!$L$34:$L$777,СВЦЭМ!$A$34:$A$777,$A426,СВЦЭМ!$B$34:$B$777,C$401)+'СЕТ СН'!$F$13</f>
        <v>649.77873982000006</v>
      </c>
      <c r="D426" s="36">
        <f>SUMIFS(СВЦЭМ!$L$34:$L$777,СВЦЭМ!$A$34:$A$777,$A426,СВЦЭМ!$B$34:$B$777,D$401)+'СЕТ СН'!$F$13</f>
        <v>726.23922225000001</v>
      </c>
      <c r="E426" s="36">
        <f>SUMIFS(СВЦЭМ!$L$34:$L$777,СВЦЭМ!$A$34:$A$777,$A426,СВЦЭМ!$B$34:$B$777,E$401)+'СЕТ СН'!$F$13</f>
        <v>791.56105810999998</v>
      </c>
      <c r="F426" s="36">
        <f>SUMIFS(СВЦЭМ!$L$34:$L$777,СВЦЭМ!$A$34:$A$777,$A426,СВЦЭМ!$B$34:$B$777,F$401)+'СЕТ СН'!$F$13</f>
        <v>789.70433290999995</v>
      </c>
      <c r="G426" s="36">
        <f>SUMIFS(СВЦЭМ!$L$34:$L$777,СВЦЭМ!$A$34:$A$777,$A426,СВЦЭМ!$B$34:$B$777,G$401)+'СЕТ СН'!$F$13</f>
        <v>766.54122217999998</v>
      </c>
      <c r="H426" s="36">
        <f>SUMIFS(СВЦЭМ!$L$34:$L$777,СВЦЭМ!$A$34:$A$777,$A426,СВЦЭМ!$B$34:$B$777,H$401)+'СЕТ СН'!$F$13</f>
        <v>707.33831663000001</v>
      </c>
      <c r="I426" s="36">
        <f>SUMIFS(СВЦЭМ!$L$34:$L$777,СВЦЭМ!$A$34:$A$777,$A426,СВЦЭМ!$B$34:$B$777,I$401)+'СЕТ СН'!$F$13</f>
        <v>670.42962686999999</v>
      </c>
      <c r="J426" s="36">
        <f>SUMIFS(СВЦЭМ!$L$34:$L$777,СВЦЭМ!$A$34:$A$777,$A426,СВЦЭМ!$B$34:$B$777,J$401)+'СЕТ СН'!$F$13</f>
        <v>671.28158679000001</v>
      </c>
      <c r="K426" s="36">
        <f>SUMIFS(СВЦЭМ!$L$34:$L$777,СВЦЭМ!$A$34:$A$777,$A426,СВЦЭМ!$B$34:$B$777,K$401)+'СЕТ СН'!$F$13</f>
        <v>659.51173876999997</v>
      </c>
      <c r="L426" s="36">
        <f>SUMIFS(СВЦЭМ!$L$34:$L$777,СВЦЭМ!$A$34:$A$777,$A426,СВЦЭМ!$B$34:$B$777,L$401)+'СЕТ СН'!$F$13</f>
        <v>602.92963079000003</v>
      </c>
      <c r="M426" s="36">
        <f>SUMIFS(СВЦЭМ!$L$34:$L$777,СВЦЭМ!$A$34:$A$777,$A426,СВЦЭМ!$B$34:$B$777,M$401)+'СЕТ СН'!$F$13</f>
        <v>542.38712783999995</v>
      </c>
      <c r="N426" s="36">
        <f>SUMIFS(СВЦЭМ!$L$34:$L$777,СВЦЭМ!$A$34:$A$777,$A426,СВЦЭМ!$B$34:$B$777,N$401)+'СЕТ СН'!$F$13</f>
        <v>467.48419586</v>
      </c>
      <c r="O426" s="36">
        <f>SUMIFS(СВЦЭМ!$L$34:$L$777,СВЦЭМ!$A$34:$A$777,$A426,СВЦЭМ!$B$34:$B$777,O$401)+'СЕТ СН'!$F$13</f>
        <v>414.52677806000003</v>
      </c>
      <c r="P426" s="36">
        <f>SUMIFS(СВЦЭМ!$L$34:$L$777,СВЦЭМ!$A$34:$A$777,$A426,СВЦЭМ!$B$34:$B$777,P$401)+'СЕТ СН'!$F$13</f>
        <v>408.50293754</v>
      </c>
      <c r="Q426" s="36">
        <f>SUMIFS(СВЦЭМ!$L$34:$L$777,СВЦЭМ!$A$34:$A$777,$A426,СВЦЭМ!$B$34:$B$777,Q$401)+'СЕТ СН'!$F$13</f>
        <v>402.39078310999997</v>
      </c>
      <c r="R426" s="36">
        <f>SUMIFS(СВЦЭМ!$L$34:$L$777,СВЦЭМ!$A$34:$A$777,$A426,СВЦЭМ!$B$34:$B$777,R$401)+'СЕТ СН'!$F$13</f>
        <v>393.66585748</v>
      </c>
      <c r="S426" s="36">
        <f>SUMIFS(СВЦЭМ!$L$34:$L$777,СВЦЭМ!$A$34:$A$777,$A426,СВЦЭМ!$B$34:$B$777,S$401)+'СЕТ СН'!$F$13</f>
        <v>398.50775148000002</v>
      </c>
      <c r="T426" s="36">
        <f>SUMIFS(СВЦЭМ!$L$34:$L$777,СВЦЭМ!$A$34:$A$777,$A426,СВЦЭМ!$B$34:$B$777,T$401)+'СЕТ СН'!$F$13</f>
        <v>404.01636754999998</v>
      </c>
      <c r="U426" s="36">
        <f>SUMIFS(СВЦЭМ!$L$34:$L$777,СВЦЭМ!$A$34:$A$777,$A426,СВЦЭМ!$B$34:$B$777,U$401)+'СЕТ СН'!$F$13</f>
        <v>408.61954415999998</v>
      </c>
      <c r="V426" s="36">
        <f>SUMIFS(СВЦЭМ!$L$34:$L$777,СВЦЭМ!$A$34:$A$777,$A426,СВЦЭМ!$B$34:$B$777,V$401)+'СЕТ СН'!$F$13</f>
        <v>412.18910954</v>
      </c>
      <c r="W426" s="36">
        <f>SUMIFS(СВЦЭМ!$L$34:$L$777,СВЦЭМ!$A$34:$A$777,$A426,СВЦЭМ!$B$34:$B$777,W$401)+'СЕТ СН'!$F$13</f>
        <v>408.86918736000001</v>
      </c>
      <c r="X426" s="36">
        <f>SUMIFS(СВЦЭМ!$L$34:$L$777,СВЦЭМ!$A$34:$A$777,$A426,СВЦЭМ!$B$34:$B$777,X$401)+'СЕТ СН'!$F$13</f>
        <v>382.51589737</v>
      </c>
      <c r="Y426" s="36">
        <f>SUMIFS(СВЦЭМ!$L$34:$L$777,СВЦЭМ!$A$34:$A$777,$A426,СВЦЭМ!$B$34:$B$777,Y$401)+'СЕТ СН'!$F$13</f>
        <v>426.38451545999999</v>
      </c>
    </row>
    <row r="427" spans="1:25" ht="15.75" x14ac:dyDescent="0.2">
      <c r="A427" s="35">
        <f t="shared" si="11"/>
        <v>43369</v>
      </c>
      <c r="B427" s="36">
        <f>SUMIFS(СВЦЭМ!$L$34:$L$777,СВЦЭМ!$A$34:$A$777,$A427,СВЦЭМ!$B$34:$B$777,B$401)+'СЕТ СН'!$F$13</f>
        <v>570.44125326999995</v>
      </c>
      <c r="C427" s="36">
        <f>SUMIFS(СВЦЭМ!$L$34:$L$777,СВЦЭМ!$A$34:$A$777,$A427,СВЦЭМ!$B$34:$B$777,C$401)+'СЕТ СН'!$F$13</f>
        <v>703.21054642000001</v>
      </c>
      <c r="D427" s="36">
        <f>SUMIFS(СВЦЭМ!$L$34:$L$777,СВЦЭМ!$A$34:$A$777,$A427,СВЦЭМ!$B$34:$B$777,D$401)+'СЕТ СН'!$F$13</f>
        <v>818.82612623</v>
      </c>
      <c r="E427" s="36">
        <f>SUMIFS(СВЦЭМ!$L$34:$L$777,СВЦЭМ!$A$34:$A$777,$A427,СВЦЭМ!$B$34:$B$777,E$401)+'СЕТ СН'!$F$13</f>
        <v>899.06493925999996</v>
      </c>
      <c r="F427" s="36">
        <f>SUMIFS(СВЦЭМ!$L$34:$L$777,СВЦЭМ!$A$34:$A$777,$A427,СВЦЭМ!$B$34:$B$777,F$401)+'СЕТ СН'!$F$13</f>
        <v>901.51763239000002</v>
      </c>
      <c r="G427" s="36">
        <f>SUMIFS(СВЦЭМ!$L$34:$L$777,СВЦЭМ!$A$34:$A$777,$A427,СВЦЭМ!$B$34:$B$777,G$401)+'СЕТ СН'!$F$13</f>
        <v>882.17830954999999</v>
      </c>
      <c r="H427" s="36">
        <f>SUMIFS(СВЦЭМ!$L$34:$L$777,СВЦЭМ!$A$34:$A$777,$A427,СВЦЭМ!$B$34:$B$777,H$401)+'СЕТ СН'!$F$13</f>
        <v>805.22946609999997</v>
      </c>
      <c r="I427" s="36">
        <f>SUMIFS(СВЦЭМ!$L$34:$L$777,СВЦЭМ!$A$34:$A$777,$A427,СВЦЭМ!$B$34:$B$777,I$401)+'СЕТ СН'!$F$13</f>
        <v>736.86649345000001</v>
      </c>
      <c r="J427" s="36">
        <f>SUMIFS(СВЦЭМ!$L$34:$L$777,СВЦЭМ!$A$34:$A$777,$A427,СВЦЭМ!$B$34:$B$777,J$401)+'СЕТ СН'!$F$13</f>
        <v>726.08188357999995</v>
      </c>
      <c r="K427" s="36">
        <f>SUMIFS(СВЦЭМ!$L$34:$L$777,СВЦЭМ!$A$34:$A$777,$A427,СВЦЭМ!$B$34:$B$777,K$401)+'СЕТ СН'!$F$13</f>
        <v>714.28995268999995</v>
      </c>
      <c r="L427" s="36">
        <f>SUMIFS(СВЦЭМ!$L$34:$L$777,СВЦЭМ!$A$34:$A$777,$A427,СВЦЭМ!$B$34:$B$777,L$401)+'СЕТ СН'!$F$13</f>
        <v>656.87682418999998</v>
      </c>
      <c r="M427" s="36">
        <f>SUMIFS(СВЦЭМ!$L$34:$L$777,СВЦЭМ!$A$34:$A$777,$A427,СВЦЭМ!$B$34:$B$777,M$401)+'СЕТ СН'!$F$13</f>
        <v>605.62649075000002</v>
      </c>
      <c r="N427" s="36">
        <f>SUMIFS(СВЦЭМ!$L$34:$L$777,СВЦЭМ!$A$34:$A$777,$A427,СВЦЭМ!$B$34:$B$777,N$401)+'СЕТ СН'!$F$13</f>
        <v>519.05306545999997</v>
      </c>
      <c r="O427" s="36">
        <f>SUMIFS(СВЦЭМ!$L$34:$L$777,СВЦЭМ!$A$34:$A$777,$A427,СВЦЭМ!$B$34:$B$777,O$401)+'СЕТ СН'!$F$13</f>
        <v>445.22468354</v>
      </c>
      <c r="P427" s="36">
        <f>SUMIFS(СВЦЭМ!$L$34:$L$777,СВЦЭМ!$A$34:$A$777,$A427,СВЦЭМ!$B$34:$B$777,P$401)+'СЕТ СН'!$F$13</f>
        <v>442.28626386000002</v>
      </c>
      <c r="Q427" s="36">
        <f>SUMIFS(СВЦЭМ!$L$34:$L$777,СВЦЭМ!$A$34:$A$777,$A427,СВЦЭМ!$B$34:$B$777,Q$401)+'СЕТ СН'!$F$13</f>
        <v>448.89516137999999</v>
      </c>
      <c r="R427" s="36">
        <f>SUMIFS(СВЦЭМ!$L$34:$L$777,СВЦЭМ!$A$34:$A$777,$A427,СВЦЭМ!$B$34:$B$777,R$401)+'СЕТ СН'!$F$13</f>
        <v>450.95751067999998</v>
      </c>
      <c r="S427" s="36">
        <f>SUMIFS(СВЦЭМ!$L$34:$L$777,СВЦЭМ!$A$34:$A$777,$A427,СВЦЭМ!$B$34:$B$777,S$401)+'СЕТ СН'!$F$13</f>
        <v>455.36518211999999</v>
      </c>
      <c r="T427" s="36">
        <f>SUMIFS(СВЦЭМ!$L$34:$L$777,СВЦЭМ!$A$34:$A$777,$A427,СВЦЭМ!$B$34:$B$777,T$401)+'СЕТ СН'!$F$13</f>
        <v>445.65274635999998</v>
      </c>
      <c r="U427" s="36">
        <f>SUMIFS(СВЦЭМ!$L$34:$L$777,СВЦЭМ!$A$34:$A$777,$A427,СВЦЭМ!$B$34:$B$777,U$401)+'СЕТ СН'!$F$13</f>
        <v>461.32784320000002</v>
      </c>
      <c r="V427" s="36">
        <f>SUMIFS(СВЦЭМ!$L$34:$L$777,СВЦЭМ!$A$34:$A$777,$A427,СВЦЭМ!$B$34:$B$777,V$401)+'СЕТ СН'!$F$13</f>
        <v>464.50697065999998</v>
      </c>
      <c r="W427" s="36">
        <f>SUMIFS(СВЦЭМ!$L$34:$L$777,СВЦЭМ!$A$34:$A$777,$A427,СВЦЭМ!$B$34:$B$777,W$401)+'СЕТ СН'!$F$13</f>
        <v>453.78016293000002</v>
      </c>
      <c r="X427" s="36">
        <f>SUMIFS(СВЦЭМ!$L$34:$L$777,СВЦЭМ!$A$34:$A$777,$A427,СВЦЭМ!$B$34:$B$777,X$401)+'СЕТ СН'!$F$13</f>
        <v>466.99152312000001</v>
      </c>
      <c r="Y427" s="36">
        <f>SUMIFS(СВЦЭМ!$L$34:$L$777,СВЦЭМ!$A$34:$A$777,$A427,СВЦЭМ!$B$34:$B$777,Y$401)+'СЕТ СН'!$F$13</f>
        <v>499.63271767999998</v>
      </c>
    </row>
    <row r="428" spans="1:25" ht="15.75" x14ac:dyDescent="0.2">
      <c r="A428" s="35">
        <f t="shared" si="11"/>
        <v>43370</v>
      </c>
      <c r="B428" s="36">
        <f>SUMIFS(СВЦЭМ!$L$34:$L$777,СВЦЭМ!$A$34:$A$777,$A428,СВЦЭМ!$B$34:$B$777,B$401)+'СЕТ СН'!$F$13</f>
        <v>581.60390844999995</v>
      </c>
      <c r="C428" s="36">
        <f>SUMIFS(СВЦЭМ!$L$34:$L$777,СВЦЭМ!$A$34:$A$777,$A428,СВЦЭМ!$B$34:$B$777,C$401)+'СЕТ СН'!$F$13</f>
        <v>738.76415242999997</v>
      </c>
      <c r="D428" s="36">
        <f>SUMIFS(СВЦЭМ!$L$34:$L$777,СВЦЭМ!$A$34:$A$777,$A428,СВЦЭМ!$B$34:$B$777,D$401)+'СЕТ СН'!$F$13</f>
        <v>824.86716097999999</v>
      </c>
      <c r="E428" s="36">
        <f>SUMIFS(СВЦЭМ!$L$34:$L$777,СВЦЭМ!$A$34:$A$777,$A428,СВЦЭМ!$B$34:$B$777,E$401)+'СЕТ СН'!$F$13</f>
        <v>905.42951578999998</v>
      </c>
      <c r="F428" s="36">
        <f>SUMIFS(СВЦЭМ!$L$34:$L$777,СВЦЭМ!$A$34:$A$777,$A428,СВЦЭМ!$B$34:$B$777,F$401)+'СЕТ СН'!$F$13</f>
        <v>903.32289200000002</v>
      </c>
      <c r="G428" s="36">
        <f>SUMIFS(СВЦЭМ!$L$34:$L$777,СВЦЭМ!$A$34:$A$777,$A428,СВЦЭМ!$B$34:$B$777,G$401)+'СЕТ СН'!$F$13</f>
        <v>890.07424198000001</v>
      </c>
      <c r="H428" s="36">
        <f>SUMIFS(СВЦЭМ!$L$34:$L$777,СВЦЭМ!$A$34:$A$777,$A428,СВЦЭМ!$B$34:$B$777,H$401)+'СЕТ СН'!$F$13</f>
        <v>819.09409085000004</v>
      </c>
      <c r="I428" s="36">
        <f>SUMIFS(СВЦЭМ!$L$34:$L$777,СВЦЭМ!$A$34:$A$777,$A428,СВЦЭМ!$B$34:$B$777,I$401)+'СЕТ СН'!$F$13</f>
        <v>732.10812117</v>
      </c>
      <c r="J428" s="36">
        <f>SUMIFS(СВЦЭМ!$L$34:$L$777,СВЦЭМ!$A$34:$A$777,$A428,СВЦЭМ!$B$34:$B$777,J$401)+'СЕТ СН'!$F$13</f>
        <v>733.38099825999996</v>
      </c>
      <c r="K428" s="36">
        <f>SUMIFS(СВЦЭМ!$L$34:$L$777,СВЦЭМ!$A$34:$A$777,$A428,СВЦЭМ!$B$34:$B$777,K$401)+'СЕТ СН'!$F$13</f>
        <v>719.57735546000004</v>
      </c>
      <c r="L428" s="36">
        <f>SUMIFS(СВЦЭМ!$L$34:$L$777,СВЦЭМ!$A$34:$A$777,$A428,СВЦЭМ!$B$34:$B$777,L$401)+'СЕТ СН'!$F$13</f>
        <v>660.49937189000002</v>
      </c>
      <c r="M428" s="36">
        <f>SUMIFS(СВЦЭМ!$L$34:$L$777,СВЦЭМ!$A$34:$A$777,$A428,СВЦЭМ!$B$34:$B$777,M$401)+'СЕТ СН'!$F$13</f>
        <v>611.90926704000003</v>
      </c>
      <c r="N428" s="36">
        <f>SUMIFS(СВЦЭМ!$L$34:$L$777,СВЦЭМ!$A$34:$A$777,$A428,СВЦЭМ!$B$34:$B$777,N$401)+'СЕТ СН'!$F$13</f>
        <v>529.09445426000002</v>
      </c>
      <c r="O428" s="36">
        <f>SUMIFS(СВЦЭМ!$L$34:$L$777,СВЦЭМ!$A$34:$A$777,$A428,СВЦЭМ!$B$34:$B$777,O$401)+'СЕТ СН'!$F$13</f>
        <v>476.11033436000002</v>
      </c>
      <c r="P428" s="36">
        <f>SUMIFS(СВЦЭМ!$L$34:$L$777,СВЦЭМ!$A$34:$A$777,$A428,СВЦЭМ!$B$34:$B$777,P$401)+'СЕТ СН'!$F$13</f>
        <v>468.48336977999998</v>
      </c>
      <c r="Q428" s="36">
        <f>SUMIFS(СВЦЭМ!$L$34:$L$777,СВЦЭМ!$A$34:$A$777,$A428,СВЦЭМ!$B$34:$B$777,Q$401)+'СЕТ СН'!$F$13</f>
        <v>466.56807572000002</v>
      </c>
      <c r="R428" s="36">
        <f>SUMIFS(СВЦЭМ!$L$34:$L$777,СВЦЭМ!$A$34:$A$777,$A428,СВЦЭМ!$B$34:$B$777,R$401)+'СЕТ СН'!$F$13</f>
        <v>464.68475905000003</v>
      </c>
      <c r="S428" s="36">
        <f>SUMIFS(СВЦЭМ!$L$34:$L$777,СВЦЭМ!$A$34:$A$777,$A428,СВЦЭМ!$B$34:$B$777,S$401)+'СЕТ СН'!$F$13</f>
        <v>467.81391079999997</v>
      </c>
      <c r="T428" s="36">
        <f>SUMIFS(СВЦЭМ!$L$34:$L$777,СВЦЭМ!$A$34:$A$777,$A428,СВЦЭМ!$B$34:$B$777,T$401)+'СЕТ СН'!$F$13</f>
        <v>470.97640489999998</v>
      </c>
      <c r="U428" s="36">
        <f>SUMIFS(СВЦЭМ!$L$34:$L$777,СВЦЭМ!$A$34:$A$777,$A428,СВЦЭМ!$B$34:$B$777,U$401)+'СЕТ СН'!$F$13</f>
        <v>479.50795119000003</v>
      </c>
      <c r="V428" s="36">
        <f>SUMIFS(СВЦЭМ!$L$34:$L$777,СВЦЭМ!$A$34:$A$777,$A428,СВЦЭМ!$B$34:$B$777,V$401)+'СЕТ СН'!$F$13</f>
        <v>476.85579875000002</v>
      </c>
      <c r="W428" s="36">
        <f>SUMIFS(СВЦЭМ!$L$34:$L$777,СВЦЭМ!$A$34:$A$777,$A428,СВЦЭМ!$B$34:$B$777,W$401)+'СЕТ СН'!$F$13</f>
        <v>469.14956969999997</v>
      </c>
      <c r="X428" s="36">
        <f>SUMIFS(СВЦЭМ!$L$34:$L$777,СВЦЭМ!$A$34:$A$777,$A428,СВЦЭМ!$B$34:$B$777,X$401)+'СЕТ СН'!$F$13</f>
        <v>473.54347529</v>
      </c>
      <c r="Y428" s="36">
        <f>SUMIFS(СВЦЭМ!$L$34:$L$777,СВЦЭМ!$A$34:$A$777,$A428,СВЦЭМ!$B$34:$B$777,Y$401)+'СЕТ СН'!$F$13</f>
        <v>509.37922393000002</v>
      </c>
    </row>
    <row r="429" spans="1:25" ht="15.75" x14ac:dyDescent="0.2">
      <c r="A429" s="35">
        <f t="shared" si="11"/>
        <v>43371</v>
      </c>
      <c r="B429" s="36">
        <f>SUMIFS(СВЦЭМ!$L$34:$L$777,СВЦЭМ!$A$34:$A$777,$A429,СВЦЭМ!$B$34:$B$777,B$401)+'СЕТ СН'!$F$13</f>
        <v>600.06698811000001</v>
      </c>
      <c r="C429" s="36">
        <f>SUMIFS(СВЦЭМ!$L$34:$L$777,СВЦЭМ!$A$34:$A$777,$A429,СВЦЭМ!$B$34:$B$777,C$401)+'СЕТ СН'!$F$13</f>
        <v>734.61212192000005</v>
      </c>
      <c r="D429" s="36">
        <f>SUMIFS(СВЦЭМ!$L$34:$L$777,СВЦЭМ!$A$34:$A$777,$A429,СВЦЭМ!$B$34:$B$777,D$401)+'СЕТ СН'!$F$13</f>
        <v>825.31101871999999</v>
      </c>
      <c r="E429" s="36">
        <f>SUMIFS(СВЦЭМ!$L$34:$L$777,СВЦЭМ!$A$34:$A$777,$A429,СВЦЭМ!$B$34:$B$777,E$401)+'СЕТ СН'!$F$13</f>
        <v>885.89790615000004</v>
      </c>
      <c r="F429" s="36">
        <f>SUMIFS(СВЦЭМ!$L$34:$L$777,СВЦЭМ!$A$34:$A$777,$A429,СВЦЭМ!$B$34:$B$777,F$401)+'СЕТ СН'!$F$13</f>
        <v>880.73810151999999</v>
      </c>
      <c r="G429" s="36">
        <f>SUMIFS(СВЦЭМ!$L$34:$L$777,СВЦЭМ!$A$34:$A$777,$A429,СВЦЭМ!$B$34:$B$777,G$401)+'СЕТ СН'!$F$13</f>
        <v>886.44738715999995</v>
      </c>
      <c r="H429" s="36">
        <f>SUMIFS(СВЦЭМ!$L$34:$L$777,СВЦЭМ!$A$34:$A$777,$A429,СВЦЭМ!$B$34:$B$777,H$401)+'СЕТ СН'!$F$13</f>
        <v>830.14600546999998</v>
      </c>
      <c r="I429" s="36">
        <f>SUMIFS(СВЦЭМ!$L$34:$L$777,СВЦЭМ!$A$34:$A$777,$A429,СВЦЭМ!$B$34:$B$777,I$401)+'СЕТ СН'!$F$13</f>
        <v>732.69987619000005</v>
      </c>
      <c r="J429" s="36">
        <f>SUMIFS(СВЦЭМ!$L$34:$L$777,СВЦЭМ!$A$34:$A$777,$A429,СВЦЭМ!$B$34:$B$777,J$401)+'СЕТ СН'!$F$13</f>
        <v>726.36407053000005</v>
      </c>
      <c r="K429" s="36">
        <f>SUMIFS(СВЦЭМ!$L$34:$L$777,СВЦЭМ!$A$34:$A$777,$A429,СВЦЭМ!$B$34:$B$777,K$401)+'СЕТ СН'!$F$13</f>
        <v>716.38341103000005</v>
      </c>
      <c r="L429" s="36">
        <f>SUMIFS(СВЦЭМ!$L$34:$L$777,СВЦЭМ!$A$34:$A$777,$A429,СВЦЭМ!$B$34:$B$777,L$401)+'СЕТ СН'!$F$13</f>
        <v>669.37323232000006</v>
      </c>
      <c r="M429" s="36">
        <f>SUMIFS(СВЦЭМ!$L$34:$L$777,СВЦЭМ!$A$34:$A$777,$A429,СВЦЭМ!$B$34:$B$777,M$401)+'СЕТ СН'!$F$13</f>
        <v>607.70529333000002</v>
      </c>
      <c r="N429" s="36">
        <f>SUMIFS(СВЦЭМ!$L$34:$L$777,СВЦЭМ!$A$34:$A$777,$A429,СВЦЭМ!$B$34:$B$777,N$401)+'СЕТ СН'!$F$13</f>
        <v>528.27460257999996</v>
      </c>
      <c r="O429" s="36">
        <f>SUMIFS(СВЦЭМ!$L$34:$L$777,СВЦЭМ!$A$34:$A$777,$A429,СВЦЭМ!$B$34:$B$777,O$401)+'СЕТ СН'!$F$13</f>
        <v>455.84931280000001</v>
      </c>
      <c r="P429" s="36">
        <f>SUMIFS(СВЦЭМ!$L$34:$L$777,СВЦЭМ!$A$34:$A$777,$A429,СВЦЭМ!$B$34:$B$777,P$401)+'СЕТ СН'!$F$13</f>
        <v>447.08529126000002</v>
      </c>
      <c r="Q429" s="36">
        <f>SUMIFS(СВЦЭМ!$L$34:$L$777,СВЦЭМ!$A$34:$A$777,$A429,СВЦЭМ!$B$34:$B$777,Q$401)+'СЕТ СН'!$F$13</f>
        <v>453.48729773999997</v>
      </c>
      <c r="R429" s="36">
        <f>SUMIFS(СВЦЭМ!$L$34:$L$777,СВЦЭМ!$A$34:$A$777,$A429,СВЦЭМ!$B$34:$B$777,R$401)+'СЕТ СН'!$F$13</f>
        <v>451.95355312999999</v>
      </c>
      <c r="S429" s="36">
        <f>SUMIFS(СВЦЭМ!$L$34:$L$777,СВЦЭМ!$A$34:$A$777,$A429,СВЦЭМ!$B$34:$B$777,S$401)+'СЕТ СН'!$F$13</f>
        <v>451.51002051</v>
      </c>
      <c r="T429" s="36">
        <f>SUMIFS(СВЦЭМ!$L$34:$L$777,СВЦЭМ!$A$34:$A$777,$A429,СВЦЭМ!$B$34:$B$777,T$401)+'СЕТ СН'!$F$13</f>
        <v>451.50169811000001</v>
      </c>
      <c r="U429" s="36">
        <f>SUMIFS(СВЦЭМ!$L$34:$L$777,СВЦЭМ!$A$34:$A$777,$A429,СВЦЭМ!$B$34:$B$777,U$401)+'СЕТ СН'!$F$13</f>
        <v>468.72708112999999</v>
      </c>
      <c r="V429" s="36">
        <f>SUMIFS(СВЦЭМ!$L$34:$L$777,СВЦЭМ!$A$34:$A$777,$A429,СВЦЭМ!$B$34:$B$777,V$401)+'СЕТ СН'!$F$13</f>
        <v>460.11542450000002</v>
      </c>
      <c r="W429" s="36">
        <f>SUMIFS(СВЦЭМ!$L$34:$L$777,СВЦЭМ!$A$34:$A$777,$A429,СВЦЭМ!$B$34:$B$777,W$401)+'СЕТ СН'!$F$13</f>
        <v>445.78897455999999</v>
      </c>
      <c r="X429" s="36">
        <f>SUMIFS(СВЦЭМ!$L$34:$L$777,СВЦЭМ!$A$34:$A$777,$A429,СВЦЭМ!$B$34:$B$777,X$401)+'СЕТ СН'!$F$13</f>
        <v>438.17883404000003</v>
      </c>
      <c r="Y429" s="36">
        <f>SUMIFS(СВЦЭМ!$L$34:$L$777,СВЦЭМ!$A$34:$A$777,$A429,СВЦЭМ!$B$34:$B$777,Y$401)+'СЕТ СН'!$F$13</f>
        <v>500.0364611</v>
      </c>
    </row>
    <row r="430" spans="1:25" ht="15.75" x14ac:dyDescent="0.2">
      <c r="A430" s="35">
        <f t="shared" si="11"/>
        <v>43372</v>
      </c>
      <c r="B430" s="36">
        <f>SUMIFS(СВЦЭМ!$L$34:$L$777,СВЦЭМ!$A$34:$A$777,$A430,СВЦЭМ!$B$34:$B$777,B$401)+'СЕТ СН'!$F$13</f>
        <v>653.96787107</v>
      </c>
      <c r="C430" s="36">
        <f>SUMIFS(СВЦЭМ!$L$34:$L$777,СВЦЭМ!$A$34:$A$777,$A430,СВЦЭМ!$B$34:$B$777,C$401)+'СЕТ СН'!$F$13</f>
        <v>757.10237845999995</v>
      </c>
      <c r="D430" s="36">
        <f>SUMIFS(СВЦЭМ!$L$34:$L$777,СВЦЭМ!$A$34:$A$777,$A430,СВЦЭМ!$B$34:$B$777,D$401)+'СЕТ СН'!$F$13</f>
        <v>817.80301730999997</v>
      </c>
      <c r="E430" s="36">
        <f>SUMIFS(СВЦЭМ!$L$34:$L$777,СВЦЭМ!$A$34:$A$777,$A430,СВЦЭМ!$B$34:$B$777,E$401)+'СЕТ СН'!$F$13</f>
        <v>875.64778374000002</v>
      </c>
      <c r="F430" s="36">
        <f>SUMIFS(СВЦЭМ!$L$34:$L$777,СВЦЭМ!$A$34:$A$777,$A430,СВЦЭМ!$B$34:$B$777,F$401)+'СЕТ СН'!$F$13</f>
        <v>877.67099250000001</v>
      </c>
      <c r="G430" s="36">
        <f>SUMIFS(СВЦЭМ!$L$34:$L$777,СВЦЭМ!$A$34:$A$777,$A430,СВЦЭМ!$B$34:$B$777,G$401)+'СЕТ СН'!$F$13</f>
        <v>870.33179878999999</v>
      </c>
      <c r="H430" s="36">
        <f>SUMIFS(СВЦЭМ!$L$34:$L$777,СВЦЭМ!$A$34:$A$777,$A430,СВЦЭМ!$B$34:$B$777,H$401)+'СЕТ СН'!$F$13</f>
        <v>856.28199499000004</v>
      </c>
      <c r="I430" s="36">
        <f>SUMIFS(СВЦЭМ!$L$34:$L$777,СВЦЭМ!$A$34:$A$777,$A430,СВЦЭМ!$B$34:$B$777,I$401)+'СЕТ СН'!$F$13</f>
        <v>817.89090325999996</v>
      </c>
      <c r="J430" s="36">
        <f>SUMIFS(СВЦЭМ!$L$34:$L$777,СВЦЭМ!$A$34:$A$777,$A430,СВЦЭМ!$B$34:$B$777,J$401)+'СЕТ СН'!$F$13</f>
        <v>746.13465710000003</v>
      </c>
      <c r="K430" s="36">
        <f>SUMIFS(СВЦЭМ!$L$34:$L$777,СВЦЭМ!$A$34:$A$777,$A430,СВЦЭМ!$B$34:$B$777,K$401)+'СЕТ СН'!$F$13</f>
        <v>696.09816451999995</v>
      </c>
      <c r="L430" s="36">
        <f>SUMIFS(СВЦЭМ!$L$34:$L$777,СВЦЭМ!$A$34:$A$777,$A430,СВЦЭМ!$B$34:$B$777,L$401)+'СЕТ СН'!$F$13</f>
        <v>636.49916327000005</v>
      </c>
      <c r="M430" s="36">
        <f>SUMIFS(СВЦЭМ!$L$34:$L$777,СВЦЭМ!$A$34:$A$777,$A430,СВЦЭМ!$B$34:$B$777,M$401)+'СЕТ СН'!$F$13</f>
        <v>585.89848393</v>
      </c>
      <c r="N430" s="36">
        <f>SUMIFS(СВЦЭМ!$L$34:$L$777,СВЦЭМ!$A$34:$A$777,$A430,СВЦЭМ!$B$34:$B$777,N$401)+'СЕТ СН'!$F$13</f>
        <v>517.07443034000005</v>
      </c>
      <c r="O430" s="36">
        <f>SUMIFS(СВЦЭМ!$L$34:$L$777,СВЦЭМ!$A$34:$A$777,$A430,СВЦЭМ!$B$34:$B$777,O$401)+'СЕТ СН'!$F$13</f>
        <v>459.83896800000002</v>
      </c>
      <c r="P430" s="36">
        <f>SUMIFS(СВЦЭМ!$L$34:$L$777,СВЦЭМ!$A$34:$A$777,$A430,СВЦЭМ!$B$34:$B$777,P$401)+'СЕТ СН'!$F$13</f>
        <v>448.92498281000002</v>
      </c>
      <c r="Q430" s="36">
        <f>SUMIFS(СВЦЭМ!$L$34:$L$777,СВЦЭМ!$A$34:$A$777,$A430,СВЦЭМ!$B$34:$B$777,Q$401)+'СЕТ СН'!$F$13</f>
        <v>457.33503853000002</v>
      </c>
      <c r="R430" s="36">
        <f>SUMIFS(СВЦЭМ!$L$34:$L$777,СВЦЭМ!$A$34:$A$777,$A430,СВЦЭМ!$B$34:$B$777,R$401)+'СЕТ СН'!$F$13</f>
        <v>458.27722109000001</v>
      </c>
      <c r="S430" s="36">
        <f>SUMIFS(СВЦЭМ!$L$34:$L$777,СВЦЭМ!$A$34:$A$777,$A430,СВЦЭМ!$B$34:$B$777,S$401)+'СЕТ СН'!$F$13</f>
        <v>443.45530378000001</v>
      </c>
      <c r="T430" s="36">
        <f>SUMIFS(СВЦЭМ!$L$34:$L$777,СВЦЭМ!$A$34:$A$777,$A430,СВЦЭМ!$B$34:$B$777,T$401)+'СЕТ СН'!$F$13</f>
        <v>412.21042697000001</v>
      </c>
      <c r="U430" s="36">
        <f>SUMIFS(СВЦЭМ!$L$34:$L$777,СВЦЭМ!$A$34:$A$777,$A430,СВЦЭМ!$B$34:$B$777,U$401)+'СЕТ СН'!$F$13</f>
        <v>364.89111536000001</v>
      </c>
      <c r="V430" s="36">
        <f>SUMIFS(СВЦЭМ!$L$34:$L$777,СВЦЭМ!$A$34:$A$777,$A430,СВЦЭМ!$B$34:$B$777,V$401)+'СЕТ СН'!$F$13</f>
        <v>373.69887163999999</v>
      </c>
      <c r="W430" s="36">
        <f>SUMIFS(СВЦЭМ!$L$34:$L$777,СВЦЭМ!$A$34:$A$777,$A430,СВЦЭМ!$B$34:$B$777,W$401)+'СЕТ СН'!$F$13</f>
        <v>387.93651877000002</v>
      </c>
      <c r="X430" s="36">
        <f>SUMIFS(СВЦЭМ!$L$34:$L$777,СВЦЭМ!$A$34:$A$777,$A430,СВЦЭМ!$B$34:$B$777,X$401)+'СЕТ СН'!$F$13</f>
        <v>426.16224641999997</v>
      </c>
      <c r="Y430" s="36">
        <f>SUMIFS(СВЦЭМ!$L$34:$L$777,СВЦЭМ!$A$34:$A$777,$A430,СВЦЭМ!$B$34:$B$777,Y$401)+'СЕТ СН'!$F$13</f>
        <v>503.61254242000001</v>
      </c>
    </row>
    <row r="431" spans="1:25" ht="15.75" x14ac:dyDescent="0.2">
      <c r="A431" s="35">
        <f t="shared" si="11"/>
        <v>43373</v>
      </c>
      <c r="B431" s="36">
        <f>SUMIFS(СВЦЭМ!$L$34:$L$777,СВЦЭМ!$A$34:$A$777,$A431,СВЦЭМ!$B$34:$B$777,B$401)+'СЕТ СН'!$F$13</f>
        <v>638.64611231000003</v>
      </c>
      <c r="C431" s="36">
        <f>SUMIFS(СВЦЭМ!$L$34:$L$777,СВЦЭМ!$A$34:$A$777,$A431,СВЦЭМ!$B$34:$B$777,C$401)+'СЕТ СН'!$F$13</f>
        <v>742.07721608999998</v>
      </c>
      <c r="D431" s="36">
        <f>SUMIFS(СВЦЭМ!$L$34:$L$777,СВЦЭМ!$A$34:$A$777,$A431,СВЦЭМ!$B$34:$B$777,D$401)+'СЕТ СН'!$F$13</f>
        <v>812.43900312999995</v>
      </c>
      <c r="E431" s="36">
        <f>SUMIFS(СВЦЭМ!$L$34:$L$777,СВЦЭМ!$A$34:$A$777,$A431,СВЦЭМ!$B$34:$B$777,E$401)+'СЕТ СН'!$F$13</f>
        <v>871.29390062000004</v>
      </c>
      <c r="F431" s="36">
        <f>SUMIFS(СВЦЭМ!$L$34:$L$777,СВЦЭМ!$A$34:$A$777,$A431,СВЦЭМ!$B$34:$B$777,F$401)+'СЕТ СН'!$F$13</f>
        <v>889.75847448000002</v>
      </c>
      <c r="G431" s="36">
        <f>SUMIFS(СВЦЭМ!$L$34:$L$777,СВЦЭМ!$A$34:$A$777,$A431,СВЦЭМ!$B$34:$B$777,G$401)+'СЕТ СН'!$F$13</f>
        <v>863.93807220999997</v>
      </c>
      <c r="H431" s="36">
        <f>SUMIFS(СВЦЭМ!$L$34:$L$777,СВЦЭМ!$A$34:$A$777,$A431,СВЦЭМ!$B$34:$B$777,H$401)+'СЕТ СН'!$F$13</f>
        <v>847.20786514999998</v>
      </c>
      <c r="I431" s="36">
        <f>SUMIFS(СВЦЭМ!$L$34:$L$777,СВЦЭМ!$A$34:$A$777,$A431,СВЦЭМ!$B$34:$B$777,I$401)+'СЕТ СН'!$F$13</f>
        <v>810.93848742</v>
      </c>
      <c r="J431" s="36">
        <f>SUMIFS(СВЦЭМ!$L$34:$L$777,СВЦЭМ!$A$34:$A$777,$A431,СВЦЭМ!$B$34:$B$777,J$401)+'СЕТ СН'!$F$13</f>
        <v>761.96466869000005</v>
      </c>
      <c r="K431" s="36">
        <f>SUMIFS(СВЦЭМ!$L$34:$L$777,СВЦЭМ!$A$34:$A$777,$A431,СВЦЭМ!$B$34:$B$777,K$401)+'СЕТ СН'!$F$13</f>
        <v>696.09518715000002</v>
      </c>
      <c r="L431" s="36">
        <f>SUMIFS(СВЦЭМ!$L$34:$L$777,СВЦЭМ!$A$34:$A$777,$A431,СВЦЭМ!$B$34:$B$777,L$401)+'СЕТ СН'!$F$13</f>
        <v>644.48674260999996</v>
      </c>
      <c r="M431" s="36">
        <f>SUMIFS(СВЦЭМ!$L$34:$L$777,СВЦЭМ!$A$34:$A$777,$A431,СВЦЭМ!$B$34:$B$777,M$401)+'СЕТ СН'!$F$13</f>
        <v>578.94230800000003</v>
      </c>
      <c r="N431" s="36">
        <f>SUMIFS(СВЦЭМ!$L$34:$L$777,СВЦЭМ!$A$34:$A$777,$A431,СВЦЭМ!$B$34:$B$777,N$401)+'СЕТ СН'!$F$13</f>
        <v>494.25805088999999</v>
      </c>
      <c r="O431" s="36">
        <f>SUMIFS(СВЦЭМ!$L$34:$L$777,СВЦЭМ!$A$34:$A$777,$A431,СВЦЭМ!$B$34:$B$777,O$401)+'СЕТ СН'!$F$13</f>
        <v>424.88160514999998</v>
      </c>
      <c r="P431" s="36">
        <f>SUMIFS(СВЦЭМ!$L$34:$L$777,СВЦЭМ!$A$34:$A$777,$A431,СВЦЭМ!$B$34:$B$777,P$401)+'СЕТ СН'!$F$13</f>
        <v>424.95574684000002</v>
      </c>
      <c r="Q431" s="36">
        <f>SUMIFS(СВЦЭМ!$L$34:$L$777,СВЦЭМ!$A$34:$A$777,$A431,СВЦЭМ!$B$34:$B$777,Q$401)+'СЕТ СН'!$F$13</f>
        <v>429.01218194</v>
      </c>
      <c r="R431" s="36">
        <f>SUMIFS(СВЦЭМ!$L$34:$L$777,СВЦЭМ!$A$34:$A$777,$A431,СВЦЭМ!$B$34:$B$777,R$401)+'СЕТ СН'!$F$13</f>
        <v>420.09796653000001</v>
      </c>
      <c r="S431" s="36">
        <f>SUMIFS(СВЦЭМ!$L$34:$L$777,СВЦЭМ!$A$34:$A$777,$A431,СВЦЭМ!$B$34:$B$777,S$401)+'СЕТ СН'!$F$13</f>
        <v>412.4220196</v>
      </c>
      <c r="T431" s="36">
        <f>SUMIFS(СВЦЭМ!$L$34:$L$777,СВЦЭМ!$A$34:$A$777,$A431,СВЦЭМ!$B$34:$B$777,T$401)+'СЕТ СН'!$F$13</f>
        <v>410.86699892000001</v>
      </c>
      <c r="U431" s="36">
        <f>SUMIFS(СВЦЭМ!$L$34:$L$777,СВЦЭМ!$A$34:$A$777,$A431,СВЦЭМ!$B$34:$B$777,U$401)+'СЕТ СН'!$F$13</f>
        <v>359.69401670000002</v>
      </c>
      <c r="V431" s="36">
        <f>SUMIFS(СВЦЭМ!$L$34:$L$777,СВЦЭМ!$A$34:$A$777,$A431,СВЦЭМ!$B$34:$B$777,V$401)+'СЕТ СН'!$F$13</f>
        <v>366.58202116000001</v>
      </c>
      <c r="W431" s="36">
        <f>SUMIFS(СВЦЭМ!$L$34:$L$777,СВЦЭМ!$A$34:$A$777,$A431,СВЦЭМ!$B$34:$B$777,W$401)+'СЕТ СН'!$F$13</f>
        <v>370.85178389999999</v>
      </c>
      <c r="X431" s="36">
        <f>SUMIFS(СВЦЭМ!$L$34:$L$777,СВЦЭМ!$A$34:$A$777,$A431,СВЦЭМ!$B$34:$B$777,X$401)+'СЕТ СН'!$F$13</f>
        <v>419.33564301000001</v>
      </c>
      <c r="Y431" s="36">
        <f>SUMIFS(СВЦЭМ!$L$34:$L$777,СВЦЭМ!$A$34:$A$777,$A431,СВЦЭМ!$B$34:$B$777,Y$401)+'СЕТ СН'!$F$13</f>
        <v>550.51341677000005</v>
      </c>
    </row>
    <row r="432" spans="1:25" ht="15.75" hidden="1" x14ac:dyDescent="0.2">
      <c r="A432" s="35">
        <f t="shared" si="11"/>
        <v>43374</v>
      </c>
      <c r="B432" s="36">
        <f>SUMIFS(СВЦЭМ!$L$34:$L$777,СВЦЭМ!$A$34:$A$777,$A432,СВЦЭМ!$B$34:$B$777,B$401)+'СЕТ СН'!$F$13</f>
        <v>0</v>
      </c>
      <c r="C432" s="36">
        <f>SUMIFS(СВЦЭМ!$L$34:$L$777,СВЦЭМ!$A$34:$A$777,$A432,СВЦЭМ!$B$34:$B$777,C$401)+'СЕТ СН'!$F$13</f>
        <v>0</v>
      </c>
      <c r="D432" s="36">
        <f>SUMIFS(СВЦЭМ!$L$34:$L$777,СВЦЭМ!$A$34:$A$777,$A432,СВЦЭМ!$B$34:$B$777,D$401)+'СЕТ СН'!$F$13</f>
        <v>0</v>
      </c>
      <c r="E432" s="36">
        <f>SUMIFS(СВЦЭМ!$L$34:$L$777,СВЦЭМ!$A$34:$A$777,$A432,СВЦЭМ!$B$34:$B$777,E$401)+'СЕТ СН'!$F$13</f>
        <v>0</v>
      </c>
      <c r="F432" s="36">
        <f>SUMIFS(СВЦЭМ!$L$34:$L$777,СВЦЭМ!$A$34:$A$777,$A432,СВЦЭМ!$B$34:$B$777,F$401)+'СЕТ СН'!$F$13</f>
        <v>0</v>
      </c>
      <c r="G432" s="36">
        <f>SUMIFS(СВЦЭМ!$L$34:$L$777,СВЦЭМ!$A$34:$A$777,$A432,СВЦЭМ!$B$34:$B$777,G$401)+'СЕТ СН'!$F$13</f>
        <v>0</v>
      </c>
      <c r="H432" s="36">
        <f>SUMIFS(СВЦЭМ!$L$34:$L$777,СВЦЭМ!$A$34:$A$777,$A432,СВЦЭМ!$B$34:$B$777,H$401)+'СЕТ СН'!$F$13</f>
        <v>0</v>
      </c>
      <c r="I432" s="36">
        <f>SUMIFS(СВЦЭМ!$L$34:$L$777,СВЦЭМ!$A$34:$A$777,$A432,СВЦЭМ!$B$34:$B$777,I$401)+'СЕТ СН'!$F$13</f>
        <v>0</v>
      </c>
      <c r="J432" s="36">
        <f>SUMIFS(СВЦЭМ!$L$34:$L$777,СВЦЭМ!$A$34:$A$777,$A432,СВЦЭМ!$B$34:$B$777,J$401)+'СЕТ СН'!$F$13</f>
        <v>0</v>
      </c>
      <c r="K432" s="36">
        <f>SUMIFS(СВЦЭМ!$L$34:$L$777,СВЦЭМ!$A$34:$A$777,$A432,СВЦЭМ!$B$34:$B$777,K$401)+'СЕТ СН'!$F$13</f>
        <v>0</v>
      </c>
      <c r="L432" s="36">
        <f>SUMIFS(СВЦЭМ!$L$34:$L$777,СВЦЭМ!$A$34:$A$777,$A432,СВЦЭМ!$B$34:$B$777,L$401)+'СЕТ СН'!$F$13</f>
        <v>0</v>
      </c>
      <c r="M432" s="36">
        <f>SUMIFS(СВЦЭМ!$L$34:$L$777,СВЦЭМ!$A$34:$A$777,$A432,СВЦЭМ!$B$34:$B$777,M$401)+'СЕТ СН'!$F$13</f>
        <v>0</v>
      </c>
      <c r="N432" s="36">
        <f>SUMIFS(СВЦЭМ!$L$34:$L$777,СВЦЭМ!$A$34:$A$777,$A432,СВЦЭМ!$B$34:$B$777,N$401)+'СЕТ СН'!$F$13</f>
        <v>0</v>
      </c>
      <c r="O432" s="36">
        <f>SUMIFS(СВЦЭМ!$L$34:$L$777,СВЦЭМ!$A$34:$A$777,$A432,СВЦЭМ!$B$34:$B$777,O$401)+'СЕТ СН'!$F$13</f>
        <v>0</v>
      </c>
      <c r="P432" s="36">
        <f>SUMIFS(СВЦЭМ!$L$34:$L$777,СВЦЭМ!$A$34:$A$777,$A432,СВЦЭМ!$B$34:$B$777,P$401)+'СЕТ СН'!$F$13</f>
        <v>0</v>
      </c>
      <c r="Q432" s="36">
        <f>SUMIFS(СВЦЭМ!$L$34:$L$777,СВЦЭМ!$A$34:$A$777,$A432,СВЦЭМ!$B$34:$B$777,Q$401)+'СЕТ СН'!$F$13</f>
        <v>0</v>
      </c>
      <c r="R432" s="36">
        <f>SUMIFS(СВЦЭМ!$L$34:$L$777,СВЦЭМ!$A$34:$A$777,$A432,СВЦЭМ!$B$34:$B$777,R$401)+'СЕТ СН'!$F$13</f>
        <v>0</v>
      </c>
      <c r="S432" s="36">
        <f>SUMIFS(СВЦЭМ!$L$34:$L$777,СВЦЭМ!$A$34:$A$777,$A432,СВЦЭМ!$B$34:$B$777,S$401)+'СЕТ СН'!$F$13</f>
        <v>0</v>
      </c>
      <c r="T432" s="36">
        <f>SUMIFS(СВЦЭМ!$L$34:$L$777,СВЦЭМ!$A$34:$A$777,$A432,СВЦЭМ!$B$34:$B$777,T$401)+'СЕТ СН'!$F$13</f>
        <v>0</v>
      </c>
      <c r="U432" s="36">
        <f>SUMIFS(СВЦЭМ!$L$34:$L$777,СВЦЭМ!$A$34:$A$777,$A432,СВЦЭМ!$B$34:$B$777,U$401)+'СЕТ СН'!$F$13</f>
        <v>0</v>
      </c>
      <c r="V432" s="36">
        <f>SUMIFS(СВЦЭМ!$L$34:$L$777,СВЦЭМ!$A$34:$A$777,$A432,СВЦЭМ!$B$34:$B$777,V$401)+'СЕТ СН'!$F$13</f>
        <v>0</v>
      </c>
      <c r="W432" s="36">
        <f>SUMIFS(СВЦЭМ!$L$34:$L$777,СВЦЭМ!$A$34:$A$777,$A432,СВЦЭМ!$B$34:$B$777,W$401)+'СЕТ СН'!$F$13</f>
        <v>0</v>
      </c>
      <c r="X432" s="36">
        <f>SUMIFS(СВЦЭМ!$L$34:$L$777,СВЦЭМ!$A$34:$A$777,$A432,СВЦЭМ!$B$34:$B$777,X$401)+'СЕТ СН'!$F$13</f>
        <v>0</v>
      </c>
      <c r="Y432" s="36">
        <f>SUMIFS(СВЦЭМ!$L$34:$L$777,СВЦЭМ!$A$34:$A$777,$A432,СВЦЭМ!$B$34:$B$777,Y$401)+'СЕТ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46" t="s">
        <v>136</v>
      </c>
      <c r="B435" s="146"/>
      <c r="C435" s="146"/>
      <c r="D435" s="146"/>
      <c r="E435" s="146"/>
      <c r="F435" s="146"/>
      <c r="G435" s="146"/>
      <c r="H435" s="146"/>
      <c r="I435" s="146"/>
      <c r="J435" s="146"/>
      <c r="K435" s="146"/>
      <c r="L435" s="147">
        <f>СВЦЭМ!$D$18+'СЕТ СН'!$F$14</f>
        <v>0</v>
      </c>
      <c r="M435" s="14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7"/>
      <c r="W437" s="47"/>
      <c r="X437" s="47"/>
      <c r="Y437" s="47"/>
    </row>
    <row r="438" spans="1:26" ht="15.75" x14ac:dyDescent="0.2">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c r="V438" s="47"/>
      <c r="W438" s="47"/>
      <c r="X438" s="47"/>
      <c r="Y438" s="47"/>
    </row>
    <row r="439" spans="1:26" ht="15.75" x14ac:dyDescent="0.2">
      <c r="A439" s="115"/>
      <c r="B439" s="115"/>
      <c r="C439" s="115"/>
      <c r="D439" s="115"/>
      <c r="E439" s="115"/>
      <c r="F439" s="115"/>
      <c r="G439" s="115"/>
      <c r="H439" s="115"/>
      <c r="I439" s="115"/>
      <c r="J439" s="115"/>
      <c r="K439" s="115"/>
      <c r="L439" s="115"/>
      <c r="M439" s="115"/>
      <c r="N439" s="118">
        <f>СВЦЭМ!$D$12+'СЕТ СН'!$F$10-'СЕТ СН'!$F$24</f>
        <v>203820.3784298831</v>
      </c>
      <c r="O439" s="119"/>
      <c r="P439" s="118">
        <f>СВЦЭМ!$D$12+'СЕТ СН'!$F$10-'СЕТ СН'!$G$24</f>
        <v>185709.26842988312</v>
      </c>
      <c r="Q439" s="119"/>
      <c r="R439" s="118">
        <f>СВЦЭМ!$D$12+'СЕТ СН'!$F$10-'СЕТ СН'!$H$24</f>
        <v>167054.82842988311</v>
      </c>
      <c r="S439" s="119"/>
      <c r="T439" s="118">
        <f>СВЦЭМ!$D$12+'СЕТ СН'!$F$10-'СЕТ СН'!$I$24</f>
        <v>147840.7484298831</v>
      </c>
      <c r="U439" s="119"/>
      <c r="V439" s="47"/>
      <c r="W439" s="47"/>
      <c r="X439" s="47"/>
      <c r="Y439" s="47"/>
    </row>
    <row r="440" spans="1:26" ht="30" customHeight="1" x14ac:dyDescent="0.25"/>
    <row r="441" spans="1:26" ht="15.75" x14ac:dyDescent="0.25">
      <c r="A441" s="134" t="s">
        <v>78</v>
      </c>
      <c r="B441" s="135"/>
      <c r="C441" s="135"/>
      <c r="D441" s="135"/>
      <c r="E441" s="135"/>
      <c r="F441" s="135"/>
      <c r="G441" s="135"/>
      <c r="H441" s="135"/>
      <c r="I441" s="135"/>
      <c r="J441" s="135"/>
      <c r="K441" s="135"/>
      <c r="L441" s="135"/>
      <c r="M441" s="136"/>
      <c r="N441" s="116" t="s">
        <v>29</v>
      </c>
      <c r="O441" s="116"/>
      <c r="P441" s="116"/>
      <c r="Q441" s="116"/>
      <c r="R441" s="116"/>
      <c r="S441" s="116"/>
      <c r="T441" s="116"/>
      <c r="U441" s="116"/>
    </row>
    <row r="442" spans="1:26" ht="15.75" x14ac:dyDescent="0.25">
      <c r="A442" s="137"/>
      <c r="B442" s="138"/>
      <c r="C442" s="138"/>
      <c r="D442" s="138"/>
      <c r="E442" s="138"/>
      <c r="F442" s="138"/>
      <c r="G442" s="138"/>
      <c r="H442" s="138"/>
      <c r="I442" s="138"/>
      <c r="J442" s="138"/>
      <c r="K442" s="138"/>
      <c r="L442" s="138"/>
      <c r="M442" s="139"/>
      <c r="N442" s="117" t="s">
        <v>0</v>
      </c>
      <c r="O442" s="117"/>
      <c r="P442" s="117" t="s">
        <v>1</v>
      </c>
      <c r="Q442" s="117"/>
      <c r="R442" s="117" t="s">
        <v>2</v>
      </c>
      <c r="S442" s="117"/>
      <c r="T442" s="117" t="s">
        <v>3</v>
      </c>
      <c r="U442" s="117"/>
    </row>
    <row r="443" spans="1:26" ht="15.75" x14ac:dyDescent="0.25">
      <c r="A443" s="140"/>
      <c r="B443" s="141"/>
      <c r="C443" s="141"/>
      <c r="D443" s="141"/>
      <c r="E443" s="141"/>
      <c r="F443" s="141"/>
      <c r="G443" s="141"/>
      <c r="H443" s="141"/>
      <c r="I443" s="141"/>
      <c r="J443" s="141"/>
      <c r="K443" s="141"/>
      <c r="L443" s="141"/>
      <c r="M443" s="142"/>
      <c r="N443" s="133">
        <f>'СЕТ СН'!$F$7</f>
        <v>1548395.65</v>
      </c>
      <c r="O443" s="133"/>
      <c r="P443" s="133">
        <f>'СЕТ СН'!$G$7</f>
        <v>1254072</v>
      </c>
      <c r="Q443" s="133"/>
      <c r="R443" s="133">
        <f>'СЕТ СН'!$H$7</f>
        <v>1469777.75</v>
      </c>
      <c r="S443" s="133"/>
      <c r="T443" s="133">
        <f>'СЕТ СН'!$I$7</f>
        <v>1217417.1100000001</v>
      </c>
      <c r="U443" s="13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abSelected="1" zoomScale="70" zoomScaleNormal="70" zoomScaleSheetLayoutView="80" workbookViewId="0">
      <selection activeCell="D12" sqref="D12"/>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2" t="s">
        <v>43</v>
      </c>
      <c r="B1" s="152"/>
      <c r="C1" s="152"/>
      <c r="D1" s="152"/>
      <c r="E1" s="152"/>
      <c r="F1" s="152"/>
      <c r="G1" s="152"/>
      <c r="H1" s="152"/>
      <c r="I1" s="152"/>
    </row>
    <row r="2" spans="1:9" x14ac:dyDescent="0.25">
      <c r="A2" s="51"/>
      <c r="B2" s="51"/>
      <c r="C2" s="51"/>
      <c r="D2" s="51"/>
      <c r="E2" s="51"/>
      <c r="F2" s="51"/>
      <c r="G2" s="51"/>
      <c r="H2" s="51"/>
      <c r="I2" s="51"/>
    </row>
    <row r="3" spans="1:9" ht="39" customHeight="1" x14ac:dyDescent="0.2">
      <c r="A3" s="153" t="s">
        <v>15</v>
      </c>
      <c r="B3" s="154" t="s">
        <v>16</v>
      </c>
      <c r="C3" s="154" t="s">
        <v>17</v>
      </c>
      <c r="D3" s="154" t="s">
        <v>18</v>
      </c>
      <c r="E3" s="154" t="s">
        <v>11</v>
      </c>
      <c r="F3" s="154" t="s">
        <v>19</v>
      </c>
      <c r="G3" s="154"/>
      <c r="H3" s="154"/>
      <c r="I3" s="154"/>
    </row>
    <row r="4" spans="1:9" x14ac:dyDescent="0.2">
      <c r="A4" s="153"/>
      <c r="B4" s="154"/>
      <c r="C4" s="154"/>
      <c r="D4" s="154"/>
      <c r="E4" s="154"/>
      <c r="F4" s="52" t="s">
        <v>0</v>
      </c>
      <c r="G4" s="52" t="s">
        <v>1</v>
      </c>
      <c r="H4" s="52" t="s">
        <v>2</v>
      </c>
      <c r="I4" s="52" t="s">
        <v>3</v>
      </c>
    </row>
    <row r="5" spans="1:9" ht="75" x14ac:dyDescent="0.2">
      <c r="A5" s="53" t="s">
        <v>44</v>
      </c>
      <c r="B5" s="52" t="s">
        <v>148</v>
      </c>
      <c r="C5" s="54">
        <v>43282</v>
      </c>
      <c r="D5" s="54">
        <v>43465</v>
      </c>
      <c r="E5" s="52" t="s">
        <v>20</v>
      </c>
      <c r="F5" s="52">
        <v>3361.55</v>
      </c>
      <c r="G5" s="52">
        <v>3751.31</v>
      </c>
      <c r="H5" s="52">
        <v>4187.91</v>
      </c>
      <c r="I5" s="52">
        <v>4293.6499999999996</v>
      </c>
    </row>
    <row r="6" spans="1:9" ht="75" x14ac:dyDescent="0.2">
      <c r="A6" s="53" t="s">
        <v>45</v>
      </c>
      <c r="B6" s="91" t="s">
        <v>148</v>
      </c>
      <c r="C6" s="54">
        <v>43282</v>
      </c>
      <c r="D6" s="54">
        <v>43465</v>
      </c>
      <c r="E6" s="52" t="s">
        <v>20</v>
      </c>
      <c r="F6" s="52">
        <v>442.33</v>
      </c>
      <c r="G6" s="52">
        <v>800.49</v>
      </c>
      <c r="H6" s="52">
        <v>846.21</v>
      </c>
      <c r="I6" s="52">
        <v>1484.72</v>
      </c>
    </row>
    <row r="7" spans="1:9" ht="75" x14ac:dyDescent="0.2">
      <c r="A7" s="53" t="s">
        <v>46</v>
      </c>
      <c r="B7" s="91" t="s">
        <v>148</v>
      </c>
      <c r="C7" s="54">
        <v>43282</v>
      </c>
      <c r="D7" s="54">
        <v>43465</v>
      </c>
      <c r="E7" s="52" t="s">
        <v>21</v>
      </c>
      <c r="F7" s="52">
        <v>1548395.65</v>
      </c>
      <c r="G7" s="52">
        <v>1254072</v>
      </c>
      <c r="H7" s="52">
        <v>1469777.75</v>
      </c>
      <c r="I7" s="52">
        <v>1217417.1100000001</v>
      </c>
    </row>
    <row r="8" spans="1:9" ht="30" x14ac:dyDescent="0.2">
      <c r="A8" s="53" t="s">
        <v>125</v>
      </c>
      <c r="B8" s="87"/>
      <c r="C8" s="54"/>
      <c r="D8" s="54"/>
      <c r="E8" s="52" t="s">
        <v>20</v>
      </c>
      <c r="F8" s="52">
        <v>302.89999999999998</v>
      </c>
      <c r="G8" s="91">
        <v>302.89999999999998</v>
      </c>
      <c r="H8" s="91">
        <v>302.89999999999998</v>
      </c>
      <c r="I8" s="91">
        <v>302.89999999999998</v>
      </c>
    </row>
    <row r="9" spans="1:9" ht="30" x14ac:dyDescent="0.2">
      <c r="A9" s="53" t="s">
        <v>126</v>
      </c>
      <c r="B9" s="52"/>
      <c r="C9" s="54"/>
      <c r="D9" s="54"/>
      <c r="E9" s="52" t="s">
        <v>20</v>
      </c>
      <c r="F9" s="52">
        <v>128.44999999999999</v>
      </c>
      <c r="G9" s="91">
        <v>128.44999999999999</v>
      </c>
      <c r="H9" s="91">
        <v>128.44999999999999</v>
      </c>
      <c r="I9" s="91">
        <v>128.44999999999999</v>
      </c>
    </row>
    <row r="10" spans="1:9" ht="30" x14ac:dyDescent="0.2">
      <c r="A10" s="53" t="s">
        <v>83</v>
      </c>
      <c r="B10" s="52"/>
      <c r="C10" s="54"/>
      <c r="D10" s="54"/>
      <c r="E10" s="52" t="s">
        <v>127</v>
      </c>
      <c r="F10" s="91">
        <v>44091.15</v>
      </c>
      <c r="G10" s="91">
        <v>44091.15</v>
      </c>
      <c r="H10" s="91">
        <v>44091.15</v>
      </c>
      <c r="I10" s="91">
        <v>44091.15</v>
      </c>
    </row>
    <row r="11" spans="1:9" ht="30" x14ac:dyDescent="0.2">
      <c r="A11" s="53" t="s">
        <v>79</v>
      </c>
      <c r="B11" s="52"/>
      <c r="C11" s="54"/>
      <c r="D11" s="54"/>
      <c r="E11" s="52" t="s">
        <v>20</v>
      </c>
      <c r="F11" s="91">
        <v>128.44999999999999</v>
      </c>
      <c r="G11" s="91">
        <v>128.44999999999999</v>
      </c>
      <c r="H11" s="91">
        <v>128.44999999999999</v>
      </c>
      <c r="I11" s="91">
        <v>128.44999999999999</v>
      </c>
    </row>
    <row r="12" spans="1:9" ht="30" x14ac:dyDescent="0.2">
      <c r="A12" s="53" t="s">
        <v>80</v>
      </c>
      <c r="B12" s="52"/>
      <c r="C12" s="54"/>
      <c r="D12" s="54"/>
      <c r="E12" s="52" t="s">
        <v>20</v>
      </c>
      <c r="F12" s="149">
        <v>0</v>
      </c>
      <c r="G12" s="150"/>
      <c r="H12" s="150"/>
      <c r="I12" s="151"/>
    </row>
    <row r="13" spans="1:9" ht="30" x14ac:dyDescent="0.2">
      <c r="A13" s="53" t="s">
        <v>81</v>
      </c>
      <c r="B13" s="52"/>
      <c r="C13" s="54"/>
      <c r="D13" s="54"/>
      <c r="E13" s="52" t="s">
        <v>20</v>
      </c>
      <c r="F13" s="149">
        <v>0</v>
      </c>
      <c r="G13" s="150"/>
      <c r="H13" s="150"/>
      <c r="I13" s="151"/>
    </row>
    <row r="14" spans="1:9" ht="30" x14ac:dyDescent="0.2">
      <c r="A14" s="53" t="s">
        <v>82</v>
      </c>
      <c r="B14" s="52"/>
      <c r="C14" s="54"/>
      <c r="D14" s="54"/>
      <c r="E14" s="52" t="s">
        <v>20</v>
      </c>
      <c r="F14" s="149">
        <v>0</v>
      </c>
      <c r="G14" s="150"/>
      <c r="H14" s="150"/>
      <c r="I14" s="151"/>
    </row>
    <row r="15" spans="1:9" ht="75" x14ac:dyDescent="0.2">
      <c r="A15" s="53" t="s">
        <v>137</v>
      </c>
      <c r="B15" s="91" t="s">
        <v>147</v>
      </c>
      <c r="C15" s="54">
        <v>43282</v>
      </c>
      <c r="D15" s="54">
        <v>43465</v>
      </c>
      <c r="E15" s="89" t="s">
        <v>20</v>
      </c>
      <c r="F15" s="89">
        <v>894.11</v>
      </c>
      <c r="G15" s="89">
        <v>920.93</v>
      </c>
      <c r="H15" s="89">
        <v>948.56</v>
      </c>
      <c r="I15" s="89">
        <v>977.02</v>
      </c>
    </row>
    <row r="16" spans="1:9" ht="75" x14ac:dyDescent="0.2">
      <c r="A16" s="53" t="s">
        <v>138</v>
      </c>
      <c r="B16" s="91" t="s">
        <v>147</v>
      </c>
      <c r="C16" s="54">
        <v>43282</v>
      </c>
      <c r="D16" s="54">
        <v>43465</v>
      </c>
      <c r="E16" s="90" t="s">
        <v>20</v>
      </c>
      <c r="F16" s="90">
        <v>894.11</v>
      </c>
      <c r="G16" s="91">
        <v>920.93</v>
      </c>
      <c r="H16" s="91">
        <v>948.56</v>
      </c>
      <c r="I16" s="91">
        <v>977.02</v>
      </c>
    </row>
    <row r="17" spans="1:9" ht="75" x14ac:dyDescent="0.2">
      <c r="A17" s="53" t="s">
        <v>139</v>
      </c>
      <c r="B17" s="91" t="s">
        <v>147</v>
      </c>
      <c r="C17" s="54">
        <v>43282</v>
      </c>
      <c r="D17" s="54">
        <v>43465</v>
      </c>
      <c r="E17" s="89" t="s">
        <v>20</v>
      </c>
      <c r="F17" s="89">
        <v>447.21</v>
      </c>
      <c r="G17" s="91">
        <v>447.21</v>
      </c>
      <c r="H17" s="91">
        <v>447.21</v>
      </c>
      <c r="I17" s="91">
        <v>447.21</v>
      </c>
    </row>
    <row r="18" spans="1:9" ht="75" x14ac:dyDescent="0.2">
      <c r="A18" s="53" t="s">
        <v>140</v>
      </c>
      <c r="B18" s="91" t="s">
        <v>147</v>
      </c>
      <c r="C18" s="54">
        <v>43282</v>
      </c>
      <c r="D18" s="54">
        <v>43465</v>
      </c>
      <c r="E18" s="89" t="s">
        <v>127</v>
      </c>
      <c r="F18" s="89">
        <v>301747.20000000001</v>
      </c>
      <c r="G18" s="89">
        <v>319858.31</v>
      </c>
      <c r="H18" s="89">
        <v>338512.75</v>
      </c>
      <c r="I18" s="89">
        <v>357726.83</v>
      </c>
    </row>
    <row r="19" spans="1:9" ht="75" x14ac:dyDescent="0.2">
      <c r="A19" s="53" t="s">
        <v>141</v>
      </c>
      <c r="B19" s="91" t="s">
        <v>147</v>
      </c>
      <c r="C19" s="54">
        <v>43282</v>
      </c>
      <c r="D19" s="54">
        <v>43465</v>
      </c>
      <c r="E19" s="90" t="s">
        <v>20</v>
      </c>
      <c r="F19" s="91">
        <v>447.21</v>
      </c>
      <c r="G19" s="91">
        <v>447.21</v>
      </c>
      <c r="H19" s="91">
        <v>447.21</v>
      </c>
      <c r="I19" s="91">
        <v>447.21</v>
      </c>
    </row>
    <row r="20" spans="1:9" ht="75" x14ac:dyDescent="0.2">
      <c r="A20" s="53" t="s">
        <v>142</v>
      </c>
      <c r="B20" s="91" t="s">
        <v>147</v>
      </c>
      <c r="C20" s="54">
        <v>43282</v>
      </c>
      <c r="D20" s="54">
        <v>43465</v>
      </c>
      <c r="E20" s="90" t="s">
        <v>127</v>
      </c>
      <c r="F20" s="91">
        <v>301747.20000000001</v>
      </c>
      <c r="G20" s="91">
        <v>319858.31</v>
      </c>
      <c r="H20" s="91">
        <v>338512.75</v>
      </c>
      <c r="I20" s="91">
        <v>357726.83</v>
      </c>
    </row>
    <row r="21" spans="1:9" ht="75" x14ac:dyDescent="0.2">
      <c r="A21" s="53" t="s">
        <v>144</v>
      </c>
      <c r="B21" s="91" t="s">
        <v>147</v>
      </c>
      <c r="C21" s="54">
        <v>43282</v>
      </c>
      <c r="D21" s="54">
        <v>43465</v>
      </c>
      <c r="E21" s="91" t="s">
        <v>20</v>
      </c>
      <c r="F21" s="91">
        <v>447.21</v>
      </c>
      <c r="G21" s="91">
        <v>447.21</v>
      </c>
      <c r="H21" s="91">
        <v>447.21</v>
      </c>
      <c r="I21" s="91">
        <v>447.21</v>
      </c>
    </row>
    <row r="22" spans="1:9" ht="75" x14ac:dyDescent="0.2">
      <c r="A22" s="53" t="s">
        <v>143</v>
      </c>
      <c r="B22" s="91" t="s">
        <v>147</v>
      </c>
      <c r="C22" s="54">
        <v>43282</v>
      </c>
      <c r="D22" s="54">
        <v>43465</v>
      </c>
      <c r="E22" s="91" t="s">
        <v>127</v>
      </c>
      <c r="F22" s="91">
        <v>301747.20000000001</v>
      </c>
      <c r="G22" s="91">
        <v>319858.31</v>
      </c>
      <c r="H22" s="91">
        <v>338512.75</v>
      </c>
      <c r="I22" s="91">
        <v>357726.83</v>
      </c>
    </row>
    <row r="23" spans="1:9" ht="75" x14ac:dyDescent="0.2">
      <c r="A23" s="53" t="s">
        <v>145</v>
      </c>
      <c r="B23" s="91" t="s">
        <v>147</v>
      </c>
      <c r="C23" s="54">
        <v>43282</v>
      </c>
      <c r="D23" s="54">
        <v>43465</v>
      </c>
      <c r="E23" s="91" t="s">
        <v>20</v>
      </c>
      <c r="F23" s="91">
        <v>447.21</v>
      </c>
      <c r="G23" s="91">
        <v>447.21</v>
      </c>
      <c r="H23" s="91">
        <v>447.21</v>
      </c>
      <c r="I23" s="91">
        <v>447.21</v>
      </c>
    </row>
    <row r="24" spans="1:9" ht="75" x14ac:dyDescent="0.2">
      <c r="A24" s="53" t="s">
        <v>146</v>
      </c>
      <c r="B24" s="91" t="s">
        <v>147</v>
      </c>
      <c r="C24" s="54">
        <v>43282</v>
      </c>
      <c r="D24" s="54">
        <v>43465</v>
      </c>
      <c r="E24" s="91" t="s">
        <v>127</v>
      </c>
      <c r="F24" s="91">
        <v>301747.20000000001</v>
      </c>
      <c r="G24" s="91">
        <v>319858.31</v>
      </c>
      <c r="H24" s="91">
        <v>338512.75</v>
      </c>
      <c r="I24" s="91">
        <v>357726.83</v>
      </c>
    </row>
  </sheetData>
  <sheetProtection password="FD97" sheet="1" objects="1" scenarios="1" formatCells="0" formatColumns="0" formatRows="0" insertColumns="0" insertRows="0" insertHyperlinks="0" deleteColumns="0" deleteRows="0" sort="0" autoFilter="0" pivotTables="0"/>
  <mergeCells count="10">
    <mergeCell ref="F14:I14"/>
    <mergeCell ref="A1:I1"/>
    <mergeCell ref="A3:A4"/>
    <mergeCell ref="B3:B4"/>
    <mergeCell ref="C3:C4"/>
    <mergeCell ref="D3:D4"/>
    <mergeCell ref="E3:E4"/>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54"/>
  <sheetViews>
    <sheetView zoomScale="70" zoomScaleNormal="70" workbookViewId="0">
      <selection sqref="A1:XFD1048576"/>
    </sheetView>
  </sheetViews>
  <sheetFormatPr defaultRowHeight="12.75" x14ac:dyDescent="0.2"/>
  <cols>
    <col min="1" max="1" width="39.375" style="63" customWidth="1"/>
    <col min="2" max="2" width="39.5" style="63" customWidth="1"/>
    <col min="3" max="4" width="21.25" style="63" customWidth="1"/>
    <col min="5" max="13" width="13.75" style="63" customWidth="1"/>
    <col min="14" max="256" width="9" style="63"/>
    <col min="257" max="257" width="39.375" style="63" customWidth="1"/>
    <col min="258" max="258" width="39.5" style="63" customWidth="1"/>
    <col min="259" max="260" width="21.25" style="63" customWidth="1"/>
    <col min="261" max="269" width="13.75" style="63" customWidth="1"/>
    <col min="270" max="512" width="9" style="63"/>
    <col min="513" max="513" width="39.375" style="63" customWidth="1"/>
    <col min="514" max="514" width="39.5" style="63" customWidth="1"/>
    <col min="515" max="516" width="21.25" style="63" customWidth="1"/>
    <col min="517" max="525" width="13.75" style="63" customWidth="1"/>
    <col min="526" max="768" width="9" style="63"/>
    <col min="769" max="769" width="39.375" style="63" customWidth="1"/>
    <col min="770" max="770" width="39.5" style="63" customWidth="1"/>
    <col min="771" max="772" width="21.25" style="63" customWidth="1"/>
    <col min="773" max="781" width="13.75" style="63" customWidth="1"/>
    <col min="782" max="1024" width="9" style="63"/>
    <col min="1025" max="1025" width="39.375" style="63" customWidth="1"/>
    <col min="1026" max="1026" width="39.5" style="63" customWidth="1"/>
    <col min="1027" max="1028" width="21.25" style="63" customWidth="1"/>
    <col min="1029" max="1037" width="13.75" style="63" customWidth="1"/>
    <col min="1038" max="1280" width="9" style="63"/>
    <col min="1281" max="1281" width="39.375" style="63" customWidth="1"/>
    <col min="1282" max="1282" width="39.5" style="63" customWidth="1"/>
    <col min="1283" max="1284" width="21.25" style="63" customWidth="1"/>
    <col min="1285" max="1293" width="13.75" style="63" customWidth="1"/>
    <col min="1294" max="1536" width="9" style="63"/>
    <col min="1537" max="1537" width="39.375" style="63" customWidth="1"/>
    <col min="1538" max="1538" width="39.5" style="63" customWidth="1"/>
    <col min="1539" max="1540" width="21.25" style="63" customWidth="1"/>
    <col min="1541" max="1549" width="13.75" style="63" customWidth="1"/>
    <col min="1550" max="1792" width="9" style="63"/>
    <col min="1793" max="1793" width="39.375" style="63" customWidth="1"/>
    <col min="1794" max="1794" width="39.5" style="63" customWidth="1"/>
    <col min="1795" max="1796" width="21.25" style="63" customWidth="1"/>
    <col min="1797" max="1805" width="13.75" style="63" customWidth="1"/>
    <col min="1806" max="2048" width="9" style="63"/>
    <col min="2049" max="2049" width="39.375" style="63" customWidth="1"/>
    <col min="2050" max="2050" width="39.5" style="63" customWidth="1"/>
    <col min="2051" max="2052" width="21.25" style="63" customWidth="1"/>
    <col min="2053" max="2061" width="13.75" style="63" customWidth="1"/>
    <col min="2062" max="2304" width="9" style="63"/>
    <col min="2305" max="2305" width="39.375" style="63" customWidth="1"/>
    <col min="2306" max="2306" width="39.5" style="63" customWidth="1"/>
    <col min="2307" max="2308" width="21.25" style="63" customWidth="1"/>
    <col min="2309" max="2317" width="13.75" style="63" customWidth="1"/>
    <col min="2318" max="2560" width="9" style="63"/>
    <col min="2561" max="2561" width="39.375" style="63" customWidth="1"/>
    <col min="2562" max="2562" width="39.5" style="63" customWidth="1"/>
    <col min="2563" max="2564" width="21.25" style="63" customWidth="1"/>
    <col min="2565" max="2573" width="13.75" style="63" customWidth="1"/>
    <col min="2574" max="2816" width="9" style="63"/>
    <col min="2817" max="2817" width="39.375" style="63" customWidth="1"/>
    <col min="2818" max="2818" width="39.5" style="63" customWidth="1"/>
    <col min="2819" max="2820" width="21.25" style="63" customWidth="1"/>
    <col min="2821" max="2829" width="13.75" style="63" customWidth="1"/>
    <col min="2830" max="3072" width="9" style="63"/>
    <col min="3073" max="3073" width="39.375" style="63" customWidth="1"/>
    <col min="3074" max="3074" width="39.5" style="63" customWidth="1"/>
    <col min="3075" max="3076" width="21.25" style="63" customWidth="1"/>
    <col min="3077" max="3085" width="13.75" style="63" customWidth="1"/>
    <col min="3086" max="3328" width="9" style="63"/>
    <col min="3329" max="3329" width="39.375" style="63" customWidth="1"/>
    <col min="3330" max="3330" width="39.5" style="63" customWidth="1"/>
    <col min="3331" max="3332" width="21.25" style="63" customWidth="1"/>
    <col min="3333" max="3341" width="13.75" style="63" customWidth="1"/>
    <col min="3342" max="3584" width="9" style="63"/>
    <col min="3585" max="3585" width="39.375" style="63" customWidth="1"/>
    <col min="3586" max="3586" width="39.5" style="63" customWidth="1"/>
    <col min="3587" max="3588" width="21.25" style="63" customWidth="1"/>
    <col min="3589" max="3597" width="13.75" style="63" customWidth="1"/>
    <col min="3598" max="3840" width="9" style="63"/>
    <col min="3841" max="3841" width="39.375" style="63" customWidth="1"/>
    <col min="3842" max="3842" width="39.5" style="63" customWidth="1"/>
    <col min="3843" max="3844" width="21.25" style="63" customWidth="1"/>
    <col min="3845" max="3853" width="13.75" style="63" customWidth="1"/>
    <col min="3854" max="4096" width="9" style="63"/>
    <col min="4097" max="4097" width="39.375" style="63" customWidth="1"/>
    <col min="4098" max="4098" width="39.5" style="63" customWidth="1"/>
    <col min="4099" max="4100" width="21.25" style="63" customWidth="1"/>
    <col min="4101" max="4109" width="13.75" style="63" customWidth="1"/>
    <col min="4110" max="4352" width="9" style="63"/>
    <col min="4353" max="4353" width="39.375" style="63" customWidth="1"/>
    <col min="4354" max="4354" width="39.5" style="63" customWidth="1"/>
    <col min="4355" max="4356" width="21.25" style="63" customWidth="1"/>
    <col min="4357" max="4365" width="13.75" style="63" customWidth="1"/>
    <col min="4366" max="4608" width="9" style="63"/>
    <col min="4609" max="4609" width="39.375" style="63" customWidth="1"/>
    <col min="4610" max="4610" width="39.5" style="63" customWidth="1"/>
    <col min="4611" max="4612" width="21.25" style="63" customWidth="1"/>
    <col min="4613" max="4621" width="13.75" style="63" customWidth="1"/>
    <col min="4622" max="4864" width="9" style="63"/>
    <col min="4865" max="4865" width="39.375" style="63" customWidth="1"/>
    <col min="4866" max="4866" width="39.5" style="63" customWidth="1"/>
    <col min="4867" max="4868" width="21.25" style="63" customWidth="1"/>
    <col min="4869" max="4877" width="13.75" style="63" customWidth="1"/>
    <col min="4878" max="5120" width="9" style="63"/>
    <col min="5121" max="5121" width="39.375" style="63" customWidth="1"/>
    <col min="5122" max="5122" width="39.5" style="63" customWidth="1"/>
    <col min="5123" max="5124" width="21.25" style="63" customWidth="1"/>
    <col min="5125" max="5133" width="13.75" style="63" customWidth="1"/>
    <col min="5134" max="5376" width="9" style="63"/>
    <col min="5377" max="5377" width="39.375" style="63" customWidth="1"/>
    <col min="5378" max="5378" width="39.5" style="63" customWidth="1"/>
    <col min="5379" max="5380" width="21.25" style="63" customWidth="1"/>
    <col min="5381" max="5389" width="13.75" style="63" customWidth="1"/>
    <col min="5390" max="5632" width="9" style="63"/>
    <col min="5633" max="5633" width="39.375" style="63" customWidth="1"/>
    <col min="5634" max="5634" width="39.5" style="63" customWidth="1"/>
    <col min="5635" max="5636" width="21.25" style="63" customWidth="1"/>
    <col min="5637" max="5645" width="13.75" style="63" customWidth="1"/>
    <col min="5646" max="5888" width="9" style="63"/>
    <col min="5889" max="5889" width="39.375" style="63" customWidth="1"/>
    <col min="5890" max="5890" width="39.5" style="63" customWidth="1"/>
    <col min="5891" max="5892" width="21.25" style="63" customWidth="1"/>
    <col min="5893" max="5901" width="13.75" style="63" customWidth="1"/>
    <col min="5902" max="6144" width="9" style="63"/>
    <col min="6145" max="6145" width="39.375" style="63" customWidth="1"/>
    <col min="6146" max="6146" width="39.5" style="63" customWidth="1"/>
    <col min="6147" max="6148" width="21.25" style="63" customWidth="1"/>
    <col min="6149" max="6157" width="13.75" style="63" customWidth="1"/>
    <col min="6158" max="6400" width="9" style="63"/>
    <col min="6401" max="6401" width="39.375" style="63" customWidth="1"/>
    <col min="6402" max="6402" width="39.5" style="63" customWidth="1"/>
    <col min="6403" max="6404" width="21.25" style="63" customWidth="1"/>
    <col min="6405" max="6413" width="13.75" style="63" customWidth="1"/>
    <col min="6414" max="6656" width="9" style="63"/>
    <col min="6657" max="6657" width="39.375" style="63" customWidth="1"/>
    <col min="6658" max="6658" width="39.5" style="63" customWidth="1"/>
    <col min="6659" max="6660" width="21.25" style="63" customWidth="1"/>
    <col min="6661" max="6669" width="13.75" style="63" customWidth="1"/>
    <col min="6670" max="6912" width="9" style="63"/>
    <col min="6913" max="6913" width="39.375" style="63" customWidth="1"/>
    <col min="6914" max="6914" width="39.5" style="63" customWidth="1"/>
    <col min="6915" max="6916" width="21.25" style="63" customWidth="1"/>
    <col min="6917" max="6925" width="13.75" style="63" customWidth="1"/>
    <col min="6926" max="7168" width="9" style="63"/>
    <col min="7169" max="7169" width="39.375" style="63" customWidth="1"/>
    <col min="7170" max="7170" width="39.5" style="63" customWidth="1"/>
    <col min="7171" max="7172" width="21.25" style="63" customWidth="1"/>
    <col min="7173" max="7181" width="13.75" style="63" customWidth="1"/>
    <col min="7182" max="7424" width="9" style="63"/>
    <col min="7425" max="7425" width="39.375" style="63" customWidth="1"/>
    <col min="7426" max="7426" width="39.5" style="63" customWidth="1"/>
    <col min="7427" max="7428" width="21.25" style="63" customWidth="1"/>
    <col min="7429" max="7437" width="13.75" style="63" customWidth="1"/>
    <col min="7438" max="7680" width="9" style="63"/>
    <col min="7681" max="7681" width="39.375" style="63" customWidth="1"/>
    <col min="7682" max="7682" width="39.5" style="63" customWidth="1"/>
    <col min="7683" max="7684" width="21.25" style="63" customWidth="1"/>
    <col min="7685" max="7693" width="13.75" style="63" customWidth="1"/>
    <col min="7694" max="7936" width="9" style="63"/>
    <col min="7937" max="7937" width="39.375" style="63" customWidth="1"/>
    <col min="7938" max="7938" width="39.5" style="63" customWidth="1"/>
    <col min="7939" max="7940" width="21.25" style="63" customWidth="1"/>
    <col min="7941" max="7949" width="13.75" style="63" customWidth="1"/>
    <col min="7950" max="8192" width="9" style="63"/>
    <col min="8193" max="8193" width="39.375" style="63" customWidth="1"/>
    <col min="8194" max="8194" width="39.5" style="63" customWidth="1"/>
    <col min="8195" max="8196" width="21.25" style="63" customWidth="1"/>
    <col min="8197" max="8205" width="13.75" style="63" customWidth="1"/>
    <col min="8206" max="8448" width="9" style="63"/>
    <col min="8449" max="8449" width="39.375" style="63" customWidth="1"/>
    <col min="8450" max="8450" width="39.5" style="63" customWidth="1"/>
    <col min="8451" max="8452" width="21.25" style="63" customWidth="1"/>
    <col min="8453" max="8461" width="13.75" style="63" customWidth="1"/>
    <col min="8462" max="8704" width="9" style="63"/>
    <col min="8705" max="8705" width="39.375" style="63" customWidth="1"/>
    <col min="8706" max="8706" width="39.5" style="63" customWidth="1"/>
    <col min="8707" max="8708" width="21.25" style="63" customWidth="1"/>
    <col min="8709" max="8717" width="13.75" style="63" customWidth="1"/>
    <col min="8718" max="8960" width="9" style="63"/>
    <col min="8961" max="8961" width="39.375" style="63" customWidth="1"/>
    <col min="8962" max="8962" width="39.5" style="63" customWidth="1"/>
    <col min="8963" max="8964" width="21.25" style="63" customWidth="1"/>
    <col min="8965" max="8973" width="13.75" style="63" customWidth="1"/>
    <col min="8974" max="9216" width="9" style="63"/>
    <col min="9217" max="9217" width="39.375" style="63" customWidth="1"/>
    <col min="9218" max="9218" width="39.5" style="63" customWidth="1"/>
    <col min="9219" max="9220" width="21.25" style="63" customWidth="1"/>
    <col min="9221" max="9229" width="13.75" style="63" customWidth="1"/>
    <col min="9230" max="9472" width="9" style="63"/>
    <col min="9473" max="9473" width="39.375" style="63" customWidth="1"/>
    <col min="9474" max="9474" width="39.5" style="63" customWidth="1"/>
    <col min="9475" max="9476" width="21.25" style="63" customWidth="1"/>
    <col min="9477" max="9485" width="13.75" style="63" customWidth="1"/>
    <col min="9486" max="9728" width="9" style="63"/>
    <col min="9729" max="9729" width="39.375" style="63" customWidth="1"/>
    <col min="9730" max="9730" width="39.5" style="63" customWidth="1"/>
    <col min="9731" max="9732" width="21.25" style="63" customWidth="1"/>
    <col min="9733" max="9741" width="13.75" style="63" customWidth="1"/>
    <col min="9742" max="9984" width="9" style="63"/>
    <col min="9985" max="9985" width="39.375" style="63" customWidth="1"/>
    <col min="9986" max="9986" width="39.5" style="63" customWidth="1"/>
    <col min="9987" max="9988" width="21.25" style="63" customWidth="1"/>
    <col min="9989" max="9997" width="13.75" style="63" customWidth="1"/>
    <col min="9998" max="10240" width="9" style="63"/>
    <col min="10241" max="10241" width="39.375" style="63" customWidth="1"/>
    <col min="10242" max="10242" width="39.5" style="63" customWidth="1"/>
    <col min="10243" max="10244" width="21.25" style="63" customWidth="1"/>
    <col min="10245" max="10253" width="13.75" style="63" customWidth="1"/>
    <col min="10254" max="10496" width="9" style="63"/>
    <col min="10497" max="10497" width="39.375" style="63" customWidth="1"/>
    <col min="10498" max="10498" width="39.5" style="63" customWidth="1"/>
    <col min="10499" max="10500" width="21.25" style="63" customWidth="1"/>
    <col min="10501" max="10509" width="13.75" style="63" customWidth="1"/>
    <col min="10510" max="10752" width="9" style="63"/>
    <col min="10753" max="10753" width="39.375" style="63" customWidth="1"/>
    <col min="10754" max="10754" width="39.5" style="63" customWidth="1"/>
    <col min="10755" max="10756" width="21.25" style="63" customWidth="1"/>
    <col min="10757" max="10765" width="13.75" style="63" customWidth="1"/>
    <col min="10766" max="11008" width="9" style="63"/>
    <col min="11009" max="11009" width="39.375" style="63" customWidth="1"/>
    <col min="11010" max="11010" width="39.5" style="63" customWidth="1"/>
    <col min="11011" max="11012" width="21.25" style="63" customWidth="1"/>
    <col min="11013" max="11021" width="13.75" style="63" customWidth="1"/>
    <col min="11022" max="11264" width="9" style="63"/>
    <col min="11265" max="11265" width="39.375" style="63" customWidth="1"/>
    <col min="11266" max="11266" width="39.5" style="63" customWidth="1"/>
    <col min="11267" max="11268" width="21.25" style="63" customWidth="1"/>
    <col min="11269" max="11277" width="13.75" style="63" customWidth="1"/>
    <col min="11278" max="11520" width="9" style="63"/>
    <col min="11521" max="11521" width="39.375" style="63" customWidth="1"/>
    <col min="11522" max="11522" width="39.5" style="63" customWidth="1"/>
    <col min="11523" max="11524" width="21.25" style="63" customWidth="1"/>
    <col min="11525" max="11533" width="13.75" style="63" customWidth="1"/>
    <col min="11534" max="11776" width="9" style="63"/>
    <col min="11777" max="11777" width="39.375" style="63" customWidth="1"/>
    <col min="11778" max="11778" width="39.5" style="63" customWidth="1"/>
    <col min="11779" max="11780" width="21.25" style="63" customWidth="1"/>
    <col min="11781" max="11789" width="13.75" style="63" customWidth="1"/>
    <col min="11790" max="12032" width="9" style="63"/>
    <col min="12033" max="12033" width="39.375" style="63" customWidth="1"/>
    <col min="12034" max="12034" width="39.5" style="63" customWidth="1"/>
    <col min="12035" max="12036" width="21.25" style="63" customWidth="1"/>
    <col min="12037" max="12045" width="13.75" style="63" customWidth="1"/>
    <col min="12046" max="12288" width="9" style="63"/>
    <col min="12289" max="12289" width="39.375" style="63" customWidth="1"/>
    <col min="12290" max="12290" width="39.5" style="63" customWidth="1"/>
    <col min="12291" max="12292" width="21.25" style="63" customWidth="1"/>
    <col min="12293" max="12301" width="13.75" style="63" customWidth="1"/>
    <col min="12302" max="12544" width="9" style="63"/>
    <col min="12545" max="12545" width="39.375" style="63" customWidth="1"/>
    <col min="12546" max="12546" width="39.5" style="63" customWidth="1"/>
    <col min="12547" max="12548" width="21.25" style="63" customWidth="1"/>
    <col min="12549" max="12557" width="13.75" style="63" customWidth="1"/>
    <col min="12558" max="12800" width="9" style="63"/>
    <col min="12801" max="12801" width="39.375" style="63" customWidth="1"/>
    <col min="12802" max="12802" width="39.5" style="63" customWidth="1"/>
    <col min="12803" max="12804" width="21.25" style="63" customWidth="1"/>
    <col min="12805" max="12813" width="13.75" style="63" customWidth="1"/>
    <col min="12814" max="13056" width="9" style="63"/>
    <col min="13057" max="13057" width="39.375" style="63" customWidth="1"/>
    <col min="13058" max="13058" width="39.5" style="63" customWidth="1"/>
    <col min="13059" max="13060" width="21.25" style="63" customWidth="1"/>
    <col min="13061" max="13069" width="13.75" style="63" customWidth="1"/>
    <col min="13070" max="13312" width="9" style="63"/>
    <col min="13313" max="13313" width="39.375" style="63" customWidth="1"/>
    <col min="13314" max="13314" width="39.5" style="63" customWidth="1"/>
    <col min="13315" max="13316" width="21.25" style="63" customWidth="1"/>
    <col min="13317" max="13325" width="13.75" style="63" customWidth="1"/>
    <col min="13326" max="13568" width="9" style="63"/>
    <col min="13569" max="13569" width="39.375" style="63" customWidth="1"/>
    <col min="13570" max="13570" width="39.5" style="63" customWidth="1"/>
    <col min="13571" max="13572" width="21.25" style="63" customWidth="1"/>
    <col min="13573" max="13581" width="13.75" style="63" customWidth="1"/>
    <col min="13582" max="13824" width="9" style="63"/>
    <col min="13825" max="13825" width="39.375" style="63" customWidth="1"/>
    <col min="13826" max="13826" width="39.5" style="63" customWidth="1"/>
    <col min="13827" max="13828" width="21.25" style="63" customWidth="1"/>
    <col min="13829" max="13837" width="13.75" style="63" customWidth="1"/>
    <col min="13838" max="14080" width="9" style="63"/>
    <col min="14081" max="14081" width="39.375" style="63" customWidth="1"/>
    <col min="14082" max="14082" width="39.5" style="63" customWidth="1"/>
    <col min="14083" max="14084" width="21.25" style="63" customWidth="1"/>
    <col min="14085" max="14093" width="13.75" style="63" customWidth="1"/>
    <col min="14094" max="14336" width="9" style="63"/>
    <col min="14337" max="14337" width="39.375" style="63" customWidth="1"/>
    <col min="14338" max="14338" width="39.5" style="63" customWidth="1"/>
    <col min="14339" max="14340" width="21.25" style="63" customWidth="1"/>
    <col min="14341" max="14349" width="13.75" style="63" customWidth="1"/>
    <col min="14350" max="14592" width="9" style="63"/>
    <col min="14593" max="14593" width="39.375" style="63" customWidth="1"/>
    <col min="14594" max="14594" width="39.5" style="63" customWidth="1"/>
    <col min="14595" max="14596" width="21.25" style="63" customWidth="1"/>
    <col min="14597" max="14605" width="13.75" style="63" customWidth="1"/>
    <col min="14606" max="14848" width="9" style="63"/>
    <col min="14849" max="14849" width="39.375" style="63" customWidth="1"/>
    <col min="14850" max="14850" width="39.5" style="63" customWidth="1"/>
    <col min="14851" max="14852" width="21.25" style="63" customWidth="1"/>
    <col min="14853" max="14861" width="13.75" style="63" customWidth="1"/>
    <col min="14862" max="15104" width="9" style="63"/>
    <col min="15105" max="15105" width="39.375" style="63" customWidth="1"/>
    <col min="15106" max="15106" width="39.5" style="63" customWidth="1"/>
    <col min="15107" max="15108" width="21.25" style="63" customWidth="1"/>
    <col min="15109" max="15117" width="13.75" style="63" customWidth="1"/>
    <col min="15118" max="15360" width="9" style="63"/>
    <col min="15361" max="15361" width="39.375" style="63" customWidth="1"/>
    <col min="15362" max="15362" width="39.5" style="63" customWidth="1"/>
    <col min="15363" max="15364" width="21.25" style="63" customWidth="1"/>
    <col min="15365" max="15373" width="13.75" style="63" customWidth="1"/>
    <col min="15374" max="15616" width="9" style="63"/>
    <col min="15617" max="15617" width="39.375" style="63" customWidth="1"/>
    <col min="15618" max="15618" width="39.5" style="63" customWidth="1"/>
    <col min="15619" max="15620" width="21.25" style="63" customWidth="1"/>
    <col min="15621" max="15629" width="13.75" style="63" customWidth="1"/>
    <col min="15630" max="15872" width="9" style="63"/>
    <col min="15873" max="15873" width="39.375" style="63" customWidth="1"/>
    <col min="15874" max="15874" width="39.5" style="63" customWidth="1"/>
    <col min="15875" max="15876" width="21.25" style="63" customWidth="1"/>
    <col min="15877" max="15885" width="13.75" style="63" customWidth="1"/>
    <col min="15886" max="16128" width="9" style="63"/>
    <col min="16129" max="16129" width="39.375" style="63" customWidth="1"/>
    <col min="16130" max="16130" width="39.5" style="63" customWidth="1"/>
    <col min="16131" max="16132" width="21.25" style="63" customWidth="1"/>
    <col min="16133" max="16141" width="13.75" style="63" customWidth="1"/>
    <col min="16142" max="16384" width="9" style="63"/>
  </cols>
  <sheetData>
    <row r="1" spans="1:4" x14ac:dyDescent="0.2">
      <c r="A1" s="62" t="s">
        <v>85</v>
      </c>
      <c r="B1" s="62"/>
    </row>
    <row r="2" spans="1:4" ht="15" customHeight="1" x14ac:dyDescent="0.2">
      <c r="A2" s="62" t="s">
        <v>86</v>
      </c>
      <c r="B2" s="62"/>
    </row>
    <row r="3" spans="1:4" ht="15" customHeight="1" x14ac:dyDescent="0.2">
      <c r="A3" s="62"/>
      <c r="B3" s="62"/>
    </row>
    <row r="4" spans="1:4" ht="15" customHeight="1" x14ac:dyDescent="0.2">
      <c r="A4" s="170" t="s">
        <v>87</v>
      </c>
      <c r="B4" s="171"/>
      <c r="C4" s="64"/>
      <c r="D4" s="65" t="s">
        <v>88</v>
      </c>
    </row>
    <row r="5" spans="1:4" ht="15" customHeight="1" x14ac:dyDescent="0.2">
      <c r="A5" s="173" t="s">
        <v>89</v>
      </c>
      <c r="B5" s="174"/>
      <c r="C5" s="66"/>
      <c r="D5" s="67" t="s">
        <v>90</v>
      </c>
    </row>
    <row r="6" spans="1:4" ht="15" customHeight="1" x14ac:dyDescent="0.2">
      <c r="A6" s="170" t="s">
        <v>91</v>
      </c>
      <c r="B6" s="171"/>
      <c r="C6" s="68"/>
      <c r="D6" s="65" t="s">
        <v>92</v>
      </c>
    </row>
    <row r="7" spans="1:4" ht="15" customHeight="1" x14ac:dyDescent="0.2">
      <c r="A7" s="170" t="s">
        <v>93</v>
      </c>
      <c r="B7" s="171"/>
      <c r="C7" s="68"/>
      <c r="D7" s="65" t="s">
        <v>149</v>
      </c>
    </row>
    <row r="8" spans="1:4" ht="15" customHeight="1" x14ac:dyDescent="0.2">
      <c r="A8" s="172" t="s">
        <v>94</v>
      </c>
      <c r="B8" s="172"/>
      <c r="C8" s="92"/>
      <c r="D8" s="69"/>
    </row>
    <row r="9" spans="1:4" ht="15" customHeight="1" x14ac:dyDescent="0.2">
      <c r="A9" s="70" t="s">
        <v>95</v>
      </c>
      <c r="B9" s="71"/>
      <c r="C9" s="72"/>
      <c r="D9" s="73"/>
    </row>
    <row r="10" spans="1:4" ht="30" customHeight="1" x14ac:dyDescent="0.2">
      <c r="A10" s="163" t="s">
        <v>96</v>
      </c>
      <c r="B10" s="164"/>
      <c r="C10" s="74"/>
      <c r="D10" s="75">
        <v>2.6317019500000001</v>
      </c>
    </row>
    <row r="11" spans="1:4" ht="66" customHeight="1" x14ac:dyDescent="0.2">
      <c r="A11" s="163" t="s">
        <v>97</v>
      </c>
      <c r="B11" s="164"/>
      <c r="C11" s="74"/>
      <c r="D11" s="75">
        <v>776.55176406999999</v>
      </c>
    </row>
    <row r="12" spans="1:4" ht="30" customHeight="1" x14ac:dyDescent="0.2">
      <c r="A12" s="163" t="s">
        <v>98</v>
      </c>
      <c r="B12" s="164"/>
      <c r="C12" s="74"/>
      <c r="D12" s="76">
        <v>461476.42842988309</v>
      </c>
    </row>
    <row r="13" spans="1:4" ht="30" customHeight="1" x14ac:dyDescent="0.2">
      <c r="A13" s="163" t="s">
        <v>99</v>
      </c>
      <c r="B13" s="164"/>
      <c r="C13" s="74"/>
      <c r="D13" s="77"/>
    </row>
    <row r="14" spans="1:4" ht="15" customHeight="1" x14ac:dyDescent="0.2">
      <c r="A14" s="161" t="s">
        <v>100</v>
      </c>
      <c r="B14" s="162"/>
      <c r="C14" s="74"/>
      <c r="D14" s="75">
        <v>1026.7760718899999</v>
      </c>
    </row>
    <row r="15" spans="1:4" ht="15" customHeight="1" x14ac:dyDescent="0.2">
      <c r="A15" s="161" t="s">
        <v>101</v>
      </c>
      <c r="B15" s="162"/>
      <c r="C15" s="74"/>
      <c r="D15" s="75">
        <v>1330.8011155199999</v>
      </c>
    </row>
    <row r="16" spans="1:4" ht="15" customHeight="1" x14ac:dyDescent="0.2">
      <c r="A16" s="161" t="s">
        <v>102</v>
      </c>
      <c r="B16" s="162"/>
      <c r="C16" s="74"/>
      <c r="D16" s="75">
        <v>2774.09290237</v>
      </c>
    </row>
    <row r="17" spans="1:12" ht="15" customHeight="1" x14ac:dyDescent="0.2">
      <c r="A17" s="161" t="s">
        <v>103</v>
      </c>
      <c r="B17" s="162"/>
      <c r="C17" s="74"/>
      <c r="D17" s="75">
        <v>1688.7916567</v>
      </c>
    </row>
    <row r="18" spans="1:12" ht="52.5" customHeight="1" x14ac:dyDescent="0.2">
      <c r="A18" s="163" t="s">
        <v>104</v>
      </c>
      <c r="B18" s="164"/>
      <c r="C18" s="74"/>
      <c r="D18" s="75">
        <v>0</v>
      </c>
    </row>
    <row r="19" spans="1:12" ht="15" customHeight="1" x14ac:dyDescent="0.2">
      <c r="A19" s="70" t="s">
        <v>105</v>
      </c>
      <c r="B19" s="71"/>
      <c r="C19" s="78"/>
      <c r="D19" s="79"/>
    </row>
    <row r="20" spans="1:12" ht="30" customHeight="1" x14ac:dyDescent="0.2">
      <c r="A20" s="163" t="s">
        <v>106</v>
      </c>
      <c r="B20" s="164"/>
      <c r="C20" s="74"/>
      <c r="D20" s="80">
        <v>20479.138999999999</v>
      </c>
    </row>
    <row r="21" spans="1:12" ht="30" customHeight="1" x14ac:dyDescent="0.2">
      <c r="A21" s="163" t="s">
        <v>107</v>
      </c>
      <c r="B21" s="164"/>
      <c r="C21" s="81"/>
      <c r="D21" s="80">
        <v>30.277999999999999</v>
      </c>
    </row>
    <row r="22" spans="1:12" ht="15" customHeight="1" x14ac:dyDescent="0.2">
      <c r="A22" s="70" t="s">
        <v>108</v>
      </c>
      <c r="B22" s="71"/>
      <c r="C22" s="78"/>
      <c r="D22" s="79"/>
    </row>
    <row r="23" spans="1:12" ht="15" customHeight="1" x14ac:dyDescent="0.25">
      <c r="A23" s="163" t="s">
        <v>109</v>
      </c>
      <c r="B23" s="164"/>
      <c r="C23" s="82"/>
      <c r="D23" s="77"/>
    </row>
    <row r="24" spans="1:12" ht="15" customHeight="1" x14ac:dyDescent="0.25">
      <c r="A24" s="161" t="s">
        <v>100</v>
      </c>
      <c r="B24" s="162"/>
      <c r="C24" s="82"/>
      <c r="D24" s="83">
        <v>0</v>
      </c>
    </row>
    <row r="25" spans="1:12" ht="15" customHeight="1" x14ac:dyDescent="0.25">
      <c r="A25" s="161" t="s">
        <v>101</v>
      </c>
      <c r="B25" s="162"/>
      <c r="C25" s="82"/>
      <c r="D25" s="83">
        <v>1.4959071897274554E-3</v>
      </c>
    </row>
    <row r="26" spans="1:12" ht="15" customHeight="1" x14ac:dyDescent="0.25">
      <c r="A26" s="161" t="s">
        <v>102</v>
      </c>
      <c r="B26" s="162"/>
      <c r="C26" s="82"/>
      <c r="D26" s="83">
        <v>4.5274070913609056E-3</v>
      </c>
    </row>
    <row r="27" spans="1:12" ht="15" customHeight="1" x14ac:dyDescent="0.25">
      <c r="A27" s="161" t="s">
        <v>103</v>
      </c>
      <c r="B27" s="162"/>
      <c r="C27" s="82"/>
      <c r="D27" s="83">
        <v>2.2476921402634726E-3</v>
      </c>
    </row>
    <row r="29" spans="1:12" x14ac:dyDescent="0.2">
      <c r="A29" s="58" t="s">
        <v>110</v>
      </c>
      <c r="B29" s="59"/>
      <c r="C29" s="59"/>
      <c r="D29" s="56"/>
      <c r="E29" s="56"/>
      <c r="F29" s="60"/>
      <c r="G29" s="60"/>
      <c r="H29" s="60"/>
      <c r="I29" s="61"/>
      <c r="J29" s="60"/>
      <c r="K29" s="60"/>
      <c r="L29" s="60"/>
    </row>
    <row r="30" spans="1:12" ht="280.5" x14ac:dyDescent="0.2">
      <c r="A30" s="165" t="s">
        <v>7</v>
      </c>
      <c r="B30" s="165" t="s">
        <v>111</v>
      </c>
      <c r="C30" s="57" t="s">
        <v>112</v>
      </c>
      <c r="D30" s="57" t="s">
        <v>113</v>
      </c>
      <c r="E30" s="167" t="s">
        <v>114</v>
      </c>
      <c r="F30" s="168"/>
      <c r="G30" s="168"/>
      <c r="H30" s="169"/>
      <c r="I30" s="167" t="s">
        <v>115</v>
      </c>
      <c r="J30" s="168"/>
      <c r="K30" s="168"/>
      <c r="L30" s="169"/>
    </row>
    <row r="31" spans="1:12" x14ac:dyDescent="0.2">
      <c r="A31" s="166"/>
      <c r="B31" s="166"/>
      <c r="C31" s="57" t="s">
        <v>116</v>
      </c>
      <c r="D31" s="57" t="s">
        <v>116</v>
      </c>
      <c r="E31" s="167" t="s">
        <v>116</v>
      </c>
      <c r="F31" s="168"/>
      <c r="G31" s="168"/>
      <c r="H31" s="169"/>
      <c r="I31" s="167" t="s">
        <v>116</v>
      </c>
      <c r="J31" s="168"/>
      <c r="K31" s="168"/>
      <c r="L31" s="169"/>
    </row>
    <row r="32" spans="1:12" x14ac:dyDescent="0.2">
      <c r="A32" s="158"/>
      <c r="B32" s="158"/>
      <c r="C32" s="160"/>
      <c r="D32" s="160"/>
      <c r="E32" s="155"/>
      <c r="F32" s="156"/>
      <c r="G32" s="156"/>
      <c r="H32" s="157"/>
      <c r="I32" s="155"/>
      <c r="J32" s="156"/>
      <c r="K32" s="156"/>
      <c r="L32" s="157"/>
    </row>
    <row r="33" spans="1:12" ht="15" customHeight="1" x14ac:dyDescent="0.2">
      <c r="A33" s="159"/>
      <c r="B33" s="159"/>
      <c r="C33" s="159"/>
      <c r="D33" s="159"/>
      <c r="E33" s="84" t="s">
        <v>117</v>
      </c>
      <c r="F33" s="84" t="s">
        <v>118</v>
      </c>
      <c r="G33" s="84" t="s">
        <v>119</v>
      </c>
      <c r="H33" s="84" t="s">
        <v>120</v>
      </c>
      <c r="I33" s="84" t="s">
        <v>121</v>
      </c>
      <c r="J33" s="84" t="s">
        <v>122</v>
      </c>
      <c r="K33" s="84" t="s">
        <v>123</v>
      </c>
      <c r="L33" s="84" t="s">
        <v>124</v>
      </c>
    </row>
    <row r="34" spans="1:12" ht="12.75" customHeight="1" x14ac:dyDescent="0.2">
      <c r="A34" s="85" t="s">
        <v>150</v>
      </c>
      <c r="B34" s="85">
        <v>1</v>
      </c>
      <c r="C34" s="86">
        <v>762.42853468999999</v>
      </c>
      <c r="D34" s="86">
        <v>758.15276669000002</v>
      </c>
      <c r="E34" s="86">
        <v>0</v>
      </c>
      <c r="F34" s="86">
        <v>75.815276670000003</v>
      </c>
      <c r="G34" s="86">
        <v>189.53819167</v>
      </c>
      <c r="H34" s="86">
        <v>379.07638335000001</v>
      </c>
      <c r="I34" s="86">
        <v>0</v>
      </c>
      <c r="J34" s="86">
        <v>416.98402168000001</v>
      </c>
      <c r="K34" s="86">
        <v>492.79929835000002</v>
      </c>
      <c r="L34" s="86">
        <v>568.61457501999996</v>
      </c>
    </row>
    <row r="35" spans="1:12" ht="12.75" customHeight="1" x14ac:dyDescent="0.2">
      <c r="A35" s="85" t="s">
        <v>150</v>
      </c>
      <c r="B35" s="85">
        <v>2</v>
      </c>
      <c r="C35" s="86">
        <v>944.78596159999995</v>
      </c>
      <c r="D35" s="86">
        <v>939.54617845999996</v>
      </c>
      <c r="E35" s="86">
        <v>0</v>
      </c>
      <c r="F35" s="86">
        <v>93.954617850000005</v>
      </c>
      <c r="G35" s="86">
        <v>234.88654462</v>
      </c>
      <c r="H35" s="86">
        <v>469.77308922999998</v>
      </c>
      <c r="I35" s="86">
        <v>0</v>
      </c>
      <c r="J35" s="86">
        <v>516.75039815000002</v>
      </c>
      <c r="K35" s="86">
        <v>610.705016</v>
      </c>
      <c r="L35" s="86">
        <v>704.65963384999998</v>
      </c>
    </row>
    <row r="36" spans="1:12" ht="12.75" customHeight="1" x14ac:dyDescent="0.2">
      <c r="A36" s="85" t="s">
        <v>150</v>
      </c>
      <c r="B36" s="85">
        <v>3</v>
      </c>
      <c r="C36" s="86">
        <v>1082.6884049</v>
      </c>
      <c r="D36" s="86">
        <v>1076.9170803100001</v>
      </c>
      <c r="E36" s="86">
        <v>0</v>
      </c>
      <c r="F36" s="86">
        <v>107.69170803</v>
      </c>
      <c r="G36" s="86">
        <v>269.22927007999999</v>
      </c>
      <c r="H36" s="86">
        <v>538.45854015999998</v>
      </c>
      <c r="I36" s="86">
        <v>0</v>
      </c>
      <c r="J36" s="86">
        <v>592.30439417000002</v>
      </c>
      <c r="K36" s="86">
        <v>699.9961022</v>
      </c>
      <c r="L36" s="86">
        <v>807.68781022999997</v>
      </c>
    </row>
    <row r="37" spans="1:12" ht="12.75" customHeight="1" x14ac:dyDescent="0.2">
      <c r="A37" s="85" t="s">
        <v>150</v>
      </c>
      <c r="B37" s="85">
        <v>4</v>
      </c>
      <c r="C37" s="86">
        <v>1118.1503255699999</v>
      </c>
      <c r="D37" s="86">
        <v>1112.2059510500001</v>
      </c>
      <c r="E37" s="86">
        <v>0</v>
      </c>
      <c r="F37" s="86">
        <v>111.22059511</v>
      </c>
      <c r="G37" s="86">
        <v>278.05148775999999</v>
      </c>
      <c r="H37" s="86">
        <v>556.10297552999998</v>
      </c>
      <c r="I37" s="86">
        <v>0</v>
      </c>
      <c r="J37" s="86">
        <v>611.71327308000002</v>
      </c>
      <c r="K37" s="86">
        <v>722.93386817999999</v>
      </c>
      <c r="L37" s="86">
        <v>834.15446328999997</v>
      </c>
    </row>
    <row r="38" spans="1:12" ht="12.75" customHeight="1" x14ac:dyDescent="0.2">
      <c r="A38" s="85" t="s">
        <v>150</v>
      </c>
      <c r="B38" s="85">
        <v>5</v>
      </c>
      <c r="C38" s="86">
        <v>1113.73788319</v>
      </c>
      <c r="D38" s="86">
        <v>1107.8815959599999</v>
      </c>
      <c r="E38" s="86">
        <v>0</v>
      </c>
      <c r="F38" s="86">
        <v>110.7881596</v>
      </c>
      <c r="G38" s="86">
        <v>276.97039898999998</v>
      </c>
      <c r="H38" s="86">
        <v>553.94079797999996</v>
      </c>
      <c r="I38" s="86">
        <v>0</v>
      </c>
      <c r="J38" s="86">
        <v>609.33487778000006</v>
      </c>
      <c r="K38" s="86">
        <v>720.12303737000002</v>
      </c>
      <c r="L38" s="86">
        <v>830.91119696999999</v>
      </c>
    </row>
    <row r="39" spans="1:12" ht="12.75" customHeight="1" x14ac:dyDescent="0.2">
      <c r="A39" s="85" t="s">
        <v>150</v>
      </c>
      <c r="B39" s="85">
        <v>6</v>
      </c>
      <c r="C39" s="86">
        <v>1119.1732499699999</v>
      </c>
      <c r="D39" s="86">
        <v>1112.4492213200001</v>
      </c>
      <c r="E39" s="86">
        <v>0</v>
      </c>
      <c r="F39" s="86">
        <v>111.24492213000001</v>
      </c>
      <c r="G39" s="86">
        <v>278.11230533000003</v>
      </c>
      <c r="H39" s="86">
        <v>556.22461066000005</v>
      </c>
      <c r="I39" s="86">
        <v>0</v>
      </c>
      <c r="J39" s="86">
        <v>611.84707173000004</v>
      </c>
      <c r="K39" s="86">
        <v>723.09199386</v>
      </c>
      <c r="L39" s="86">
        <v>834.33691598999997</v>
      </c>
    </row>
    <row r="40" spans="1:12" ht="12.75" customHeight="1" x14ac:dyDescent="0.2">
      <c r="A40" s="85" t="s">
        <v>150</v>
      </c>
      <c r="B40" s="85">
        <v>7</v>
      </c>
      <c r="C40" s="86">
        <v>1129.37190622</v>
      </c>
      <c r="D40" s="86">
        <v>1122.28769442</v>
      </c>
      <c r="E40" s="86">
        <v>0</v>
      </c>
      <c r="F40" s="86">
        <v>112.22876943999999</v>
      </c>
      <c r="G40" s="86">
        <v>280.57192361</v>
      </c>
      <c r="H40" s="86">
        <v>561.14384720999999</v>
      </c>
      <c r="I40" s="86">
        <v>0</v>
      </c>
      <c r="J40" s="86">
        <v>617.25823192999997</v>
      </c>
      <c r="K40" s="86">
        <v>729.48700137000003</v>
      </c>
      <c r="L40" s="86">
        <v>841.71577081999999</v>
      </c>
    </row>
    <row r="41" spans="1:12" ht="12.75" customHeight="1" x14ac:dyDescent="0.2">
      <c r="A41" s="85" t="s">
        <v>150</v>
      </c>
      <c r="B41" s="85">
        <v>8</v>
      </c>
      <c r="C41" s="86">
        <v>1103.6372739599999</v>
      </c>
      <c r="D41" s="86">
        <v>1096.85752912</v>
      </c>
      <c r="E41" s="86">
        <v>0</v>
      </c>
      <c r="F41" s="86">
        <v>109.68575291000001</v>
      </c>
      <c r="G41" s="86">
        <v>274.21438228</v>
      </c>
      <c r="H41" s="86">
        <v>548.42876455999999</v>
      </c>
      <c r="I41" s="86">
        <v>0</v>
      </c>
      <c r="J41" s="86">
        <v>603.27164101999995</v>
      </c>
      <c r="K41" s="86">
        <v>712.95739392999997</v>
      </c>
      <c r="L41" s="86">
        <v>822.64314683999999</v>
      </c>
    </row>
    <row r="42" spans="1:12" ht="12.75" customHeight="1" x14ac:dyDescent="0.2">
      <c r="A42" s="85" t="s">
        <v>150</v>
      </c>
      <c r="B42" s="85">
        <v>9</v>
      </c>
      <c r="C42" s="86">
        <v>995.19630519999998</v>
      </c>
      <c r="D42" s="86">
        <v>989.14320457999997</v>
      </c>
      <c r="E42" s="86">
        <v>0</v>
      </c>
      <c r="F42" s="86">
        <v>98.914320459999999</v>
      </c>
      <c r="G42" s="86">
        <v>247.28580115</v>
      </c>
      <c r="H42" s="86">
        <v>494.57160228999999</v>
      </c>
      <c r="I42" s="86">
        <v>0</v>
      </c>
      <c r="J42" s="86">
        <v>544.02876251999999</v>
      </c>
      <c r="K42" s="86">
        <v>642.94308297999999</v>
      </c>
      <c r="L42" s="86">
        <v>741.85740343999998</v>
      </c>
    </row>
    <row r="43" spans="1:12" ht="12.75" customHeight="1" x14ac:dyDescent="0.2">
      <c r="A43" s="85" t="s">
        <v>150</v>
      </c>
      <c r="B43" s="85">
        <v>10</v>
      </c>
      <c r="C43" s="86">
        <v>932.23645557999998</v>
      </c>
      <c r="D43" s="86">
        <v>926.56027067000002</v>
      </c>
      <c r="E43" s="86">
        <v>0</v>
      </c>
      <c r="F43" s="86">
        <v>92.656027069999993</v>
      </c>
      <c r="G43" s="86">
        <v>231.64006767000001</v>
      </c>
      <c r="H43" s="86">
        <v>463.28013534000002</v>
      </c>
      <c r="I43" s="86">
        <v>0</v>
      </c>
      <c r="J43" s="86">
        <v>509.60814886999998</v>
      </c>
      <c r="K43" s="86">
        <v>602.26417593999997</v>
      </c>
      <c r="L43" s="86">
        <v>694.92020300000001</v>
      </c>
    </row>
    <row r="44" spans="1:12" ht="12.75" customHeight="1" x14ac:dyDescent="0.2">
      <c r="A44" s="85" t="s">
        <v>150</v>
      </c>
      <c r="B44" s="85">
        <v>11</v>
      </c>
      <c r="C44" s="86">
        <v>832.03817973000002</v>
      </c>
      <c r="D44" s="86">
        <v>826.72736892</v>
      </c>
      <c r="E44" s="86">
        <v>0</v>
      </c>
      <c r="F44" s="86">
        <v>82.672736889999996</v>
      </c>
      <c r="G44" s="86">
        <v>206.68184223</v>
      </c>
      <c r="H44" s="86">
        <v>413.36368446</v>
      </c>
      <c r="I44" s="86">
        <v>0</v>
      </c>
      <c r="J44" s="86">
        <v>454.70005291000001</v>
      </c>
      <c r="K44" s="86">
        <v>537.37278979999996</v>
      </c>
      <c r="L44" s="86">
        <v>620.04552668999997</v>
      </c>
    </row>
    <row r="45" spans="1:12" ht="12.75" customHeight="1" x14ac:dyDescent="0.2">
      <c r="A45" s="85" t="s">
        <v>150</v>
      </c>
      <c r="B45" s="85">
        <v>12</v>
      </c>
      <c r="C45" s="86">
        <v>727.80454983000004</v>
      </c>
      <c r="D45" s="86">
        <v>722.91182475999994</v>
      </c>
      <c r="E45" s="86">
        <v>0</v>
      </c>
      <c r="F45" s="86">
        <v>72.291182480000003</v>
      </c>
      <c r="G45" s="86">
        <v>180.72795618999999</v>
      </c>
      <c r="H45" s="86">
        <v>361.45591237999997</v>
      </c>
      <c r="I45" s="86">
        <v>0</v>
      </c>
      <c r="J45" s="86">
        <v>397.60150362000002</v>
      </c>
      <c r="K45" s="86">
        <v>469.89268608999998</v>
      </c>
      <c r="L45" s="86">
        <v>542.18386856999996</v>
      </c>
    </row>
    <row r="46" spans="1:12" ht="12.75" customHeight="1" x14ac:dyDescent="0.2">
      <c r="A46" s="85" t="s">
        <v>150</v>
      </c>
      <c r="B46" s="85">
        <v>13</v>
      </c>
      <c r="C46" s="86">
        <v>630.57225416000006</v>
      </c>
      <c r="D46" s="86">
        <v>626.40079337999998</v>
      </c>
      <c r="E46" s="86">
        <v>0</v>
      </c>
      <c r="F46" s="86">
        <v>62.64007934</v>
      </c>
      <c r="G46" s="86">
        <v>156.60019835</v>
      </c>
      <c r="H46" s="86">
        <v>313.20039668999999</v>
      </c>
      <c r="I46" s="86">
        <v>0</v>
      </c>
      <c r="J46" s="86">
        <v>344.52043636000002</v>
      </c>
      <c r="K46" s="86">
        <v>407.16051570000002</v>
      </c>
      <c r="L46" s="86">
        <v>469.80059504000002</v>
      </c>
    </row>
    <row r="47" spans="1:12" ht="12.75" customHeight="1" x14ac:dyDescent="0.2">
      <c r="A47" s="85" t="s">
        <v>150</v>
      </c>
      <c r="B47" s="85">
        <v>14</v>
      </c>
      <c r="C47" s="86">
        <v>539.64740581000001</v>
      </c>
      <c r="D47" s="86">
        <v>536.19804070999999</v>
      </c>
      <c r="E47" s="86">
        <v>0</v>
      </c>
      <c r="F47" s="86">
        <v>53.619804070000001</v>
      </c>
      <c r="G47" s="86">
        <v>134.04951018</v>
      </c>
      <c r="H47" s="86">
        <v>268.09902036</v>
      </c>
      <c r="I47" s="86">
        <v>0</v>
      </c>
      <c r="J47" s="86">
        <v>294.90892238999999</v>
      </c>
      <c r="K47" s="86">
        <v>348.52872645999997</v>
      </c>
      <c r="L47" s="86">
        <v>402.14853053000002</v>
      </c>
    </row>
    <row r="48" spans="1:12" ht="12.75" customHeight="1" x14ac:dyDescent="0.2">
      <c r="A48" s="85" t="s">
        <v>150</v>
      </c>
      <c r="B48" s="85">
        <v>15</v>
      </c>
      <c r="C48" s="86">
        <v>551.59308418000001</v>
      </c>
      <c r="D48" s="86">
        <v>548.18449140999996</v>
      </c>
      <c r="E48" s="86">
        <v>0</v>
      </c>
      <c r="F48" s="86">
        <v>54.818449139999998</v>
      </c>
      <c r="G48" s="86">
        <v>137.04612284999999</v>
      </c>
      <c r="H48" s="86">
        <v>274.09224570999999</v>
      </c>
      <c r="I48" s="86">
        <v>0</v>
      </c>
      <c r="J48" s="86">
        <v>301.50147027999998</v>
      </c>
      <c r="K48" s="86">
        <v>356.31991942000002</v>
      </c>
      <c r="L48" s="86">
        <v>411.13836856</v>
      </c>
    </row>
    <row r="49" spans="1:12" ht="12.75" customHeight="1" x14ac:dyDescent="0.2">
      <c r="A49" s="85" t="s">
        <v>150</v>
      </c>
      <c r="B49" s="85">
        <v>16</v>
      </c>
      <c r="C49" s="86">
        <v>566.87957968000001</v>
      </c>
      <c r="D49" s="86">
        <v>563.34629014999996</v>
      </c>
      <c r="E49" s="86">
        <v>0</v>
      </c>
      <c r="F49" s="86">
        <v>56.334629020000001</v>
      </c>
      <c r="G49" s="86">
        <v>140.83657253999999</v>
      </c>
      <c r="H49" s="86">
        <v>281.67314507999998</v>
      </c>
      <c r="I49" s="86">
        <v>0</v>
      </c>
      <c r="J49" s="86">
        <v>309.84045958000002</v>
      </c>
      <c r="K49" s="86">
        <v>366.17508859999998</v>
      </c>
      <c r="L49" s="86">
        <v>422.50971761</v>
      </c>
    </row>
    <row r="50" spans="1:12" ht="12.75" customHeight="1" x14ac:dyDescent="0.2">
      <c r="A50" s="85" t="s">
        <v>150</v>
      </c>
      <c r="B50" s="85">
        <v>17</v>
      </c>
      <c r="C50" s="86">
        <v>569.98419376000004</v>
      </c>
      <c r="D50" s="86">
        <v>566.45804182999996</v>
      </c>
      <c r="E50" s="86">
        <v>0</v>
      </c>
      <c r="F50" s="86">
        <v>56.645804179999999</v>
      </c>
      <c r="G50" s="86">
        <v>141.61451045999999</v>
      </c>
      <c r="H50" s="86">
        <v>283.22902091999998</v>
      </c>
      <c r="I50" s="86">
        <v>0</v>
      </c>
      <c r="J50" s="86">
        <v>311.55192301</v>
      </c>
      <c r="K50" s="86">
        <v>368.19772719000002</v>
      </c>
      <c r="L50" s="86">
        <v>424.84353136999999</v>
      </c>
    </row>
    <row r="51" spans="1:12" ht="12.75" customHeight="1" x14ac:dyDescent="0.2">
      <c r="A51" s="85" t="s">
        <v>150</v>
      </c>
      <c r="B51" s="85">
        <v>18</v>
      </c>
      <c r="C51" s="86">
        <v>559.65395154999999</v>
      </c>
      <c r="D51" s="86">
        <v>556.34439646999999</v>
      </c>
      <c r="E51" s="86">
        <v>0</v>
      </c>
      <c r="F51" s="86">
        <v>55.634439649999997</v>
      </c>
      <c r="G51" s="86">
        <v>139.08609912</v>
      </c>
      <c r="H51" s="86">
        <v>278.17219824</v>
      </c>
      <c r="I51" s="86">
        <v>0</v>
      </c>
      <c r="J51" s="86">
        <v>305.98941805999999</v>
      </c>
      <c r="K51" s="86">
        <v>361.62385770999998</v>
      </c>
      <c r="L51" s="86">
        <v>417.25829735000002</v>
      </c>
    </row>
    <row r="52" spans="1:12" ht="12.75" customHeight="1" x14ac:dyDescent="0.2">
      <c r="A52" s="85" t="s">
        <v>150</v>
      </c>
      <c r="B52" s="85">
        <v>19</v>
      </c>
      <c r="C52" s="86">
        <v>563.47590204000005</v>
      </c>
      <c r="D52" s="86">
        <v>560.10814433999997</v>
      </c>
      <c r="E52" s="86">
        <v>0</v>
      </c>
      <c r="F52" s="86">
        <v>56.010814430000003</v>
      </c>
      <c r="G52" s="86">
        <v>140.02703609</v>
      </c>
      <c r="H52" s="86">
        <v>280.05407216999998</v>
      </c>
      <c r="I52" s="86">
        <v>0</v>
      </c>
      <c r="J52" s="86">
        <v>308.05947938999998</v>
      </c>
      <c r="K52" s="86">
        <v>364.07029382000002</v>
      </c>
      <c r="L52" s="86">
        <v>420.08110826000001</v>
      </c>
    </row>
    <row r="53" spans="1:12" ht="12.75" customHeight="1" x14ac:dyDescent="0.2">
      <c r="A53" s="85" t="s">
        <v>150</v>
      </c>
      <c r="B53" s="85">
        <v>20</v>
      </c>
      <c r="C53" s="86">
        <v>555.05482673999995</v>
      </c>
      <c r="D53" s="86">
        <v>551.63674608999997</v>
      </c>
      <c r="E53" s="86">
        <v>0</v>
      </c>
      <c r="F53" s="86">
        <v>55.163674610000001</v>
      </c>
      <c r="G53" s="86">
        <v>137.90918651999999</v>
      </c>
      <c r="H53" s="86">
        <v>275.81837304999999</v>
      </c>
      <c r="I53" s="86">
        <v>0</v>
      </c>
      <c r="J53" s="86">
        <v>303.40021035000001</v>
      </c>
      <c r="K53" s="86">
        <v>358.56388496</v>
      </c>
      <c r="L53" s="86">
        <v>413.72755956999998</v>
      </c>
    </row>
    <row r="54" spans="1:12" ht="12.75" customHeight="1" x14ac:dyDescent="0.2">
      <c r="A54" s="85" t="s">
        <v>150</v>
      </c>
      <c r="B54" s="85">
        <v>21</v>
      </c>
      <c r="C54" s="86">
        <v>541.34668669999996</v>
      </c>
      <c r="D54" s="86">
        <v>537.84312303000002</v>
      </c>
      <c r="E54" s="86">
        <v>0</v>
      </c>
      <c r="F54" s="86">
        <v>53.784312300000003</v>
      </c>
      <c r="G54" s="86">
        <v>134.46078076000001</v>
      </c>
      <c r="H54" s="86">
        <v>268.92156152000001</v>
      </c>
      <c r="I54" s="86">
        <v>0</v>
      </c>
      <c r="J54" s="86">
        <v>295.81371767000002</v>
      </c>
      <c r="K54" s="86">
        <v>349.59802997000003</v>
      </c>
      <c r="L54" s="86">
        <v>403.38234226999998</v>
      </c>
    </row>
    <row r="55" spans="1:12" ht="12.75" customHeight="1" x14ac:dyDescent="0.2">
      <c r="A55" s="85" t="s">
        <v>150</v>
      </c>
      <c r="B55" s="85">
        <v>22</v>
      </c>
      <c r="C55" s="86">
        <v>534.19018278999999</v>
      </c>
      <c r="D55" s="86">
        <v>530.86473056</v>
      </c>
      <c r="E55" s="86">
        <v>0</v>
      </c>
      <c r="F55" s="86">
        <v>53.086473060000003</v>
      </c>
      <c r="G55" s="86">
        <v>132.71618264</v>
      </c>
      <c r="H55" s="86">
        <v>265.43236528</v>
      </c>
      <c r="I55" s="86">
        <v>0</v>
      </c>
      <c r="J55" s="86">
        <v>291.97560181</v>
      </c>
      <c r="K55" s="86">
        <v>345.06207486</v>
      </c>
      <c r="L55" s="86">
        <v>398.14854792</v>
      </c>
    </row>
    <row r="56" spans="1:12" ht="12.75" customHeight="1" x14ac:dyDescent="0.2">
      <c r="A56" s="85" t="s">
        <v>150</v>
      </c>
      <c r="B56" s="85">
        <v>23</v>
      </c>
      <c r="C56" s="86">
        <v>561.78584089000003</v>
      </c>
      <c r="D56" s="86">
        <v>558.34188099000005</v>
      </c>
      <c r="E56" s="86">
        <v>0</v>
      </c>
      <c r="F56" s="86">
        <v>55.834188099999999</v>
      </c>
      <c r="G56" s="86">
        <v>139.58547024999999</v>
      </c>
      <c r="H56" s="86">
        <v>279.17094049999997</v>
      </c>
      <c r="I56" s="86">
        <v>0</v>
      </c>
      <c r="J56" s="86">
        <v>307.08803454000002</v>
      </c>
      <c r="K56" s="86">
        <v>362.92222263999997</v>
      </c>
      <c r="L56" s="86">
        <v>418.75641073999998</v>
      </c>
    </row>
    <row r="57" spans="1:12" ht="12.75" customHeight="1" x14ac:dyDescent="0.2">
      <c r="A57" s="85" t="s">
        <v>150</v>
      </c>
      <c r="B57" s="85">
        <v>24</v>
      </c>
      <c r="C57" s="86">
        <v>641.48783793999996</v>
      </c>
      <c r="D57" s="86">
        <v>637.56876129</v>
      </c>
      <c r="E57" s="86">
        <v>0</v>
      </c>
      <c r="F57" s="86">
        <v>63.756876130000002</v>
      </c>
      <c r="G57" s="86">
        <v>159.39219032</v>
      </c>
      <c r="H57" s="86">
        <v>318.78438065</v>
      </c>
      <c r="I57" s="86">
        <v>0</v>
      </c>
      <c r="J57" s="86">
        <v>350.66281871000001</v>
      </c>
      <c r="K57" s="86">
        <v>414.41969483999998</v>
      </c>
      <c r="L57" s="86">
        <v>478.17657097</v>
      </c>
    </row>
    <row r="58" spans="1:12" ht="12.75" customHeight="1" x14ac:dyDescent="0.2">
      <c r="A58" s="85" t="s">
        <v>151</v>
      </c>
      <c r="B58" s="85">
        <v>1</v>
      </c>
      <c r="C58" s="86">
        <v>761.11001183999997</v>
      </c>
      <c r="D58" s="86">
        <v>756.57531543000005</v>
      </c>
      <c r="E58" s="86">
        <v>0</v>
      </c>
      <c r="F58" s="86">
        <v>75.657531539999994</v>
      </c>
      <c r="G58" s="86">
        <v>189.14382886000001</v>
      </c>
      <c r="H58" s="86">
        <v>378.28765772000003</v>
      </c>
      <c r="I58" s="86">
        <v>0</v>
      </c>
      <c r="J58" s="86">
        <v>416.11642348999999</v>
      </c>
      <c r="K58" s="86">
        <v>491.77395503000002</v>
      </c>
      <c r="L58" s="86">
        <v>567.43148656999995</v>
      </c>
    </row>
    <row r="59" spans="1:12" ht="12.75" customHeight="1" x14ac:dyDescent="0.2">
      <c r="A59" s="85" t="s">
        <v>151</v>
      </c>
      <c r="B59" s="85">
        <v>2</v>
      </c>
      <c r="C59" s="86">
        <v>904.09245973999998</v>
      </c>
      <c r="D59" s="86">
        <v>898.76964594000003</v>
      </c>
      <c r="E59" s="86">
        <v>0</v>
      </c>
      <c r="F59" s="86">
        <v>89.87696459</v>
      </c>
      <c r="G59" s="86">
        <v>224.69241149000001</v>
      </c>
      <c r="H59" s="86">
        <v>449.38482297000002</v>
      </c>
      <c r="I59" s="86">
        <v>0</v>
      </c>
      <c r="J59" s="86">
        <v>494.32330526999999</v>
      </c>
      <c r="K59" s="86">
        <v>584.20026986000005</v>
      </c>
      <c r="L59" s="86">
        <v>674.07723446</v>
      </c>
    </row>
    <row r="60" spans="1:12" ht="12.75" customHeight="1" x14ac:dyDescent="0.2">
      <c r="A60" s="85" t="s">
        <v>151</v>
      </c>
      <c r="B60" s="85">
        <v>3</v>
      </c>
      <c r="C60" s="86">
        <v>1043.91201505</v>
      </c>
      <c r="D60" s="86">
        <v>1037.92350953</v>
      </c>
      <c r="E60" s="86">
        <v>0</v>
      </c>
      <c r="F60" s="86">
        <v>103.79235095</v>
      </c>
      <c r="G60" s="86">
        <v>259.48087737999998</v>
      </c>
      <c r="H60" s="86">
        <v>518.96175476999997</v>
      </c>
      <c r="I60" s="86">
        <v>0</v>
      </c>
      <c r="J60" s="86">
        <v>570.85793023999997</v>
      </c>
      <c r="K60" s="86">
        <v>674.65028118999999</v>
      </c>
      <c r="L60" s="86">
        <v>778.44263215000001</v>
      </c>
    </row>
    <row r="61" spans="1:12" ht="12.75" customHeight="1" x14ac:dyDescent="0.2">
      <c r="A61" s="85" t="s">
        <v>151</v>
      </c>
      <c r="B61" s="85">
        <v>4</v>
      </c>
      <c r="C61" s="86">
        <v>1107.72688902</v>
      </c>
      <c r="D61" s="86">
        <v>1100.3006554200001</v>
      </c>
      <c r="E61" s="86">
        <v>0</v>
      </c>
      <c r="F61" s="86">
        <v>110.03006554</v>
      </c>
      <c r="G61" s="86">
        <v>275.07516385999998</v>
      </c>
      <c r="H61" s="86">
        <v>550.15032771000006</v>
      </c>
      <c r="I61" s="86">
        <v>0</v>
      </c>
      <c r="J61" s="86">
        <v>605.16536048</v>
      </c>
      <c r="K61" s="86">
        <v>715.19542602000001</v>
      </c>
      <c r="L61" s="86">
        <v>825.22549157000003</v>
      </c>
    </row>
    <row r="62" spans="1:12" ht="12.75" customHeight="1" x14ac:dyDescent="0.2">
      <c r="A62" s="85" t="s">
        <v>151</v>
      </c>
      <c r="B62" s="85">
        <v>5</v>
      </c>
      <c r="C62" s="86">
        <v>1110.91585158</v>
      </c>
      <c r="D62" s="86">
        <v>1103.1402841199999</v>
      </c>
      <c r="E62" s="86">
        <v>0</v>
      </c>
      <c r="F62" s="86">
        <v>110.31402841000001</v>
      </c>
      <c r="G62" s="86">
        <v>275.78507102999998</v>
      </c>
      <c r="H62" s="86">
        <v>551.57014205999997</v>
      </c>
      <c r="I62" s="86">
        <v>0</v>
      </c>
      <c r="J62" s="86">
        <v>606.72715627000002</v>
      </c>
      <c r="K62" s="86">
        <v>717.04118468000001</v>
      </c>
      <c r="L62" s="86">
        <v>827.35521309000001</v>
      </c>
    </row>
    <row r="63" spans="1:12" ht="12.75" customHeight="1" x14ac:dyDescent="0.2">
      <c r="A63" s="85" t="s">
        <v>151</v>
      </c>
      <c r="B63" s="85">
        <v>6</v>
      </c>
      <c r="C63" s="86">
        <v>1114.40044175</v>
      </c>
      <c r="D63" s="86">
        <v>1105.5101024400001</v>
      </c>
      <c r="E63" s="86">
        <v>0</v>
      </c>
      <c r="F63" s="86">
        <v>110.55101024</v>
      </c>
      <c r="G63" s="86">
        <v>276.37752561000002</v>
      </c>
      <c r="H63" s="86">
        <v>552.75505122000004</v>
      </c>
      <c r="I63" s="86">
        <v>0</v>
      </c>
      <c r="J63" s="86">
        <v>608.03055633999998</v>
      </c>
      <c r="K63" s="86">
        <v>718.58156658999997</v>
      </c>
      <c r="L63" s="86">
        <v>829.13257682999995</v>
      </c>
    </row>
    <row r="64" spans="1:12" ht="12.75" customHeight="1" x14ac:dyDescent="0.2">
      <c r="A64" s="85" t="s">
        <v>151</v>
      </c>
      <c r="B64" s="85">
        <v>7</v>
      </c>
      <c r="C64" s="86">
        <v>1125.5172782</v>
      </c>
      <c r="D64" s="86">
        <v>1117.17819988</v>
      </c>
      <c r="E64" s="86">
        <v>0</v>
      </c>
      <c r="F64" s="86">
        <v>111.71781999</v>
      </c>
      <c r="G64" s="86">
        <v>279.29454996999999</v>
      </c>
      <c r="H64" s="86">
        <v>558.58909993999998</v>
      </c>
      <c r="I64" s="86">
        <v>0</v>
      </c>
      <c r="J64" s="86">
        <v>614.44800993000001</v>
      </c>
      <c r="K64" s="86">
        <v>726.16582991999996</v>
      </c>
      <c r="L64" s="86">
        <v>837.88364991000003</v>
      </c>
    </row>
    <row r="65" spans="1:12" ht="12.75" customHeight="1" x14ac:dyDescent="0.2">
      <c r="A65" s="85" t="s">
        <v>151</v>
      </c>
      <c r="B65" s="85">
        <v>8</v>
      </c>
      <c r="C65" s="86">
        <v>1105.5781758600001</v>
      </c>
      <c r="D65" s="86">
        <v>1098.2530144899999</v>
      </c>
      <c r="E65" s="86">
        <v>0</v>
      </c>
      <c r="F65" s="86">
        <v>109.82530145</v>
      </c>
      <c r="G65" s="86">
        <v>274.56325362000001</v>
      </c>
      <c r="H65" s="86">
        <v>549.12650725000003</v>
      </c>
      <c r="I65" s="86">
        <v>0</v>
      </c>
      <c r="J65" s="86">
        <v>604.03915797000002</v>
      </c>
      <c r="K65" s="86">
        <v>713.86445942</v>
      </c>
      <c r="L65" s="86">
        <v>823.68976086999999</v>
      </c>
    </row>
    <row r="66" spans="1:12" ht="12.75" customHeight="1" x14ac:dyDescent="0.2">
      <c r="A66" s="85" t="s">
        <v>151</v>
      </c>
      <c r="B66" s="85">
        <v>9</v>
      </c>
      <c r="C66" s="86">
        <v>1040.63085398</v>
      </c>
      <c r="D66" s="86">
        <v>1032.4038431199999</v>
      </c>
      <c r="E66" s="86">
        <v>0</v>
      </c>
      <c r="F66" s="86">
        <v>103.24038431</v>
      </c>
      <c r="G66" s="86">
        <v>258.10096077999998</v>
      </c>
      <c r="H66" s="86">
        <v>516.20192155999996</v>
      </c>
      <c r="I66" s="86">
        <v>0</v>
      </c>
      <c r="J66" s="86">
        <v>567.82211371999995</v>
      </c>
      <c r="K66" s="86">
        <v>671.06249803000003</v>
      </c>
      <c r="L66" s="86">
        <v>774.30288234</v>
      </c>
    </row>
    <row r="67" spans="1:12" ht="12.75" customHeight="1" x14ac:dyDescent="0.2">
      <c r="A67" s="85" t="s">
        <v>151</v>
      </c>
      <c r="B67" s="85">
        <v>10</v>
      </c>
      <c r="C67" s="86">
        <v>981.12092402999997</v>
      </c>
      <c r="D67" s="86">
        <v>970.59505976000003</v>
      </c>
      <c r="E67" s="86">
        <v>0</v>
      </c>
      <c r="F67" s="86">
        <v>97.059505979999997</v>
      </c>
      <c r="G67" s="86">
        <v>242.64876494000001</v>
      </c>
      <c r="H67" s="86">
        <v>485.29752988000001</v>
      </c>
      <c r="I67" s="86">
        <v>0</v>
      </c>
      <c r="J67" s="86">
        <v>533.82728286999998</v>
      </c>
      <c r="K67" s="86">
        <v>630.88678884000001</v>
      </c>
      <c r="L67" s="86">
        <v>727.94629482000005</v>
      </c>
    </row>
    <row r="68" spans="1:12" ht="12.75" customHeight="1" x14ac:dyDescent="0.2">
      <c r="A68" s="85" t="s">
        <v>151</v>
      </c>
      <c r="B68" s="85">
        <v>11</v>
      </c>
      <c r="C68" s="86">
        <v>893.12354000000005</v>
      </c>
      <c r="D68" s="86">
        <v>884.57847142000003</v>
      </c>
      <c r="E68" s="86">
        <v>0</v>
      </c>
      <c r="F68" s="86">
        <v>88.457847139999998</v>
      </c>
      <c r="G68" s="86">
        <v>221.14461786000001</v>
      </c>
      <c r="H68" s="86">
        <v>442.28923571000001</v>
      </c>
      <c r="I68" s="86">
        <v>0</v>
      </c>
      <c r="J68" s="86">
        <v>486.51815928000002</v>
      </c>
      <c r="K68" s="86">
        <v>574.97600641999998</v>
      </c>
      <c r="L68" s="86">
        <v>663.43385357</v>
      </c>
    </row>
    <row r="69" spans="1:12" ht="12.75" customHeight="1" x14ac:dyDescent="0.2">
      <c r="A69" s="85" t="s">
        <v>151</v>
      </c>
      <c r="B69" s="85">
        <v>12</v>
      </c>
      <c r="C69" s="86">
        <v>794.73394619999999</v>
      </c>
      <c r="D69" s="86">
        <v>787.49421859999995</v>
      </c>
      <c r="E69" s="86">
        <v>0</v>
      </c>
      <c r="F69" s="86">
        <v>78.749421859999998</v>
      </c>
      <c r="G69" s="86">
        <v>196.87355464999999</v>
      </c>
      <c r="H69" s="86">
        <v>393.74710929999998</v>
      </c>
      <c r="I69" s="86">
        <v>0</v>
      </c>
      <c r="J69" s="86">
        <v>433.12182023000003</v>
      </c>
      <c r="K69" s="86">
        <v>511.87124209000001</v>
      </c>
      <c r="L69" s="86">
        <v>590.62066394999999</v>
      </c>
    </row>
    <row r="70" spans="1:12" ht="12.75" customHeight="1" x14ac:dyDescent="0.2">
      <c r="A70" s="85" t="s">
        <v>151</v>
      </c>
      <c r="B70" s="85">
        <v>13</v>
      </c>
      <c r="C70" s="86">
        <v>652.17826640999999</v>
      </c>
      <c r="D70" s="86">
        <v>647.65837163000003</v>
      </c>
      <c r="E70" s="86">
        <v>0</v>
      </c>
      <c r="F70" s="86">
        <v>64.765837160000004</v>
      </c>
      <c r="G70" s="86">
        <v>161.91459291000001</v>
      </c>
      <c r="H70" s="86">
        <v>323.82918582000002</v>
      </c>
      <c r="I70" s="86">
        <v>0</v>
      </c>
      <c r="J70" s="86">
        <v>356.21210439999999</v>
      </c>
      <c r="K70" s="86">
        <v>420.97794155999998</v>
      </c>
      <c r="L70" s="86">
        <v>485.74377872000002</v>
      </c>
    </row>
    <row r="71" spans="1:12" ht="12.75" customHeight="1" x14ac:dyDescent="0.2">
      <c r="A71" s="85" t="s">
        <v>151</v>
      </c>
      <c r="B71" s="85">
        <v>14</v>
      </c>
      <c r="C71" s="86">
        <v>583.06914225000003</v>
      </c>
      <c r="D71" s="86">
        <v>579.39742877000003</v>
      </c>
      <c r="E71" s="86">
        <v>0</v>
      </c>
      <c r="F71" s="86">
        <v>57.939742879999997</v>
      </c>
      <c r="G71" s="86">
        <v>144.84935719000001</v>
      </c>
      <c r="H71" s="86">
        <v>289.69871439000002</v>
      </c>
      <c r="I71" s="86">
        <v>0</v>
      </c>
      <c r="J71" s="86">
        <v>318.66858581999998</v>
      </c>
      <c r="K71" s="86">
        <v>376.60832870000002</v>
      </c>
      <c r="L71" s="86">
        <v>434.54807158</v>
      </c>
    </row>
    <row r="72" spans="1:12" ht="12.75" customHeight="1" x14ac:dyDescent="0.2">
      <c r="A72" s="85" t="s">
        <v>151</v>
      </c>
      <c r="B72" s="85">
        <v>15</v>
      </c>
      <c r="C72" s="86">
        <v>583.27485759000001</v>
      </c>
      <c r="D72" s="86">
        <v>579.63403966999999</v>
      </c>
      <c r="E72" s="86">
        <v>0</v>
      </c>
      <c r="F72" s="86">
        <v>57.963403970000002</v>
      </c>
      <c r="G72" s="86">
        <v>144.90850992</v>
      </c>
      <c r="H72" s="86">
        <v>289.81701984</v>
      </c>
      <c r="I72" s="86">
        <v>0</v>
      </c>
      <c r="J72" s="86">
        <v>318.79872182000003</v>
      </c>
      <c r="K72" s="86">
        <v>376.76212579000003</v>
      </c>
      <c r="L72" s="86">
        <v>434.72552975000002</v>
      </c>
    </row>
    <row r="73" spans="1:12" ht="12.75" customHeight="1" x14ac:dyDescent="0.2">
      <c r="A73" s="85" t="s">
        <v>151</v>
      </c>
      <c r="B73" s="85">
        <v>16</v>
      </c>
      <c r="C73" s="86">
        <v>588.73571198000002</v>
      </c>
      <c r="D73" s="86">
        <v>584.73202787000002</v>
      </c>
      <c r="E73" s="86">
        <v>0</v>
      </c>
      <c r="F73" s="86">
        <v>58.473202790000002</v>
      </c>
      <c r="G73" s="86">
        <v>146.18300697000001</v>
      </c>
      <c r="H73" s="86">
        <v>292.36601394000002</v>
      </c>
      <c r="I73" s="86">
        <v>0</v>
      </c>
      <c r="J73" s="86">
        <v>321.60261532999999</v>
      </c>
      <c r="K73" s="86">
        <v>380.07581812000001</v>
      </c>
      <c r="L73" s="86">
        <v>438.54902090000002</v>
      </c>
    </row>
    <row r="74" spans="1:12" ht="12.75" customHeight="1" x14ac:dyDescent="0.2">
      <c r="A74" s="85" t="s">
        <v>151</v>
      </c>
      <c r="B74" s="85">
        <v>17</v>
      </c>
      <c r="C74" s="86">
        <v>592.36162679999995</v>
      </c>
      <c r="D74" s="86">
        <v>588.86593616000005</v>
      </c>
      <c r="E74" s="86">
        <v>0</v>
      </c>
      <c r="F74" s="86">
        <v>58.886593619999999</v>
      </c>
      <c r="G74" s="86">
        <v>147.21648404000001</v>
      </c>
      <c r="H74" s="86">
        <v>294.43296808000002</v>
      </c>
      <c r="I74" s="86">
        <v>0</v>
      </c>
      <c r="J74" s="86">
        <v>323.87626489000002</v>
      </c>
      <c r="K74" s="86">
        <v>382.76285849999999</v>
      </c>
      <c r="L74" s="86">
        <v>441.64945211999998</v>
      </c>
    </row>
    <row r="75" spans="1:12" ht="12.75" customHeight="1" x14ac:dyDescent="0.2">
      <c r="A75" s="85" t="s">
        <v>151</v>
      </c>
      <c r="B75" s="85">
        <v>18</v>
      </c>
      <c r="C75" s="86">
        <v>607.62036258000001</v>
      </c>
      <c r="D75" s="86">
        <v>603.92869991999999</v>
      </c>
      <c r="E75" s="86">
        <v>0</v>
      </c>
      <c r="F75" s="86">
        <v>60.392869990000001</v>
      </c>
      <c r="G75" s="86">
        <v>150.98217498</v>
      </c>
      <c r="H75" s="86">
        <v>301.96434995999999</v>
      </c>
      <c r="I75" s="86">
        <v>0</v>
      </c>
      <c r="J75" s="86">
        <v>332.16078496</v>
      </c>
      <c r="K75" s="86">
        <v>392.55365495000001</v>
      </c>
      <c r="L75" s="86">
        <v>452.94652494000002</v>
      </c>
    </row>
    <row r="76" spans="1:12" ht="12.75" customHeight="1" x14ac:dyDescent="0.2">
      <c r="A76" s="85" t="s">
        <v>151</v>
      </c>
      <c r="B76" s="85">
        <v>19</v>
      </c>
      <c r="C76" s="86">
        <v>600.00658249000003</v>
      </c>
      <c r="D76" s="86">
        <v>596.34671643000001</v>
      </c>
      <c r="E76" s="86">
        <v>0</v>
      </c>
      <c r="F76" s="86">
        <v>59.634671640000001</v>
      </c>
      <c r="G76" s="86">
        <v>149.08667911000001</v>
      </c>
      <c r="H76" s="86">
        <v>298.17335822000001</v>
      </c>
      <c r="I76" s="86">
        <v>0</v>
      </c>
      <c r="J76" s="86">
        <v>327.99069403999999</v>
      </c>
      <c r="K76" s="86">
        <v>387.62536568000002</v>
      </c>
      <c r="L76" s="86">
        <v>447.26003731999998</v>
      </c>
    </row>
    <row r="77" spans="1:12" ht="12.75" customHeight="1" x14ac:dyDescent="0.2">
      <c r="A77" s="85" t="s">
        <v>151</v>
      </c>
      <c r="B77" s="85">
        <v>20</v>
      </c>
      <c r="C77" s="86">
        <v>566.68056865999995</v>
      </c>
      <c r="D77" s="86">
        <v>563.41720849000001</v>
      </c>
      <c r="E77" s="86">
        <v>0</v>
      </c>
      <c r="F77" s="86">
        <v>56.341720850000002</v>
      </c>
      <c r="G77" s="86">
        <v>140.85430212</v>
      </c>
      <c r="H77" s="86">
        <v>281.70860425000001</v>
      </c>
      <c r="I77" s="86">
        <v>0</v>
      </c>
      <c r="J77" s="86">
        <v>309.87946467</v>
      </c>
      <c r="K77" s="86">
        <v>366.22118552000001</v>
      </c>
      <c r="L77" s="86">
        <v>422.56290637000001</v>
      </c>
    </row>
    <row r="78" spans="1:12" ht="12.75" customHeight="1" x14ac:dyDescent="0.2">
      <c r="A78" s="85" t="s">
        <v>151</v>
      </c>
      <c r="B78" s="85">
        <v>21</v>
      </c>
      <c r="C78" s="86">
        <v>563.38282443000003</v>
      </c>
      <c r="D78" s="86">
        <v>560.28817575000005</v>
      </c>
      <c r="E78" s="86">
        <v>0</v>
      </c>
      <c r="F78" s="86">
        <v>56.028817580000002</v>
      </c>
      <c r="G78" s="86">
        <v>140.07204393999999</v>
      </c>
      <c r="H78" s="86">
        <v>280.14408787999997</v>
      </c>
      <c r="I78" s="86">
        <v>0</v>
      </c>
      <c r="J78" s="86">
        <v>308.15849666000003</v>
      </c>
      <c r="K78" s="86">
        <v>364.18731423999998</v>
      </c>
      <c r="L78" s="86">
        <v>420.21613180999998</v>
      </c>
    </row>
    <row r="79" spans="1:12" ht="12.75" customHeight="1" x14ac:dyDescent="0.2">
      <c r="A79" s="85" t="s">
        <v>151</v>
      </c>
      <c r="B79" s="85">
        <v>22</v>
      </c>
      <c r="C79" s="86">
        <v>564.88848954000002</v>
      </c>
      <c r="D79" s="86">
        <v>561.94932474999996</v>
      </c>
      <c r="E79" s="86">
        <v>0</v>
      </c>
      <c r="F79" s="86">
        <v>56.194932479999999</v>
      </c>
      <c r="G79" s="86">
        <v>140.48733118999999</v>
      </c>
      <c r="H79" s="86">
        <v>280.97466237999998</v>
      </c>
      <c r="I79" s="86">
        <v>0</v>
      </c>
      <c r="J79" s="86">
        <v>309.07212860999999</v>
      </c>
      <c r="K79" s="86">
        <v>365.26706109000003</v>
      </c>
      <c r="L79" s="86">
        <v>421.46199356</v>
      </c>
    </row>
    <row r="80" spans="1:12" ht="12.75" customHeight="1" x14ac:dyDescent="0.2">
      <c r="A80" s="85" t="s">
        <v>151</v>
      </c>
      <c r="B80" s="85">
        <v>23</v>
      </c>
      <c r="C80" s="86">
        <v>574.32783930000005</v>
      </c>
      <c r="D80" s="86">
        <v>571.33646483999996</v>
      </c>
      <c r="E80" s="86">
        <v>0</v>
      </c>
      <c r="F80" s="86">
        <v>57.133646480000003</v>
      </c>
      <c r="G80" s="86">
        <v>142.83411620999999</v>
      </c>
      <c r="H80" s="86">
        <v>285.66823241999998</v>
      </c>
      <c r="I80" s="86">
        <v>0</v>
      </c>
      <c r="J80" s="86">
        <v>314.23505566</v>
      </c>
      <c r="K80" s="86">
        <v>371.36870214999999</v>
      </c>
      <c r="L80" s="86">
        <v>428.50234862999997</v>
      </c>
    </row>
    <row r="81" spans="1:12" ht="12.75" customHeight="1" x14ac:dyDescent="0.2">
      <c r="A81" s="85" t="s">
        <v>151</v>
      </c>
      <c r="B81" s="85">
        <v>24</v>
      </c>
      <c r="C81" s="86">
        <v>681.80857229000003</v>
      </c>
      <c r="D81" s="86">
        <v>678.23570743000005</v>
      </c>
      <c r="E81" s="86">
        <v>0</v>
      </c>
      <c r="F81" s="86">
        <v>67.823570739999994</v>
      </c>
      <c r="G81" s="86">
        <v>169.55892686000001</v>
      </c>
      <c r="H81" s="86">
        <v>339.11785372000003</v>
      </c>
      <c r="I81" s="86">
        <v>0</v>
      </c>
      <c r="J81" s="86">
        <v>373.02963908999999</v>
      </c>
      <c r="K81" s="86">
        <v>440.85320983000003</v>
      </c>
      <c r="L81" s="86">
        <v>508.67678057000001</v>
      </c>
    </row>
    <row r="82" spans="1:12" ht="12.75" customHeight="1" x14ac:dyDescent="0.2">
      <c r="A82" s="85" t="s">
        <v>152</v>
      </c>
      <c r="B82" s="85">
        <v>1</v>
      </c>
      <c r="C82" s="86">
        <v>831.52128957000002</v>
      </c>
      <c r="D82" s="86">
        <v>827.31467269999996</v>
      </c>
      <c r="E82" s="86">
        <v>0</v>
      </c>
      <c r="F82" s="86">
        <v>82.731467269999996</v>
      </c>
      <c r="G82" s="86">
        <v>206.82866817999999</v>
      </c>
      <c r="H82" s="86">
        <v>413.65733634999998</v>
      </c>
      <c r="I82" s="86">
        <v>0</v>
      </c>
      <c r="J82" s="86">
        <v>455.02306999000001</v>
      </c>
      <c r="K82" s="86">
        <v>537.75453726000001</v>
      </c>
      <c r="L82" s="86">
        <v>620.48600452999995</v>
      </c>
    </row>
    <row r="83" spans="1:12" ht="12.75" customHeight="1" x14ac:dyDescent="0.2">
      <c r="A83" s="85" t="s">
        <v>152</v>
      </c>
      <c r="B83" s="85">
        <v>2</v>
      </c>
      <c r="C83" s="86">
        <v>902.29942570000003</v>
      </c>
      <c r="D83" s="86">
        <v>897.87628818999997</v>
      </c>
      <c r="E83" s="86">
        <v>0</v>
      </c>
      <c r="F83" s="86">
        <v>89.787628819999995</v>
      </c>
      <c r="G83" s="86">
        <v>224.46907204999999</v>
      </c>
      <c r="H83" s="86">
        <v>448.93814409999999</v>
      </c>
      <c r="I83" s="86">
        <v>0</v>
      </c>
      <c r="J83" s="86">
        <v>493.83195849999998</v>
      </c>
      <c r="K83" s="86">
        <v>583.61958732000005</v>
      </c>
      <c r="L83" s="86">
        <v>673.40721613999995</v>
      </c>
    </row>
    <row r="84" spans="1:12" ht="12.75" customHeight="1" x14ac:dyDescent="0.2">
      <c r="A84" s="85" t="s">
        <v>152</v>
      </c>
      <c r="B84" s="85">
        <v>3</v>
      </c>
      <c r="C84" s="86">
        <v>1010.73126966</v>
      </c>
      <c r="D84" s="86">
        <v>1005.88177246</v>
      </c>
      <c r="E84" s="86">
        <v>0</v>
      </c>
      <c r="F84" s="86">
        <v>100.58817725</v>
      </c>
      <c r="G84" s="86">
        <v>251.47044312</v>
      </c>
      <c r="H84" s="86">
        <v>502.94088622999999</v>
      </c>
      <c r="I84" s="86">
        <v>0</v>
      </c>
      <c r="J84" s="86">
        <v>553.23497484999996</v>
      </c>
      <c r="K84" s="86">
        <v>653.82315210000002</v>
      </c>
      <c r="L84" s="86">
        <v>754.41132934999996</v>
      </c>
    </row>
    <row r="85" spans="1:12" ht="12.75" customHeight="1" x14ac:dyDescent="0.2">
      <c r="A85" s="85" t="s">
        <v>152</v>
      </c>
      <c r="B85" s="85">
        <v>4</v>
      </c>
      <c r="C85" s="86">
        <v>1084.6622866</v>
      </c>
      <c r="D85" s="86">
        <v>1079.3324527100001</v>
      </c>
      <c r="E85" s="86">
        <v>0</v>
      </c>
      <c r="F85" s="86">
        <v>107.93324527</v>
      </c>
      <c r="G85" s="86">
        <v>269.83311318</v>
      </c>
      <c r="H85" s="86">
        <v>539.66622636</v>
      </c>
      <c r="I85" s="86">
        <v>0</v>
      </c>
      <c r="J85" s="86">
        <v>593.63284898999996</v>
      </c>
      <c r="K85" s="86">
        <v>701.56609426</v>
      </c>
      <c r="L85" s="86">
        <v>809.49933953000004</v>
      </c>
    </row>
    <row r="86" spans="1:12" ht="12.75" customHeight="1" x14ac:dyDescent="0.2">
      <c r="A86" s="85" t="s">
        <v>152</v>
      </c>
      <c r="B86" s="85">
        <v>5</v>
      </c>
      <c r="C86" s="86">
        <v>1081.9888806599999</v>
      </c>
      <c r="D86" s="86">
        <v>1076.7949058900001</v>
      </c>
      <c r="E86" s="86">
        <v>0</v>
      </c>
      <c r="F86" s="86">
        <v>107.67949059</v>
      </c>
      <c r="G86" s="86">
        <v>269.19872647</v>
      </c>
      <c r="H86" s="86">
        <v>538.39745295</v>
      </c>
      <c r="I86" s="86">
        <v>0</v>
      </c>
      <c r="J86" s="86">
        <v>592.23719824</v>
      </c>
      <c r="K86" s="86">
        <v>699.91668883</v>
      </c>
      <c r="L86" s="86">
        <v>807.59617942</v>
      </c>
    </row>
    <row r="87" spans="1:12" ht="12.75" customHeight="1" x14ac:dyDescent="0.2">
      <c r="A87" s="85" t="s">
        <v>152</v>
      </c>
      <c r="B87" s="85">
        <v>6</v>
      </c>
      <c r="C87" s="86">
        <v>1086.8498444100001</v>
      </c>
      <c r="D87" s="86">
        <v>1081.61419071</v>
      </c>
      <c r="E87" s="86">
        <v>0</v>
      </c>
      <c r="F87" s="86">
        <v>108.16141906999999</v>
      </c>
      <c r="G87" s="86">
        <v>270.40354767999997</v>
      </c>
      <c r="H87" s="86">
        <v>540.80709535999995</v>
      </c>
      <c r="I87" s="86">
        <v>0</v>
      </c>
      <c r="J87" s="86">
        <v>594.88780488999998</v>
      </c>
      <c r="K87" s="86">
        <v>703.04922395999995</v>
      </c>
      <c r="L87" s="86">
        <v>811.21064303000003</v>
      </c>
    </row>
    <row r="88" spans="1:12" ht="12.75" customHeight="1" x14ac:dyDescent="0.2">
      <c r="A88" s="85" t="s">
        <v>152</v>
      </c>
      <c r="B88" s="85">
        <v>7</v>
      </c>
      <c r="C88" s="86">
        <v>1083.9598513999999</v>
      </c>
      <c r="D88" s="86">
        <v>1078.6428005600001</v>
      </c>
      <c r="E88" s="86">
        <v>0</v>
      </c>
      <c r="F88" s="86">
        <v>107.86428006</v>
      </c>
      <c r="G88" s="86">
        <v>269.66070014000002</v>
      </c>
      <c r="H88" s="86">
        <v>539.32140028000003</v>
      </c>
      <c r="I88" s="86">
        <v>0</v>
      </c>
      <c r="J88" s="86">
        <v>593.25354030999995</v>
      </c>
      <c r="K88" s="86">
        <v>701.11782036</v>
      </c>
      <c r="L88" s="86">
        <v>808.98210042000005</v>
      </c>
    </row>
    <row r="89" spans="1:12" ht="12.75" customHeight="1" x14ac:dyDescent="0.2">
      <c r="A89" s="85" t="s">
        <v>152</v>
      </c>
      <c r="B89" s="85">
        <v>8</v>
      </c>
      <c r="C89" s="86">
        <v>989.91641204999996</v>
      </c>
      <c r="D89" s="86">
        <v>985.16239145999998</v>
      </c>
      <c r="E89" s="86">
        <v>0</v>
      </c>
      <c r="F89" s="86">
        <v>98.516239150000004</v>
      </c>
      <c r="G89" s="86">
        <v>246.29059787</v>
      </c>
      <c r="H89" s="86">
        <v>492.58119572999999</v>
      </c>
      <c r="I89" s="86">
        <v>0</v>
      </c>
      <c r="J89" s="86">
        <v>541.83931529999995</v>
      </c>
      <c r="K89" s="86">
        <v>640.35555445</v>
      </c>
      <c r="L89" s="86">
        <v>738.87179360000005</v>
      </c>
    </row>
    <row r="90" spans="1:12" ht="12.75" customHeight="1" x14ac:dyDescent="0.2">
      <c r="A90" s="85" t="s">
        <v>152</v>
      </c>
      <c r="B90" s="85">
        <v>9</v>
      </c>
      <c r="C90" s="86">
        <v>972.34578987999998</v>
      </c>
      <c r="D90" s="86">
        <v>967.56846470999994</v>
      </c>
      <c r="E90" s="86">
        <v>0</v>
      </c>
      <c r="F90" s="86">
        <v>96.756846469999999</v>
      </c>
      <c r="G90" s="86">
        <v>241.89211617999999</v>
      </c>
      <c r="H90" s="86">
        <v>483.78423235999998</v>
      </c>
      <c r="I90" s="86">
        <v>0</v>
      </c>
      <c r="J90" s="86">
        <v>532.16265558999999</v>
      </c>
      <c r="K90" s="86">
        <v>628.91950206000001</v>
      </c>
      <c r="L90" s="86">
        <v>725.67634853000004</v>
      </c>
    </row>
    <row r="91" spans="1:12" ht="12.75" customHeight="1" x14ac:dyDescent="0.2">
      <c r="A91" s="85" t="s">
        <v>152</v>
      </c>
      <c r="B91" s="85">
        <v>10</v>
      </c>
      <c r="C91" s="86">
        <v>942.83396968</v>
      </c>
      <c r="D91" s="86">
        <v>938.08295081000006</v>
      </c>
      <c r="E91" s="86">
        <v>0</v>
      </c>
      <c r="F91" s="86">
        <v>93.808295079999994</v>
      </c>
      <c r="G91" s="86">
        <v>234.52073770000001</v>
      </c>
      <c r="H91" s="86">
        <v>469.04147540999998</v>
      </c>
      <c r="I91" s="86">
        <v>0</v>
      </c>
      <c r="J91" s="86">
        <v>515.94562295000003</v>
      </c>
      <c r="K91" s="86">
        <v>609.75391803000002</v>
      </c>
      <c r="L91" s="86">
        <v>703.56221311000002</v>
      </c>
    </row>
    <row r="92" spans="1:12" ht="12.75" customHeight="1" x14ac:dyDescent="0.2">
      <c r="A92" s="85" t="s">
        <v>152</v>
      </c>
      <c r="B92" s="85">
        <v>11</v>
      </c>
      <c r="C92" s="86">
        <v>853.75116515000002</v>
      </c>
      <c r="D92" s="86">
        <v>848.82143464000001</v>
      </c>
      <c r="E92" s="86">
        <v>0</v>
      </c>
      <c r="F92" s="86">
        <v>84.882143459999995</v>
      </c>
      <c r="G92" s="86">
        <v>212.20535866</v>
      </c>
      <c r="H92" s="86">
        <v>424.41071732</v>
      </c>
      <c r="I92" s="86">
        <v>0</v>
      </c>
      <c r="J92" s="86">
        <v>466.85178904999998</v>
      </c>
      <c r="K92" s="86">
        <v>551.73393252000005</v>
      </c>
      <c r="L92" s="86">
        <v>636.61607598000001</v>
      </c>
    </row>
    <row r="93" spans="1:12" ht="12.75" customHeight="1" x14ac:dyDescent="0.2">
      <c r="A93" s="85" t="s">
        <v>152</v>
      </c>
      <c r="B93" s="85">
        <v>12</v>
      </c>
      <c r="C93" s="86">
        <v>772.55000846999997</v>
      </c>
      <c r="D93" s="86">
        <v>768.36996300999999</v>
      </c>
      <c r="E93" s="86">
        <v>0</v>
      </c>
      <c r="F93" s="86">
        <v>76.836996299999996</v>
      </c>
      <c r="G93" s="86">
        <v>192.09249075</v>
      </c>
      <c r="H93" s="86">
        <v>384.18498151</v>
      </c>
      <c r="I93" s="86">
        <v>0</v>
      </c>
      <c r="J93" s="86">
        <v>422.60347966</v>
      </c>
      <c r="K93" s="86">
        <v>499.44047596000001</v>
      </c>
      <c r="L93" s="86">
        <v>576.27747225999997</v>
      </c>
    </row>
    <row r="94" spans="1:12" ht="12.75" customHeight="1" x14ac:dyDescent="0.2">
      <c r="A94" s="85" t="s">
        <v>152</v>
      </c>
      <c r="B94" s="85">
        <v>13</v>
      </c>
      <c r="C94" s="86">
        <v>656.19222246000004</v>
      </c>
      <c r="D94" s="86">
        <v>652.98831078000001</v>
      </c>
      <c r="E94" s="86">
        <v>0</v>
      </c>
      <c r="F94" s="86">
        <v>65.298831079999999</v>
      </c>
      <c r="G94" s="86">
        <v>163.24707770000001</v>
      </c>
      <c r="H94" s="86">
        <v>326.49415539</v>
      </c>
      <c r="I94" s="86">
        <v>0</v>
      </c>
      <c r="J94" s="86">
        <v>359.14357093000001</v>
      </c>
      <c r="K94" s="86">
        <v>424.44240201000002</v>
      </c>
      <c r="L94" s="86">
        <v>489.74123308999998</v>
      </c>
    </row>
    <row r="95" spans="1:12" ht="12.75" customHeight="1" x14ac:dyDescent="0.2">
      <c r="A95" s="85" t="s">
        <v>152</v>
      </c>
      <c r="B95" s="85">
        <v>14</v>
      </c>
      <c r="C95" s="86">
        <v>583.99765835000005</v>
      </c>
      <c r="D95" s="86">
        <v>581.31783399000005</v>
      </c>
      <c r="E95" s="86">
        <v>0</v>
      </c>
      <c r="F95" s="86">
        <v>58.131783400000003</v>
      </c>
      <c r="G95" s="86">
        <v>145.32945849999999</v>
      </c>
      <c r="H95" s="86">
        <v>290.65891699999997</v>
      </c>
      <c r="I95" s="86">
        <v>0</v>
      </c>
      <c r="J95" s="86">
        <v>319.72480868999997</v>
      </c>
      <c r="K95" s="86">
        <v>377.85659208999999</v>
      </c>
      <c r="L95" s="86">
        <v>435.98837549000001</v>
      </c>
    </row>
    <row r="96" spans="1:12" ht="12.75" customHeight="1" x14ac:dyDescent="0.2">
      <c r="A96" s="85" t="s">
        <v>152</v>
      </c>
      <c r="B96" s="85">
        <v>15</v>
      </c>
      <c r="C96" s="86">
        <v>587.65301779000004</v>
      </c>
      <c r="D96" s="86">
        <v>585.06315863999998</v>
      </c>
      <c r="E96" s="86">
        <v>0</v>
      </c>
      <c r="F96" s="86">
        <v>58.506315860000001</v>
      </c>
      <c r="G96" s="86">
        <v>146.26578966</v>
      </c>
      <c r="H96" s="86">
        <v>292.53157931999999</v>
      </c>
      <c r="I96" s="86">
        <v>0</v>
      </c>
      <c r="J96" s="86">
        <v>321.78473724999998</v>
      </c>
      <c r="K96" s="86">
        <v>380.29105312000002</v>
      </c>
      <c r="L96" s="86">
        <v>438.79736897999999</v>
      </c>
    </row>
    <row r="97" spans="1:12" ht="12.75" customHeight="1" x14ac:dyDescent="0.2">
      <c r="A97" s="85" t="s">
        <v>152</v>
      </c>
      <c r="B97" s="85">
        <v>16</v>
      </c>
      <c r="C97" s="86">
        <v>601.74592179000001</v>
      </c>
      <c r="D97" s="86">
        <v>598.99153981999996</v>
      </c>
      <c r="E97" s="86">
        <v>0</v>
      </c>
      <c r="F97" s="86">
        <v>59.899153980000001</v>
      </c>
      <c r="G97" s="86">
        <v>149.74788495999999</v>
      </c>
      <c r="H97" s="86">
        <v>299.49576990999998</v>
      </c>
      <c r="I97" s="86">
        <v>0</v>
      </c>
      <c r="J97" s="86">
        <v>329.4453469</v>
      </c>
      <c r="K97" s="86">
        <v>389.34450088</v>
      </c>
      <c r="L97" s="86">
        <v>449.24365487</v>
      </c>
    </row>
    <row r="98" spans="1:12" ht="12.75" customHeight="1" x14ac:dyDescent="0.2">
      <c r="A98" s="85" t="s">
        <v>152</v>
      </c>
      <c r="B98" s="85">
        <v>17</v>
      </c>
      <c r="C98" s="86">
        <v>595.87758713000005</v>
      </c>
      <c r="D98" s="86">
        <v>593.08872915999996</v>
      </c>
      <c r="E98" s="86">
        <v>0</v>
      </c>
      <c r="F98" s="86">
        <v>59.308872919999999</v>
      </c>
      <c r="G98" s="86">
        <v>148.27218228999999</v>
      </c>
      <c r="H98" s="86">
        <v>296.54436457999998</v>
      </c>
      <c r="I98" s="86">
        <v>0</v>
      </c>
      <c r="J98" s="86">
        <v>326.19880103999998</v>
      </c>
      <c r="K98" s="86">
        <v>385.50767395000003</v>
      </c>
      <c r="L98" s="86">
        <v>444.81654687000002</v>
      </c>
    </row>
    <row r="99" spans="1:12" ht="12.75" customHeight="1" x14ac:dyDescent="0.2">
      <c r="A99" s="85" t="s">
        <v>152</v>
      </c>
      <c r="B99" s="85">
        <v>18</v>
      </c>
      <c r="C99" s="86">
        <v>543.32509055000003</v>
      </c>
      <c r="D99" s="86">
        <v>541.00518903</v>
      </c>
      <c r="E99" s="86">
        <v>0</v>
      </c>
      <c r="F99" s="86">
        <v>54.100518899999997</v>
      </c>
      <c r="G99" s="86">
        <v>135.25129726</v>
      </c>
      <c r="H99" s="86">
        <v>270.50259452</v>
      </c>
      <c r="I99" s="86">
        <v>0</v>
      </c>
      <c r="J99" s="86">
        <v>297.55285397</v>
      </c>
      <c r="K99" s="86">
        <v>351.65337287</v>
      </c>
      <c r="L99" s="86">
        <v>405.75389177</v>
      </c>
    </row>
    <row r="100" spans="1:12" ht="12.75" customHeight="1" x14ac:dyDescent="0.2">
      <c r="A100" s="85" t="s">
        <v>152</v>
      </c>
      <c r="B100" s="85">
        <v>19</v>
      </c>
      <c r="C100" s="86">
        <v>540.17303027000003</v>
      </c>
      <c r="D100" s="86">
        <v>537.84650245</v>
      </c>
      <c r="E100" s="86">
        <v>0</v>
      </c>
      <c r="F100" s="86">
        <v>53.784650249999999</v>
      </c>
      <c r="G100" s="86">
        <v>134.46162561</v>
      </c>
      <c r="H100" s="86">
        <v>268.92325123000001</v>
      </c>
      <c r="I100" s="86">
        <v>0</v>
      </c>
      <c r="J100" s="86">
        <v>295.81557635000001</v>
      </c>
      <c r="K100" s="86">
        <v>349.60022658999998</v>
      </c>
      <c r="L100" s="86">
        <v>403.38487684</v>
      </c>
    </row>
    <row r="101" spans="1:12" ht="12.75" customHeight="1" x14ac:dyDescent="0.2">
      <c r="A101" s="85" t="s">
        <v>152</v>
      </c>
      <c r="B101" s="85">
        <v>20</v>
      </c>
      <c r="C101" s="86">
        <v>579.32463373999997</v>
      </c>
      <c r="D101" s="86">
        <v>576.82249327</v>
      </c>
      <c r="E101" s="86">
        <v>0</v>
      </c>
      <c r="F101" s="86">
        <v>57.682249329999998</v>
      </c>
      <c r="G101" s="86">
        <v>144.20562332</v>
      </c>
      <c r="H101" s="86">
        <v>288.41124664</v>
      </c>
      <c r="I101" s="86">
        <v>0</v>
      </c>
      <c r="J101" s="86">
        <v>317.25237129999999</v>
      </c>
      <c r="K101" s="86">
        <v>374.93462062999998</v>
      </c>
      <c r="L101" s="86">
        <v>432.61686995000002</v>
      </c>
    </row>
    <row r="102" spans="1:12" ht="12.75" customHeight="1" x14ac:dyDescent="0.2">
      <c r="A102" s="85" t="s">
        <v>152</v>
      </c>
      <c r="B102" s="85">
        <v>21</v>
      </c>
      <c r="C102" s="86">
        <v>625.52008781999996</v>
      </c>
      <c r="D102" s="86">
        <v>622.87417101999995</v>
      </c>
      <c r="E102" s="86">
        <v>0</v>
      </c>
      <c r="F102" s="86">
        <v>62.287417099999999</v>
      </c>
      <c r="G102" s="86">
        <v>155.71854275999999</v>
      </c>
      <c r="H102" s="86">
        <v>311.43708550999997</v>
      </c>
      <c r="I102" s="86">
        <v>0</v>
      </c>
      <c r="J102" s="86">
        <v>342.58079406000002</v>
      </c>
      <c r="K102" s="86">
        <v>404.86821115999999</v>
      </c>
      <c r="L102" s="86">
        <v>467.15562827000002</v>
      </c>
    </row>
    <row r="103" spans="1:12" ht="12.75" customHeight="1" x14ac:dyDescent="0.2">
      <c r="A103" s="85" t="s">
        <v>152</v>
      </c>
      <c r="B103" s="85">
        <v>22</v>
      </c>
      <c r="C103" s="86">
        <v>628.81393464999996</v>
      </c>
      <c r="D103" s="86">
        <v>626.12770028</v>
      </c>
      <c r="E103" s="86">
        <v>0</v>
      </c>
      <c r="F103" s="86">
        <v>62.61277003</v>
      </c>
      <c r="G103" s="86">
        <v>156.53192507</v>
      </c>
      <c r="H103" s="86">
        <v>313.06385014</v>
      </c>
      <c r="I103" s="86">
        <v>0</v>
      </c>
      <c r="J103" s="86">
        <v>344.37023514999998</v>
      </c>
      <c r="K103" s="86">
        <v>406.98300518000002</v>
      </c>
      <c r="L103" s="86">
        <v>469.59577521</v>
      </c>
    </row>
    <row r="104" spans="1:12" ht="12.75" customHeight="1" x14ac:dyDescent="0.2">
      <c r="A104" s="85" t="s">
        <v>152</v>
      </c>
      <c r="B104" s="85">
        <v>23</v>
      </c>
      <c r="C104" s="86">
        <v>581.32047854999996</v>
      </c>
      <c r="D104" s="86">
        <v>578.85843600999999</v>
      </c>
      <c r="E104" s="86">
        <v>0</v>
      </c>
      <c r="F104" s="86">
        <v>57.885843600000001</v>
      </c>
      <c r="G104" s="86">
        <v>144.714609</v>
      </c>
      <c r="H104" s="86">
        <v>289.42921801</v>
      </c>
      <c r="I104" s="86">
        <v>0</v>
      </c>
      <c r="J104" s="86">
        <v>318.37213981000002</v>
      </c>
      <c r="K104" s="86">
        <v>376.25798341000001</v>
      </c>
      <c r="L104" s="86">
        <v>434.14382701</v>
      </c>
    </row>
    <row r="105" spans="1:12" ht="12.75" customHeight="1" x14ac:dyDescent="0.2">
      <c r="A105" s="85" t="s">
        <v>152</v>
      </c>
      <c r="B105" s="85">
        <v>24</v>
      </c>
      <c r="C105" s="86">
        <v>679.07081189999997</v>
      </c>
      <c r="D105" s="86">
        <v>676.34188752</v>
      </c>
      <c r="E105" s="86">
        <v>0</v>
      </c>
      <c r="F105" s="86">
        <v>67.634188750000007</v>
      </c>
      <c r="G105" s="86">
        <v>169.08547188</v>
      </c>
      <c r="H105" s="86">
        <v>338.17094376</v>
      </c>
      <c r="I105" s="86">
        <v>0</v>
      </c>
      <c r="J105" s="86">
        <v>371.98803814000001</v>
      </c>
      <c r="K105" s="86">
        <v>439.62222688999998</v>
      </c>
      <c r="L105" s="86">
        <v>507.25641564</v>
      </c>
    </row>
    <row r="106" spans="1:12" ht="12.75" customHeight="1" x14ac:dyDescent="0.2">
      <c r="A106" s="85" t="s">
        <v>153</v>
      </c>
      <c r="B106" s="85">
        <v>1</v>
      </c>
      <c r="C106" s="86">
        <v>799.85902687999999</v>
      </c>
      <c r="D106" s="86">
        <v>796.61321717999999</v>
      </c>
      <c r="E106" s="86">
        <v>0</v>
      </c>
      <c r="F106" s="86">
        <v>79.661321720000004</v>
      </c>
      <c r="G106" s="86">
        <v>199.1533043</v>
      </c>
      <c r="H106" s="86">
        <v>398.30660859</v>
      </c>
      <c r="I106" s="86">
        <v>0</v>
      </c>
      <c r="J106" s="86">
        <v>438.13726945000002</v>
      </c>
      <c r="K106" s="86">
        <v>517.79859117000001</v>
      </c>
      <c r="L106" s="86">
        <v>597.45991289000006</v>
      </c>
    </row>
    <row r="107" spans="1:12" ht="12.75" customHeight="1" x14ac:dyDescent="0.2">
      <c r="A107" s="85" t="s">
        <v>153</v>
      </c>
      <c r="B107" s="85">
        <v>2</v>
      </c>
      <c r="C107" s="86">
        <v>980.10860307999997</v>
      </c>
      <c r="D107" s="86">
        <v>975.79016029000002</v>
      </c>
      <c r="E107" s="86">
        <v>0</v>
      </c>
      <c r="F107" s="86">
        <v>97.579016030000005</v>
      </c>
      <c r="G107" s="86">
        <v>243.94754007</v>
      </c>
      <c r="H107" s="86">
        <v>487.89508015000001</v>
      </c>
      <c r="I107" s="86">
        <v>0</v>
      </c>
      <c r="J107" s="86">
        <v>536.68458815999998</v>
      </c>
      <c r="K107" s="86">
        <v>634.26360419000002</v>
      </c>
      <c r="L107" s="86">
        <v>731.84262021999996</v>
      </c>
    </row>
    <row r="108" spans="1:12" ht="12.75" customHeight="1" x14ac:dyDescent="0.2">
      <c r="A108" s="85" t="s">
        <v>153</v>
      </c>
      <c r="B108" s="85">
        <v>3</v>
      </c>
      <c r="C108" s="86">
        <v>1106.8066492400001</v>
      </c>
      <c r="D108" s="86">
        <v>1101.8967364299999</v>
      </c>
      <c r="E108" s="86">
        <v>0</v>
      </c>
      <c r="F108" s="86">
        <v>110.18967364</v>
      </c>
      <c r="G108" s="86">
        <v>275.47418411000001</v>
      </c>
      <c r="H108" s="86">
        <v>550.94836822000002</v>
      </c>
      <c r="I108" s="86">
        <v>0</v>
      </c>
      <c r="J108" s="86">
        <v>606.04320503999998</v>
      </c>
      <c r="K108" s="86">
        <v>716.23287868</v>
      </c>
      <c r="L108" s="86">
        <v>826.42255232000002</v>
      </c>
    </row>
    <row r="109" spans="1:12" ht="12.75" customHeight="1" x14ac:dyDescent="0.2">
      <c r="A109" s="85" t="s">
        <v>153</v>
      </c>
      <c r="B109" s="85">
        <v>4</v>
      </c>
      <c r="C109" s="86">
        <v>1137.28340022</v>
      </c>
      <c r="D109" s="86">
        <v>1132.0373602899999</v>
      </c>
      <c r="E109" s="86">
        <v>0</v>
      </c>
      <c r="F109" s="86">
        <v>113.20373603</v>
      </c>
      <c r="G109" s="86">
        <v>283.00934007000001</v>
      </c>
      <c r="H109" s="86">
        <v>566.01868015000002</v>
      </c>
      <c r="I109" s="86">
        <v>0</v>
      </c>
      <c r="J109" s="86">
        <v>622.62054816</v>
      </c>
      <c r="K109" s="86">
        <v>735.82428418999996</v>
      </c>
      <c r="L109" s="86">
        <v>849.02802022000003</v>
      </c>
    </row>
    <row r="110" spans="1:12" ht="12.75" customHeight="1" x14ac:dyDescent="0.2">
      <c r="A110" s="85" t="s">
        <v>153</v>
      </c>
      <c r="B110" s="85">
        <v>5</v>
      </c>
      <c r="C110" s="86">
        <v>1134.14130669</v>
      </c>
      <c r="D110" s="86">
        <v>1129.0504556400001</v>
      </c>
      <c r="E110" s="86">
        <v>0</v>
      </c>
      <c r="F110" s="86">
        <v>112.90504556</v>
      </c>
      <c r="G110" s="86">
        <v>282.26261391000003</v>
      </c>
      <c r="H110" s="86">
        <v>564.52522782000005</v>
      </c>
      <c r="I110" s="86">
        <v>0</v>
      </c>
      <c r="J110" s="86">
        <v>620.97775060000004</v>
      </c>
      <c r="K110" s="86">
        <v>733.88279617000001</v>
      </c>
      <c r="L110" s="86">
        <v>846.78784172999997</v>
      </c>
    </row>
    <row r="111" spans="1:12" ht="12.75" customHeight="1" x14ac:dyDescent="0.2">
      <c r="A111" s="85" t="s">
        <v>153</v>
      </c>
      <c r="B111" s="85">
        <v>6</v>
      </c>
      <c r="C111" s="86">
        <v>1141.20415067</v>
      </c>
      <c r="D111" s="86">
        <v>1136.03504159</v>
      </c>
      <c r="E111" s="86">
        <v>0</v>
      </c>
      <c r="F111" s="86">
        <v>113.60350416</v>
      </c>
      <c r="G111" s="86">
        <v>284.00876040000003</v>
      </c>
      <c r="H111" s="86">
        <v>568.01752080000006</v>
      </c>
      <c r="I111" s="86">
        <v>0</v>
      </c>
      <c r="J111" s="86">
        <v>624.81927286999996</v>
      </c>
      <c r="K111" s="86">
        <v>738.42277703000002</v>
      </c>
      <c r="L111" s="86">
        <v>852.02628118999996</v>
      </c>
    </row>
    <row r="112" spans="1:12" ht="12.75" customHeight="1" x14ac:dyDescent="0.2">
      <c r="A112" s="85" t="s">
        <v>153</v>
      </c>
      <c r="B112" s="85">
        <v>7</v>
      </c>
      <c r="C112" s="86">
        <v>1120.6734818499999</v>
      </c>
      <c r="D112" s="86">
        <v>1115.6275963400001</v>
      </c>
      <c r="E112" s="86">
        <v>0</v>
      </c>
      <c r="F112" s="86">
        <v>111.56275963</v>
      </c>
      <c r="G112" s="86">
        <v>278.90689909000002</v>
      </c>
      <c r="H112" s="86">
        <v>557.81379817000004</v>
      </c>
      <c r="I112" s="86">
        <v>0</v>
      </c>
      <c r="J112" s="86">
        <v>613.59517799000002</v>
      </c>
      <c r="K112" s="86">
        <v>725.15793761999998</v>
      </c>
      <c r="L112" s="86">
        <v>836.72069725999995</v>
      </c>
    </row>
    <row r="113" spans="1:12" ht="12.75" customHeight="1" x14ac:dyDescent="0.2">
      <c r="A113" s="85" t="s">
        <v>153</v>
      </c>
      <c r="B113" s="85">
        <v>8</v>
      </c>
      <c r="C113" s="86">
        <v>1069.8229380600001</v>
      </c>
      <c r="D113" s="86">
        <v>1064.7292489500001</v>
      </c>
      <c r="E113" s="86">
        <v>0</v>
      </c>
      <c r="F113" s="86">
        <v>106.4729249</v>
      </c>
      <c r="G113" s="86">
        <v>266.18231223999999</v>
      </c>
      <c r="H113" s="86">
        <v>532.36462447999997</v>
      </c>
      <c r="I113" s="86">
        <v>0</v>
      </c>
      <c r="J113" s="86">
        <v>585.60108691999994</v>
      </c>
      <c r="K113" s="86">
        <v>692.07401182000001</v>
      </c>
      <c r="L113" s="86">
        <v>798.54693670999995</v>
      </c>
    </row>
    <row r="114" spans="1:12" ht="12.75" customHeight="1" x14ac:dyDescent="0.2">
      <c r="A114" s="85" t="s">
        <v>153</v>
      </c>
      <c r="B114" s="85">
        <v>9</v>
      </c>
      <c r="C114" s="86">
        <v>993.55983824999998</v>
      </c>
      <c r="D114" s="86">
        <v>988.85581230000003</v>
      </c>
      <c r="E114" s="86">
        <v>0</v>
      </c>
      <c r="F114" s="86">
        <v>98.88558123</v>
      </c>
      <c r="G114" s="86">
        <v>247.21395308000001</v>
      </c>
      <c r="H114" s="86">
        <v>494.42790615000001</v>
      </c>
      <c r="I114" s="86">
        <v>0</v>
      </c>
      <c r="J114" s="86">
        <v>543.87069677</v>
      </c>
      <c r="K114" s="86">
        <v>642.75627799999995</v>
      </c>
      <c r="L114" s="86">
        <v>741.64185923000002</v>
      </c>
    </row>
    <row r="115" spans="1:12" ht="12.75" customHeight="1" x14ac:dyDescent="0.2">
      <c r="A115" s="85" t="s">
        <v>153</v>
      </c>
      <c r="B115" s="85">
        <v>10</v>
      </c>
      <c r="C115" s="86">
        <v>937.82905564999999</v>
      </c>
      <c r="D115" s="86">
        <v>933.29357898000001</v>
      </c>
      <c r="E115" s="86">
        <v>0</v>
      </c>
      <c r="F115" s="86">
        <v>93.329357900000005</v>
      </c>
      <c r="G115" s="86">
        <v>233.32339475000001</v>
      </c>
      <c r="H115" s="86">
        <v>466.64678949</v>
      </c>
      <c r="I115" s="86">
        <v>0</v>
      </c>
      <c r="J115" s="86">
        <v>513.31146844</v>
      </c>
      <c r="K115" s="86">
        <v>606.64082633999999</v>
      </c>
      <c r="L115" s="86">
        <v>699.97018423999998</v>
      </c>
    </row>
    <row r="116" spans="1:12" ht="12.75" customHeight="1" x14ac:dyDescent="0.2">
      <c r="A116" s="85" t="s">
        <v>153</v>
      </c>
      <c r="B116" s="85">
        <v>11</v>
      </c>
      <c r="C116" s="86">
        <v>838.34957523000003</v>
      </c>
      <c r="D116" s="86">
        <v>834.06422668000005</v>
      </c>
      <c r="E116" s="86">
        <v>0</v>
      </c>
      <c r="F116" s="86">
        <v>83.406422669999998</v>
      </c>
      <c r="G116" s="86">
        <v>208.51605667000001</v>
      </c>
      <c r="H116" s="86">
        <v>417.03211334000002</v>
      </c>
      <c r="I116" s="86">
        <v>0</v>
      </c>
      <c r="J116" s="86">
        <v>458.73532467000001</v>
      </c>
      <c r="K116" s="86">
        <v>542.14174734000005</v>
      </c>
      <c r="L116" s="86">
        <v>625.54817001000004</v>
      </c>
    </row>
    <row r="117" spans="1:12" ht="12.75" customHeight="1" x14ac:dyDescent="0.2">
      <c r="A117" s="85" t="s">
        <v>153</v>
      </c>
      <c r="B117" s="85">
        <v>12</v>
      </c>
      <c r="C117" s="86">
        <v>753.28107656999998</v>
      </c>
      <c r="D117" s="86">
        <v>749.51497948999997</v>
      </c>
      <c r="E117" s="86">
        <v>0</v>
      </c>
      <c r="F117" s="86">
        <v>74.951497950000004</v>
      </c>
      <c r="G117" s="86">
        <v>187.37874486999999</v>
      </c>
      <c r="H117" s="86">
        <v>374.75748974999999</v>
      </c>
      <c r="I117" s="86">
        <v>0</v>
      </c>
      <c r="J117" s="86">
        <v>412.23323871999997</v>
      </c>
      <c r="K117" s="86">
        <v>487.18473667000001</v>
      </c>
      <c r="L117" s="86">
        <v>562.13623461999998</v>
      </c>
    </row>
    <row r="118" spans="1:12" ht="12.75" customHeight="1" x14ac:dyDescent="0.2">
      <c r="A118" s="85" t="s">
        <v>153</v>
      </c>
      <c r="B118" s="85">
        <v>13</v>
      </c>
      <c r="C118" s="86">
        <v>660.90824912000005</v>
      </c>
      <c r="D118" s="86">
        <v>657.70334056000002</v>
      </c>
      <c r="E118" s="86">
        <v>0</v>
      </c>
      <c r="F118" s="86">
        <v>65.770334059999996</v>
      </c>
      <c r="G118" s="86">
        <v>164.42583514</v>
      </c>
      <c r="H118" s="86">
        <v>328.85167028000001</v>
      </c>
      <c r="I118" s="86">
        <v>0</v>
      </c>
      <c r="J118" s="86">
        <v>361.73683731</v>
      </c>
      <c r="K118" s="86">
        <v>427.50717135999997</v>
      </c>
      <c r="L118" s="86">
        <v>493.27750542000001</v>
      </c>
    </row>
    <row r="119" spans="1:12" ht="12.75" customHeight="1" x14ac:dyDescent="0.2">
      <c r="A119" s="85" t="s">
        <v>153</v>
      </c>
      <c r="B119" s="85">
        <v>14</v>
      </c>
      <c r="C119" s="86">
        <v>564.04134609000005</v>
      </c>
      <c r="D119" s="86">
        <v>561.01383525999995</v>
      </c>
      <c r="E119" s="86">
        <v>0</v>
      </c>
      <c r="F119" s="86">
        <v>56.10138353</v>
      </c>
      <c r="G119" s="86">
        <v>140.25345881999999</v>
      </c>
      <c r="H119" s="86">
        <v>280.50691762999998</v>
      </c>
      <c r="I119" s="86">
        <v>0</v>
      </c>
      <c r="J119" s="86">
        <v>308.55760938999998</v>
      </c>
      <c r="K119" s="86">
        <v>364.65899292</v>
      </c>
      <c r="L119" s="86">
        <v>420.76037645000002</v>
      </c>
    </row>
    <row r="120" spans="1:12" ht="12.75" customHeight="1" x14ac:dyDescent="0.2">
      <c r="A120" s="85" t="s">
        <v>153</v>
      </c>
      <c r="B120" s="85">
        <v>15</v>
      </c>
      <c r="C120" s="86">
        <v>556.54730317999997</v>
      </c>
      <c r="D120" s="86">
        <v>553.52056698000001</v>
      </c>
      <c r="E120" s="86">
        <v>0</v>
      </c>
      <c r="F120" s="86">
        <v>55.352056699999999</v>
      </c>
      <c r="G120" s="86">
        <v>138.38014175000001</v>
      </c>
      <c r="H120" s="86">
        <v>276.76028349000001</v>
      </c>
      <c r="I120" s="86">
        <v>0</v>
      </c>
      <c r="J120" s="86">
        <v>304.43631183999997</v>
      </c>
      <c r="K120" s="86">
        <v>359.78836854000002</v>
      </c>
      <c r="L120" s="86">
        <v>415.14042524000001</v>
      </c>
    </row>
    <row r="121" spans="1:12" ht="12.75" customHeight="1" x14ac:dyDescent="0.2">
      <c r="A121" s="85" t="s">
        <v>153</v>
      </c>
      <c r="B121" s="85">
        <v>16</v>
      </c>
      <c r="C121" s="86">
        <v>572.91875135999999</v>
      </c>
      <c r="D121" s="86">
        <v>569.24287654</v>
      </c>
      <c r="E121" s="86">
        <v>0</v>
      </c>
      <c r="F121" s="86">
        <v>56.924287649999997</v>
      </c>
      <c r="G121" s="86">
        <v>142.31071914</v>
      </c>
      <c r="H121" s="86">
        <v>284.62143827</v>
      </c>
      <c r="I121" s="86">
        <v>0</v>
      </c>
      <c r="J121" s="86">
        <v>313.0835821</v>
      </c>
      <c r="K121" s="86">
        <v>370.00786975</v>
      </c>
      <c r="L121" s="86">
        <v>426.93215741</v>
      </c>
    </row>
    <row r="122" spans="1:12" ht="12.75" customHeight="1" x14ac:dyDescent="0.2">
      <c r="A122" s="85" t="s">
        <v>153</v>
      </c>
      <c r="B122" s="85">
        <v>17</v>
      </c>
      <c r="C122" s="86">
        <v>570.00949580999998</v>
      </c>
      <c r="D122" s="86">
        <v>565.43524774000002</v>
      </c>
      <c r="E122" s="86">
        <v>0</v>
      </c>
      <c r="F122" s="86">
        <v>56.543524769999998</v>
      </c>
      <c r="G122" s="86">
        <v>141.35881194000001</v>
      </c>
      <c r="H122" s="86">
        <v>282.71762387000001</v>
      </c>
      <c r="I122" s="86">
        <v>0</v>
      </c>
      <c r="J122" s="86">
        <v>310.98938626</v>
      </c>
      <c r="K122" s="86">
        <v>367.53291102999998</v>
      </c>
      <c r="L122" s="86">
        <v>424.07643581000002</v>
      </c>
    </row>
    <row r="123" spans="1:12" ht="12.75" customHeight="1" x14ac:dyDescent="0.2">
      <c r="A123" s="85" t="s">
        <v>153</v>
      </c>
      <c r="B123" s="85">
        <v>18</v>
      </c>
      <c r="C123" s="86">
        <v>561.93102601999999</v>
      </c>
      <c r="D123" s="86">
        <v>556.79587361999995</v>
      </c>
      <c r="E123" s="86">
        <v>0</v>
      </c>
      <c r="F123" s="86">
        <v>55.679587359999999</v>
      </c>
      <c r="G123" s="86">
        <v>139.19896840999999</v>
      </c>
      <c r="H123" s="86">
        <v>278.39793680999998</v>
      </c>
      <c r="I123" s="86">
        <v>0</v>
      </c>
      <c r="J123" s="86">
        <v>306.23773048999999</v>
      </c>
      <c r="K123" s="86">
        <v>361.91731785000002</v>
      </c>
      <c r="L123" s="86">
        <v>417.59690522</v>
      </c>
    </row>
    <row r="124" spans="1:12" ht="12.75" customHeight="1" x14ac:dyDescent="0.2">
      <c r="A124" s="85" t="s">
        <v>153</v>
      </c>
      <c r="B124" s="85">
        <v>19</v>
      </c>
      <c r="C124" s="86">
        <v>554.70637684999997</v>
      </c>
      <c r="D124" s="86">
        <v>549.77424174999999</v>
      </c>
      <c r="E124" s="86">
        <v>0</v>
      </c>
      <c r="F124" s="86">
        <v>54.97742418</v>
      </c>
      <c r="G124" s="86">
        <v>137.44356044</v>
      </c>
      <c r="H124" s="86">
        <v>274.88712088</v>
      </c>
      <c r="I124" s="86">
        <v>0</v>
      </c>
      <c r="J124" s="86">
        <v>302.37583296000003</v>
      </c>
      <c r="K124" s="86">
        <v>357.35325713999998</v>
      </c>
      <c r="L124" s="86">
        <v>412.33068130999999</v>
      </c>
    </row>
    <row r="125" spans="1:12" ht="12.75" customHeight="1" x14ac:dyDescent="0.2">
      <c r="A125" s="85" t="s">
        <v>153</v>
      </c>
      <c r="B125" s="85">
        <v>20</v>
      </c>
      <c r="C125" s="86">
        <v>551.73188961000005</v>
      </c>
      <c r="D125" s="86">
        <v>546.57929057000001</v>
      </c>
      <c r="E125" s="86">
        <v>0</v>
      </c>
      <c r="F125" s="86">
        <v>54.657929060000001</v>
      </c>
      <c r="G125" s="86">
        <v>136.64482264</v>
      </c>
      <c r="H125" s="86">
        <v>273.28964529000001</v>
      </c>
      <c r="I125" s="86">
        <v>0</v>
      </c>
      <c r="J125" s="86">
        <v>300.61860981000001</v>
      </c>
      <c r="K125" s="86">
        <v>355.27653887000002</v>
      </c>
      <c r="L125" s="86">
        <v>409.93446792999998</v>
      </c>
    </row>
    <row r="126" spans="1:12" ht="12.75" customHeight="1" x14ac:dyDescent="0.2">
      <c r="A126" s="85" t="s">
        <v>153</v>
      </c>
      <c r="B126" s="85">
        <v>21</v>
      </c>
      <c r="C126" s="86">
        <v>564.74293608999994</v>
      </c>
      <c r="D126" s="86">
        <v>559.41418517</v>
      </c>
      <c r="E126" s="86">
        <v>0</v>
      </c>
      <c r="F126" s="86">
        <v>55.941418519999999</v>
      </c>
      <c r="G126" s="86">
        <v>139.85354629</v>
      </c>
      <c r="H126" s="86">
        <v>279.70709259</v>
      </c>
      <c r="I126" s="86">
        <v>0</v>
      </c>
      <c r="J126" s="86">
        <v>307.67780183999997</v>
      </c>
      <c r="K126" s="86">
        <v>363.61922035999999</v>
      </c>
      <c r="L126" s="86">
        <v>419.56063888</v>
      </c>
    </row>
    <row r="127" spans="1:12" ht="12.75" customHeight="1" x14ac:dyDescent="0.2">
      <c r="A127" s="85" t="s">
        <v>153</v>
      </c>
      <c r="B127" s="85">
        <v>22</v>
      </c>
      <c r="C127" s="86">
        <v>539.13887722000004</v>
      </c>
      <c r="D127" s="86">
        <v>534.24655719999998</v>
      </c>
      <c r="E127" s="86">
        <v>0</v>
      </c>
      <c r="F127" s="86">
        <v>53.424655719999997</v>
      </c>
      <c r="G127" s="86">
        <v>133.5616393</v>
      </c>
      <c r="H127" s="86">
        <v>267.12327859999999</v>
      </c>
      <c r="I127" s="86">
        <v>0</v>
      </c>
      <c r="J127" s="86">
        <v>293.83560646000001</v>
      </c>
      <c r="K127" s="86">
        <v>347.26026217999998</v>
      </c>
      <c r="L127" s="86">
        <v>400.68491790000002</v>
      </c>
    </row>
    <row r="128" spans="1:12" ht="12.75" customHeight="1" x14ac:dyDescent="0.2">
      <c r="A128" s="85" t="s">
        <v>153</v>
      </c>
      <c r="B128" s="85">
        <v>23</v>
      </c>
      <c r="C128" s="86">
        <v>536.30995235</v>
      </c>
      <c r="D128" s="86">
        <v>531.68533177999996</v>
      </c>
      <c r="E128" s="86">
        <v>0</v>
      </c>
      <c r="F128" s="86">
        <v>53.168533179999997</v>
      </c>
      <c r="G128" s="86">
        <v>132.92133294999999</v>
      </c>
      <c r="H128" s="86">
        <v>265.84266588999998</v>
      </c>
      <c r="I128" s="86">
        <v>0</v>
      </c>
      <c r="J128" s="86">
        <v>292.42693248</v>
      </c>
      <c r="K128" s="86">
        <v>345.59546566</v>
      </c>
      <c r="L128" s="86">
        <v>398.76399884</v>
      </c>
    </row>
    <row r="129" spans="1:12" ht="12.75" customHeight="1" x14ac:dyDescent="0.2">
      <c r="A129" s="85" t="s">
        <v>153</v>
      </c>
      <c r="B129" s="85">
        <v>24</v>
      </c>
      <c r="C129" s="86">
        <v>637.88353749999999</v>
      </c>
      <c r="D129" s="86">
        <v>632.35119357999997</v>
      </c>
      <c r="E129" s="86">
        <v>0</v>
      </c>
      <c r="F129" s="86">
        <v>63.235119359999999</v>
      </c>
      <c r="G129" s="86">
        <v>158.0877984</v>
      </c>
      <c r="H129" s="86">
        <v>316.17559678999999</v>
      </c>
      <c r="I129" s="86">
        <v>0</v>
      </c>
      <c r="J129" s="86">
        <v>347.79315646999999</v>
      </c>
      <c r="K129" s="86">
        <v>411.02827582999998</v>
      </c>
      <c r="L129" s="86">
        <v>474.26339518999998</v>
      </c>
    </row>
    <row r="130" spans="1:12" ht="12.75" customHeight="1" x14ac:dyDescent="0.2">
      <c r="A130" s="85" t="s">
        <v>154</v>
      </c>
      <c r="B130" s="85">
        <v>1</v>
      </c>
      <c r="C130" s="86">
        <v>799.94805436000001</v>
      </c>
      <c r="D130" s="86">
        <v>793.26845934000005</v>
      </c>
      <c r="E130" s="86">
        <v>0</v>
      </c>
      <c r="F130" s="86">
        <v>79.326845930000005</v>
      </c>
      <c r="G130" s="86">
        <v>198.31711483999999</v>
      </c>
      <c r="H130" s="86">
        <v>396.63422967000002</v>
      </c>
      <c r="I130" s="86">
        <v>0</v>
      </c>
      <c r="J130" s="86">
        <v>436.29765264000002</v>
      </c>
      <c r="K130" s="86">
        <v>515.62449857000001</v>
      </c>
      <c r="L130" s="86">
        <v>594.95134451000001</v>
      </c>
    </row>
    <row r="131" spans="1:12" ht="12.75" customHeight="1" x14ac:dyDescent="0.2">
      <c r="A131" s="85" t="s">
        <v>154</v>
      </c>
      <c r="B131" s="85">
        <v>2</v>
      </c>
      <c r="C131" s="86">
        <v>1002.00338221</v>
      </c>
      <c r="D131" s="86">
        <v>993.59217779999994</v>
      </c>
      <c r="E131" s="86">
        <v>0</v>
      </c>
      <c r="F131" s="86">
        <v>99.359217779999994</v>
      </c>
      <c r="G131" s="86">
        <v>248.39804444999999</v>
      </c>
      <c r="H131" s="86">
        <v>496.79608889999997</v>
      </c>
      <c r="I131" s="86">
        <v>0</v>
      </c>
      <c r="J131" s="86">
        <v>546.47569779000003</v>
      </c>
      <c r="K131" s="86">
        <v>645.83491557000002</v>
      </c>
      <c r="L131" s="86">
        <v>745.19413335000002</v>
      </c>
    </row>
    <row r="132" spans="1:12" ht="12.75" customHeight="1" x14ac:dyDescent="0.2">
      <c r="A132" s="85" t="s">
        <v>154</v>
      </c>
      <c r="B132" s="85">
        <v>3</v>
      </c>
      <c r="C132" s="86">
        <v>1097.9598903999999</v>
      </c>
      <c r="D132" s="86">
        <v>1088.62125593</v>
      </c>
      <c r="E132" s="86">
        <v>0</v>
      </c>
      <c r="F132" s="86">
        <v>108.86212559000001</v>
      </c>
      <c r="G132" s="86">
        <v>272.15531398000002</v>
      </c>
      <c r="H132" s="86">
        <v>544.31062797000004</v>
      </c>
      <c r="I132" s="86">
        <v>0</v>
      </c>
      <c r="J132" s="86">
        <v>598.74169075999998</v>
      </c>
      <c r="K132" s="86">
        <v>707.60381634999999</v>
      </c>
      <c r="L132" s="86">
        <v>816.46594195</v>
      </c>
    </row>
    <row r="133" spans="1:12" ht="12.75" customHeight="1" x14ac:dyDescent="0.2">
      <c r="A133" s="85" t="s">
        <v>154</v>
      </c>
      <c r="B133" s="85">
        <v>4</v>
      </c>
      <c r="C133" s="86">
        <v>1137.6018741099999</v>
      </c>
      <c r="D133" s="86">
        <v>1127.56559234</v>
      </c>
      <c r="E133" s="86">
        <v>0</v>
      </c>
      <c r="F133" s="86">
        <v>112.75655922999999</v>
      </c>
      <c r="G133" s="86">
        <v>281.89139809</v>
      </c>
      <c r="H133" s="86">
        <v>563.78279616999998</v>
      </c>
      <c r="I133" s="86">
        <v>0</v>
      </c>
      <c r="J133" s="86">
        <v>620.16107579000004</v>
      </c>
      <c r="K133" s="86">
        <v>732.91763502000003</v>
      </c>
      <c r="L133" s="86">
        <v>845.67419426000004</v>
      </c>
    </row>
    <row r="134" spans="1:12" ht="12.75" customHeight="1" x14ac:dyDescent="0.2">
      <c r="A134" s="85" t="s">
        <v>154</v>
      </c>
      <c r="B134" s="85">
        <v>5</v>
      </c>
      <c r="C134" s="86">
        <v>1130.5903652</v>
      </c>
      <c r="D134" s="86">
        <v>1120.9019776099999</v>
      </c>
      <c r="E134" s="86">
        <v>0</v>
      </c>
      <c r="F134" s="86">
        <v>112.09019776</v>
      </c>
      <c r="G134" s="86">
        <v>280.2254944</v>
      </c>
      <c r="H134" s="86">
        <v>560.45098881000001</v>
      </c>
      <c r="I134" s="86">
        <v>0</v>
      </c>
      <c r="J134" s="86">
        <v>616.49608768999997</v>
      </c>
      <c r="K134" s="86">
        <v>728.58628544999999</v>
      </c>
      <c r="L134" s="86">
        <v>840.67648321000001</v>
      </c>
    </row>
    <row r="135" spans="1:12" ht="12.75" customHeight="1" x14ac:dyDescent="0.2">
      <c r="A135" s="85" t="s">
        <v>154</v>
      </c>
      <c r="B135" s="85">
        <v>6</v>
      </c>
      <c r="C135" s="86">
        <v>1140.4301843200001</v>
      </c>
      <c r="D135" s="86">
        <v>1130.1919539400001</v>
      </c>
      <c r="E135" s="86">
        <v>0</v>
      </c>
      <c r="F135" s="86">
        <v>113.01919538999999</v>
      </c>
      <c r="G135" s="86">
        <v>282.54798849000002</v>
      </c>
      <c r="H135" s="86">
        <v>565.09597697000004</v>
      </c>
      <c r="I135" s="86">
        <v>0</v>
      </c>
      <c r="J135" s="86">
        <v>621.60557467000001</v>
      </c>
      <c r="K135" s="86">
        <v>734.62477005999995</v>
      </c>
      <c r="L135" s="86">
        <v>847.64396546</v>
      </c>
    </row>
    <row r="136" spans="1:12" ht="12.75" customHeight="1" x14ac:dyDescent="0.2">
      <c r="A136" s="85" t="s">
        <v>154</v>
      </c>
      <c r="B136" s="85">
        <v>7</v>
      </c>
      <c r="C136" s="86">
        <v>1117.9883496499999</v>
      </c>
      <c r="D136" s="86">
        <v>1107.5610122000001</v>
      </c>
      <c r="E136" s="86">
        <v>0</v>
      </c>
      <c r="F136" s="86">
        <v>110.75610122000001</v>
      </c>
      <c r="G136" s="86">
        <v>276.89025305000001</v>
      </c>
      <c r="H136" s="86">
        <v>553.78050610000003</v>
      </c>
      <c r="I136" s="86">
        <v>0</v>
      </c>
      <c r="J136" s="86">
        <v>609.15855670999997</v>
      </c>
      <c r="K136" s="86">
        <v>719.91465792999998</v>
      </c>
      <c r="L136" s="86">
        <v>830.67075914999998</v>
      </c>
    </row>
    <row r="137" spans="1:12" ht="12.75" customHeight="1" x14ac:dyDescent="0.2">
      <c r="A137" s="85" t="s">
        <v>154</v>
      </c>
      <c r="B137" s="85">
        <v>8</v>
      </c>
      <c r="C137" s="86">
        <v>1092.0794642400001</v>
      </c>
      <c r="D137" s="86">
        <v>1081.7424168</v>
      </c>
      <c r="E137" s="86">
        <v>0</v>
      </c>
      <c r="F137" s="86">
        <v>108.17424167999999</v>
      </c>
      <c r="G137" s="86">
        <v>270.4356042</v>
      </c>
      <c r="H137" s="86">
        <v>540.8712084</v>
      </c>
      <c r="I137" s="86">
        <v>0</v>
      </c>
      <c r="J137" s="86">
        <v>594.95832924000001</v>
      </c>
      <c r="K137" s="86">
        <v>703.13257092000003</v>
      </c>
      <c r="L137" s="86">
        <v>811.30681259999994</v>
      </c>
    </row>
    <row r="138" spans="1:12" ht="12.75" customHeight="1" x14ac:dyDescent="0.2">
      <c r="A138" s="85" t="s">
        <v>154</v>
      </c>
      <c r="B138" s="85">
        <v>9</v>
      </c>
      <c r="C138" s="86">
        <v>1029.50307516</v>
      </c>
      <c r="D138" s="86">
        <v>1019.23809684</v>
      </c>
      <c r="E138" s="86">
        <v>0</v>
      </c>
      <c r="F138" s="86">
        <v>101.92380968000001</v>
      </c>
      <c r="G138" s="86">
        <v>254.80952421000001</v>
      </c>
      <c r="H138" s="86">
        <v>509.61904842000001</v>
      </c>
      <c r="I138" s="86">
        <v>0</v>
      </c>
      <c r="J138" s="86">
        <v>560.58095326</v>
      </c>
      <c r="K138" s="86">
        <v>662.50476294999999</v>
      </c>
      <c r="L138" s="86">
        <v>764.42857262999996</v>
      </c>
    </row>
    <row r="139" spans="1:12" ht="12.75" customHeight="1" x14ac:dyDescent="0.2">
      <c r="A139" s="85" t="s">
        <v>154</v>
      </c>
      <c r="B139" s="85">
        <v>10</v>
      </c>
      <c r="C139" s="86">
        <v>992.35104447000003</v>
      </c>
      <c r="D139" s="86">
        <v>983.23910688000001</v>
      </c>
      <c r="E139" s="86">
        <v>0</v>
      </c>
      <c r="F139" s="86">
        <v>98.323910690000005</v>
      </c>
      <c r="G139" s="86">
        <v>245.80977672</v>
      </c>
      <c r="H139" s="86">
        <v>491.61955344</v>
      </c>
      <c r="I139" s="86">
        <v>0</v>
      </c>
      <c r="J139" s="86">
        <v>540.78150877999997</v>
      </c>
      <c r="K139" s="86">
        <v>639.10541947000002</v>
      </c>
      <c r="L139" s="86">
        <v>737.42933015999995</v>
      </c>
    </row>
    <row r="140" spans="1:12" ht="12.75" customHeight="1" x14ac:dyDescent="0.2">
      <c r="A140" s="85" t="s">
        <v>154</v>
      </c>
      <c r="B140" s="85">
        <v>11</v>
      </c>
      <c r="C140" s="86">
        <v>889.33581616000004</v>
      </c>
      <c r="D140" s="86">
        <v>881.54339507999998</v>
      </c>
      <c r="E140" s="86">
        <v>0</v>
      </c>
      <c r="F140" s="86">
        <v>88.15433951</v>
      </c>
      <c r="G140" s="86">
        <v>220.38584877</v>
      </c>
      <c r="H140" s="86">
        <v>440.77169753999999</v>
      </c>
      <c r="I140" s="86">
        <v>0</v>
      </c>
      <c r="J140" s="86">
        <v>484.84886728999999</v>
      </c>
      <c r="K140" s="86">
        <v>573.00320680000004</v>
      </c>
      <c r="L140" s="86">
        <v>661.15754631000004</v>
      </c>
    </row>
    <row r="141" spans="1:12" ht="12.75" customHeight="1" x14ac:dyDescent="0.2">
      <c r="A141" s="85" t="s">
        <v>154</v>
      </c>
      <c r="B141" s="85">
        <v>12</v>
      </c>
      <c r="C141" s="86">
        <v>807.13568097999996</v>
      </c>
      <c r="D141" s="86">
        <v>801.66520166999999</v>
      </c>
      <c r="E141" s="86">
        <v>0</v>
      </c>
      <c r="F141" s="86">
        <v>80.166520169999998</v>
      </c>
      <c r="G141" s="86">
        <v>200.41630042</v>
      </c>
      <c r="H141" s="86">
        <v>400.83260084</v>
      </c>
      <c r="I141" s="86">
        <v>0</v>
      </c>
      <c r="J141" s="86">
        <v>440.91586092</v>
      </c>
      <c r="K141" s="86">
        <v>521.08238109000001</v>
      </c>
      <c r="L141" s="86">
        <v>601.24890125000002</v>
      </c>
    </row>
    <row r="142" spans="1:12" ht="12.75" customHeight="1" x14ac:dyDescent="0.2">
      <c r="A142" s="85" t="s">
        <v>154</v>
      </c>
      <c r="B142" s="85">
        <v>13</v>
      </c>
      <c r="C142" s="86">
        <v>677.28805962000001</v>
      </c>
      <c r="D142" s="86">
        <v>671.53448613</v>
      </c>
      <c r="E142" s="86">
        <v>0</v>
      </c>
      <c r="F142" s="86">
        <v>67.153448609999998</v>
      </c>
      <c r="G142" s="86">
        <v>167.88362153</v>
      </c>
      <c r="H142" s="86">
        <v>335.76724307000001</v>
      </c>
      <c r="I142" s="86">
        <v>0</v>
      </c>
      <c r="J142" s="86">
        <v>369.34396736999997</v>
      </c>
      <c r="K142" s="86">
        <v>436.49741598000003</v>
      </c>
      <c r="L142" s="86">
        <v>503.65086459999998</v>
      </c>
    </row>
    <row r="143" spans="1:12" ht="12.75" customHeight="1" x14ac:dyDescent="0.2">
      <c r="A143" s="85" t="s">
        <v>154</v>
      </c>
      <c r="B143" s="85">
        <v>14</v>
      </c>
      <c r="C143" s="86">
        <v>579.60489895000001</v>
      </c>
      <c r="D143" s="86">
        <v>574.32925849000003</v>
      </c>
      <c r="E143" s="86">
        <v>0</v>
      </c>
      <c r="F143" s="86">
        <v>57.432925849999997</v>
      </c>
      <c r="G143" s="86">
        <v>143.58231462000001</v>
      </c>
      <c r="H143" s="86">
        <v>287.16462925000002</v>
      </c>
      <c r="I143" s="86">
        <v>0</v>
      </c>
      <c r="J143" s="86">
        <v>315.88109216999999</v>
      </c>
      <c r="K143" s="86">
        <v>373.31401801999999</v>
      </c>
      <c r="L143" s="86">
        <v>430.74694387</v>
      </c>
    </row>
    <row r="144" spans="1:12" ht="12.75" customHeight="1" x14ac:dyDescent="0.2">
      <c r="A144" s="85" t="s">
        <v>154</v>
      </c>
      <c r="B144" s="85">
        <v>15</v>
      </c>
      <c r="C144" s="86">
        <v>564.83153562999996</v>
      </c>
      <c r="D144" s="86">
        <v>560.76963106000005</v>
      </c>
      <c r="E144" s="86">
        <v>0</v>
      </c>
      <c r="F144" s="86">
        <v>56.076963110000001</v>
      </c>
      <c r="G144" s="86">
        <v>140.19240776999999</v>
      </c>
      <c r="H144" s="86">
        <v>280.38481553000003</v>
      </c>
      <c r="I144" s="86">
        <v>0</v>
      </c>
      <c r="J144" s="86">
        <v>308.42329708</v>
      </c>
      <c r="K144" s="86">
        <v>364.50026019000001</v>
      </c>
      <c r="L144" s="86">
        <v>420.57722330000001</v>
      </c>
    </row>
    <row r="145" spans="1:12" ht="12.75" customHeight="1" x14ac:dyDescent="0.2">
      <c r="A145" s="85" t="s">
        <v>154</v>
      </c>
      <c r="B145" s="85">
        <v>16</v>
      </c>
      <c r="C145" s="86">
        <v>565.64888732999998</v>
      </c>
      <c r="D145" s="86">
        <v>562.20096194999996</v>
      </c>
      <c r="E145" s="86">
        <v>0</v>
      </c>
      <c r="F145" s="86">
        <v>56.2200962</v>
      </c>
      <c r="G145" s="86">
        <v>140.55024048999999</v>
      </c>
      <c r="H145" s="86">
        <v>281.10048097999999</v>
      </c>
      <c r="I145" s="86">
        <v>0</v>
      </c>
      <c r="J145" s="86">
        <v>309.21052907000001</v>
      </c>
      <c r="K145" s="86">
        <v>365.43062527000001</v>
      </c>
      <c r="L145" s="86">
        <v>421.65072146</v>
      </c>
    </row>
    <row r="146" spans="1:12" ht="12.75" customHeight="1" x14ac:dyDescent="0.2">
      <c r="A146" s="85" t="s">
        <v>154</v>
      </c>
      <c r="B146" s="85">
        <v>17</v>
      </c>
      <c r="C146" s="86">
        <v>566.22503186999995</v>
      </c>
      <c r="D146" s="86">
        <v>563.59843413999999</v>
      </c>
      <c r="E146" s="86">
        <v>0</v>
      </c>
      <c r="F146" s="86">
        <v>56.359843410000003</v>
      </c>
      <c r="G146" s="86">
        <v>140.89960854</v>
      </c>
      <c r="H146" s="86">
        <v>281.79921707</v>
      </c>
      <c r="I146" s="86">
        <v>0</v>
      </c>
      <c r="J146" s="86">
        <v>309.97913878000003</v>
      </c>
      <c r="K146" s="86">
        <v>366.33898219000002</v>
      </c>
      <c r="L146" s="86">
        <v>422.69882560999997</v>
      </c>
    </row>
    <row r="147" spans="1:12" ht="12.75" customHeight="1" x14ac:dyDescent="0.2">
      <c r="A147" s="85" t="s">
        <v>154</v>
      </c>
      <c r="B147" s="85">
        <v>18</v>
      </c>
      <c r="C147" s="86">
        <v>564.95254401</v>
      </c>
      <c r="D147" s="86">
        <v>562.44491478999998</v>
      </c>
      <c r="E147" s="86">
        <v>0</v>
      </c>
      <c r="F147" s="86">
        <v>56.244491480000001</v>
      </c>
      <c r="G147" s="86">
        <v>140.6112287</v>
      </c>
      <c r="H147" s="86">
        <v>281.2224574</v>
      </c>
      <c r="I147" s="86">
        <v>0</v>
      </c>
      <c r="J147" s="86">
        <v>309.34470313000003</v>
      </c>
      <c r="K147" s="86">
        <v>365.58919460999999</v>
      </c>
      <c r="L147" s="86">
        <v>421.83368609000001</v>
      </c>
    </row>
    <row r="148" spans="1:12" ht="12.75" customHeight="1" x14ac:dyDescent="0.2">
      <c r="A148" s="85" t="s">
        <v>154</v>
      </c>
      <c r="B148" s="85">
        <v>19</v>
      </c>
      <c r="C148" s="86">
        <v>562.05961946000002</v>
      </c>
      <c r="D148" s="86">
        <v>559.72801124</v>
      </c>
      <c r="E148" s="86">
        <v>0</v>
      </c>
      <c r="F148" s="86">
        <v>55.97280112</v>
      </c>
      <c r="G148" s="86">
        <v>139.93200281</v>
      </c>
      <c r="H148" s="86">
        <v>279.86400562</v>
      </c>
      <c r="I148" s="86">
        <v>0</v>
      </c>
      <c r="J148" s="86">
        <v>307.85040617999999</v>
      </c>
      <c r="K148" s="86">
        <v>363.82320730999999</v>
      </c>
      <c r="L148" s="86">
        <v>419.79600842999997</v>
      </c>
    </row>
    <row r="149" spans="1:12" ht="12.75" customHeight="1" x14ac:dyDescent="0.2">
      <c r="A149" s="85" t="s">
        <v>154</v>
      </c>
      <c r="B149" s="85">
        <v>20</v>
      </c>
      <c r="C149" s="86">
        <v>557.59516034000001</v>
      </c>
      <c r="D149" s="86">
        <v>554.96944564</v>
      </c>
      <c r="E149" s="86">
        <v>0</v>
      </c>
      <c r="F149" s="86">
        <v>55.496944560000003</v>
      </c>
      <c r="G149" s="86">
        <v>138.74236141</v>
      </c>
      <c r="H149" s="86">
        <v>277.48472282</v>
      </c>
      <c r="I149" s="86">
        <v>0</v>
      </c>
      <c r="J149" s="86">
        <v>305.23319509999999</v>
      </c>
      <c r="K149" s="86">
        <v>360.73013967000003</v>
      </c>
      <c r="L149" s="86">
        <v>416.22708423</v>
      </c>
    </row>
    <row r="150" spans="1:12" ht="12.75" customHeight="1" x14ac:dyDescent="0.2">
      <c r="A150" s="85" t="s">
        <v>154</v>
      </c>
      <c r="B150" s="85">
        <v>21</v>
      </c>
      <c r="C150" s="86">
        <v>564.71315385000003</v>
      </c>
      <c r="D150" s="86">
        <v>561.86014491000003</v>
      </c>
      <c r="E150" s="86">
        <v>0</v>
      </c>
      <c r="F150" s="86">
        <v>56.186014489999998</v>
      </c>
      <c r="G150" s="86">
        <v>140.46503623000001</v>
      </c>
      <c r="H150" s="86">
        <v>280.93007246000002</v>
      </c>
      <c r="I150" s="86">
        <v>0</v>
      </c>
      <c r="J150" s="86">
        <v>309.02307969999998</v>
      </c>
      <c r="K150" s="86">
        <v>365.20909418999997</v>
      </c>
      <c r="L150" s="86">
        <v>421.39510868000002</v>
      </c>
    </row>
    <row r="151" spans="1:12" ht="12.75" customHeight="1" x14ac:dyDescent="0.2">
      <c r="A151" s="85" t="s">
        <v>154</v>
      </c>
      <c r="B151" s="85">
        <v>22</v>
      </c>
      <c r="C151" s="86">
        <v>553.30207182000004</v>
      </c>
      <c r="D151" s="86">
        <v>550.40956997000001</v>
      </c>
      <c r="E151" s="86">
        <v>0</v>
      </c>
      <c r="F151" s="86">
        <v>55.040956999999999</v>
      </c>
      <c r="G151" s="86">
        <v>137.60239249</v>
      </c>
      <c r="H151" s="86">
        <v>275.20478499000001</v>
      </c>
      <c r="I151" s="86">
        <v>0</v>
      </c>
      <c r="J151" s="86">
        <v>302.72526348000002</v>
      </c>
      <c r="K151" s="86">
        <v>357.76622048000002</v>
      </c>
      <c r="L151" s="86">
        <v>412.80717748000001</v>
      </c>
    </row>
    <row r="152" spans="1:12" ht="12.75" customHeight="1" x14ac:dyDescent="0.2">
      <c r="A152" s="85" t="s">
        <v>154</v>
      </c>
      <c r="B152" s="85">
        <v>23</v>
      </c>
      <c r="C152" s="86">
        <v>538.01992522</v>
      </c>
      <c r="D152" s="86">
        <v>535.33691879000003</v>
      </c>
      <c r="E152" s="86">
        <v>0</v>
      </c>
      <c r="F152" s="86">
        <v>53.533691879999999</v>
      </c>
      <c r="G152" s="86">
        <v>133.83422970000001</v>
      </c>
      <c r="H152" s="86">
        <v>267.66845940000002</v>
      </c>
      <c r="I152" s="86">
        <v>0</v>
      </c>
      <c r="J152" s="86">
        <v>294.43530533000001</v>
      </c>
      <c r="K152" s="86">
        <v>347.96899721</v>
      </c>
      <c r="L152" s="86">
        <v>401.50268908999999</v>
      </c>
    </row>
    <row r="153" spans="1:12" ht="12.75" customHeight="1" x14ac:dyDescent="0.2">
      <c r="A153" s="85" t="s">
        <v>154</v>
      </c>
      <c r="B153" s="85">
        <v>24</v>
      </c>
      <c r="C153" s="86">
        <v>628.53211361000001</v>
      </c>
      <c r="D153" s="86">
        <v>625.48869638999997</v>
      </c>
      <c r="E153" s="86">
        <v>0</v>
      </c>
      <c r="F153" s="86">
        <v>62.548869639999999</v>
      </c>
      <c r="G153" s="86">
        <v>156.3721741</v>
      </c>
      <c r="H153" s="86">
        <v>312.74434819999999</v>
      </c>
      <c r="I153" s="86">
        <v>0</v>
      </c>
      <c r="J153" s="86">
        <v>344.01878300999999</v>
      </c>
      <c r="K153" s="86">
        <v>406.56765265000001</v>
      </c>
      <c r="L153" s="86">
        <v>469.11652228999998</v>
      </c>
    </row>
    <row r="154" spans="1:12" ht="12.75" customHeight="1" x14ac:dyDescent="0.2">
      <c r="A154" s="85" t="s">
        <v>155</v>
      </c>
      <c r="B154" s="85">
        <v>1</v>
      </c>
      <c r="C154" s="86">
        <v>823.66491151000002</v>
      </c>
      <c r="D154" s="86">
        <v>819.56652018</v>
      </c>
      <c r="E154" s="86">
        <v>0</v>
      </c>
      <c r="F154" s="86">
        <v>81.956652020000007</v>
      </c>
      <c r="G154" s="86">
        <v>204.89163005</v>
      </c>
      <c r="H154" s="86">
        <v>409.78326009</v>
      </c>
      <c r="I154" s="86">
        <v>0</v>
      </c>
      <c r="J154" s="86">
        <v>450.76158609999999</v>
      </c>
      <c r="K154" s="86">
        <v>532.71823812000002</v>
      </c>
      <c r="L154" s="86">
        <v>614.67489014</v>
      </c>
    </row>
    <row r="155" spans="1:12" ht="12.75" customHeight="1" x14ac:dyDescent="0.2">
      <c r="A155" s="85" t="s">
        <v>155</v>
      </c>
      <c r="B155" s="85">
        <v>2</v>
      </c>
      <c r="C155" s="86">
        <v>1048.5417884799999</v>
      </c>
      <c r="D155" s="86">
        <v>1043.16051019</v>
      </c>
      <c r="E155" s="86">
        <v>0</v>
      </c>
      <c r="F155" s="86">
        <v>104.31605102</v>
      </c>
      <c r="G155" s="86">
        <v>260.79012755000002</v>
      </c>
      <c r="H155" s="86">
        <v>521.58025510000004</v>
      </c>
      <c r="I155" s="86">
        <v>0</v>
      </c>
      <c r="J155" s="86">
        <v>573.73828060000005</v>
      </c>
      <c r="K155" s="86">
        <v>678.05433161999997</v>
      </c>
      <c r="L155" s="86">
        <v>782.37038264</v>
      </c>
    </row>
    <row r="156" spans="1:12" ht="12.75" customHeight="1" x14ac:dyDescent="0.2">
      <c r="A156" s="85" t="s">
        <v>155</v>
      </c>
      <c r="B156" s="85">
        <v>3</v>
      </c>
      <c r="C156" s="86">
        <v>1163.9691074299999</v>
      </c>
      <c r="D156" s="86">
        <v>1158.30228708</v>
      </c>
      <c r="E156" s="86">
        <v>0</v>
      </c>
      <c r="F156" s="86">
        <v>115.83022871</v>
      </c>
      <c r="G156" s="86">
        <v>289.57557177000001</v>
      </c>
      <c r="H156" s="86">
        <v>579.15114354000002</v>
      </c>
      <c r="I156" s="86">
        <v>0</v>
      </c>
      <c r="J156" s="86">
        <v>637.06625788999997</v>
      </c>
      <c r="K156" s="86">
        <v>752.8964866</v>
      </c>
      <c r="L156" s="86">
        <v>868.72671531000003</v>
      </c>
    </row>
    <row r="157" spans="1:12" ht="12.75" customHeight="1" x14ac:dyDescent="0.2">
      <c r="A157" s="85" t="s">
        <v>155</v>
      </c>
      <c r="B157" s="85">
        <v>4</v>
      </c>
      <c r="C157" s="86">
        <v>1182.06704562</v>
      </c>
      <c r="D157" s="86">
        <v>1176.28658836</v>
      </c>
      <c r="E157" s="86">
        <v>0</v>
      </c>
      <c r="F157" s="86">
        <v>117.62865884</v>
      </c>
      <c r="G157" s="86">
        <v>294.07164709</v>
      </c>
      <c r="H157" s="86">
        <v>588.14329418</v>
      </c>
      <c r="I157" s="86">
        <v>0</v>
      </c>
      <c r="J157" s="86">
        <v>646.95762360000003</v>
      </c>
      <c r="K157" s="86">
        <v>764.58628242999998</v>
      </c>
      <c r="L157" s="86">
        <v>882.21494127000005</v>
      </c>
    </row>
    <row r="158" spans="1:12" ht="12.75" customHeight="1" x14ac:dyDescent="0.2">
      <c r="A158" s="85" t="s">
        <v>155</v>
      </c>
      <c r="B158" s="85">
        <v>5</v>
      </c>
      <c r="C158" s="86">
        <v>1179.2193824200001</v>
      </c>
      <c r="D158" s="86">
        <v>1173.4672680900001</v>
      </c>
      <c r="E158" s="86">
        <v>0</v>
      </c>
      <c r="F158" s="86">
        <v>117.34672681000001</v>
      </c>
      <c r="G158" s="86">
        <v>293.36681701999998</v>
      </c>
      <c r="H158" s="86">
        <v>586.73363404999998</v>
      </c>
      <c r="I158" s="86">
        <v>0</v>
      </c>
      <c r="J158" s="86">
        <v>645.40699744999995</v>
      </c>
      <c r="K158" s="86">
        <v>762.75372426000001</v>
      </c>
      <c r="L158" s="86">
        <v>880.10045106999996</v>
      </c>
    </row>
    <row r="159" spans="1:12" ht="12.75" customHeight="1" x14ac:dyDescent="0.2">
      <c r="A159" s="85" t="s">
        <v>155</v>
      </c>
      <c r="B159" s="85">
        <v>6</v>
      </c>
      <c r="C159" s="86">
        <v>1186.3794819899999</v>
      </c>
      <c r="D159" s="86">
        <v>1180.4787266599999</v>
      </c>
      <c r="E159" s="86">
        <v>0</v>
      </c>
      <c r="F159" s="86">
        <v>118.04787267</v>
      </c>
      <c r="G159" s="86">
        <v>295.11968166999998</v>
      </c>
      <c r="H159" s="86">
        <v>590.23936332999995</v>
      </c>
      <c r="I159" s="86">
        <v>0</v>
      </c>
      <c r="J159" s="86">
        <v>649.26329966000003</v>
      </c>
      <c r="K159" s="86">
        <v>767.31117232999998</v>
      </c>
      <c r="L159" s="86">
        <v>885.35904500000004</v>
      </c>
    </row>
    <row r="160" spans="1:12" ht="12.75" customHeight="1" x14ac:dyDescent="0.2">
      <c r="A160" s="85" t="s">
        <v>155</v>
      </c>
      <c r="B160" s="85">
        <v>7</v>
      </c>
      <c r="C160" s="86">
        <v>1171.01328633</v>
      </c>
      <c r="D160" s="86">
        <v>1165.1278484100001</v>
      </c>
      <c r="E160" s="86">
        <v>0</v>
      </c>
      <c r="F160" s="86">
        <v>116.51278483999999</v>
      </c>
      <c r="G160" s="86">
        <v>291.28196209999999</v>
      </c>
      <c r="H160" s="86">
        <v>582.56392420999998</v>
      </c>
      <c r="I160" s="86">
        <v>0</v>
      </c>
      <c r="J160" s="86">
        <v>640.82031662999998</v>
      </c>
      <c r="K160" s="86">
        <v>757.33310146999997</v>
      </c>
      <c r="L160" s="86">
        <v>873.84588630999997</v>
      </c>
    </row>
    <row r="161" spans="1:12" ht="12.75" customHeight="1" x14ac:dyDescent="0.2">
      <c r="A161" s="85" t="s">
        <v>155</v>
      </c>
      <c r="B161" s="85">
        <v>8</v>
      </c>
      <c r="C161" s="86">
        <v>1099.1374920000001</v>
      </c>
      <c r="D161" s="86">
        <v>1093.89057611</v>
      </c>
      <c r="E161" s="86">
        <v>0</v>
      </c>
      <c r="F161" s="86">
        <v>109.38905760999999</v>
      </c>
      <c r="G161" s="86">
        <v>273.47264403000003</v>
      </c>
      <c r="H161" s="86">
        <v>546.94528806000005</v>
      </c>
      <c r="I161" s="86">
        <v>0</v>
      </c>
      <c r="J161" s="86">
        <v>601.63981686</v>
      </c>
      <c r="K161" s="86">
        <v>711.02887447000001</v>
      </c>
      <c r="L161" s="86">
        <v>820.41793208000001</v>
      </c>
    </row>
    <row r="162" spans="1:12" ht="12.75" customHeight="1" x14ac:dyDescent="0.2">
      <c r="A162" s="85" t="s">
        <v>155</v>
      </c>
      <c r="B162" s="85">
        <v>9</v>
      </c>
      <c r="C162" s="86">
        <v>1015.17941484</v>
      </c>
      <c r="D162" s="86">
        <v>1010.36041004</v>
      </c>
      <c r="E162" s="86">
        <v>0</v>
      </c>
      <c r="F162" s="86">
        <v>101.036041</v>
      </c>
      <c r="G162" s="86">
        <v>252.59010251000001</v>
      </c>
      <c r="H162" s="86">
        <v>505.18020502000002</v>
      </c>
      <c r="I162" s="86">
        <v>0</v>
      </c>
      <c r="J162" s="86">
        <v>555.69822552000005</v>
      </c>
      <c r="K162" s="86">
        <v>656.73426653000001</v>
      </c>
      <c r="L162" s="86">
        <v>757.77030752999997</v>
      </c>
    </row>
    <row r="163" spans="1:12" ht="12.75" customHeight="1" x14ac:dyDescent="0.2">
      <c r="A163" s="85" t="s">
        <v>155</v>
      </c>
      <c r="B163" s="85">
        <v>10</v>
      </c>
      <c r="C163" s="86">
        <v>945.64590461</v>
      </c>
      <c r="D163" s="86">
        <v>941.09949142999994</v>
      </c>
      <c r="E163" s="86">
        <v>0</v>
      </c>
      <c r="F163" s="86">
        <v>94.109949139999998</v>
      </c>
      <c r="G163" s="86">
        <v>235.27487285999999</v>
      </c>
      <c r="H163" s="86">
        <v>470.54974571999998</v>
      </c>
      <c r="I163" s="86">
        <v>0</v>
      </c>
      <c r="J163" s="86">
        <v>517.60472029000005</v>
      </c>
      <c r="K163" s="86">
        <v>611.71466942999996</v>
      </c>
      <c r="L163" s="86">
        <v>705.82461856999998</v>
      </c>
    </row>
    <row r="164" spans="1:12" ht="12.75" customHeight="1" x14ac:dyDescent="0.2">
      <c r="A164" s="85" t="s">
        <v>155</v>
      </c>
      <c r="B164" s="85">
        <v>11</v>
      </c>
      <c r="C164" s="86">
        <v>860.52973410000004</v>
      </c>
      <c r="D164" s="86">
        <v>856.39342910000005</v>
      </c>
      <c r="E164" s="86">
        <v>0</v>
      </c>
      <c r="F164" s="86">
        <v>85.639342909999996</v>
      </c>
      <c r="G164" s="86">
        <v>214.09835727999999</v>
      </c>
      <c r="H164" s="86">
        <v>428.19671455000002</v>
      </c>
      <c r="I164" s="86">
        <v>0</v>
      </c>
      <c r="J164" s="86">
        <v>471.01638601000002</v>
      </c>
      <c r="K164" s="86">
        <v>556.65572892</v>
      </c>
      <c r="L164" s="86">
        <v>642.29507182999998</v>
      </c>
    </row>
    <row r="165" spans="1:12" ht="12.75" customHeight="1" x14ac:dyDescent="0.2">
      <c r="A165" s="85" t="s">
        <v>155</v>
      </c>
      <c r="B165" s="85">
        <v>12</v>
      </c>
      <c r="C165" s="86">
        <v>722.36646890999998</v>
      </c>
      <c r="D165" s="86">
        <v>718.94288371000005</v>
      </c>
      <c r="E165" s="86">
        <v>0</v>
      </c>
      <c r="F165" s="86">
        <v>71.894288369999998</v>
      </c>
      <c r="G165" s="86">
        <v>179.73572093000001</v>
      </c>
      <c r="H165" s="86">
        <v>359.47144186000003</v>
      </c>
      <c r="I165" s="86">
        <v>0</v>
      </c>
      <c r="J165" s="86">
        <v>395.41858603999998</v>
      </c>
      <c r="K165" s="86">
        <v>467.31287441000001</v>
      </c>
      <c r="L165" s="86">
        <v>539.20716277999998</v>
      </c>
    </row>
    <row r="166" spans="1:12" ht="12.75" customHeight="1" x14ac:dyDescent="0.2">
      <c r="A166" s="85" t="s">
        <v>155</v>
      </c>
      <c r="B166" s="85">
        <v>13</v>
      </c>
      <c r="C166" s="86">
        <v>621.14559559999998</v>
      </c>
      <c r="D166" s="86">
        <v>618.25625826999999</v>
      </c>
      <c r="E166" s="86">
        <v>0</v>
      </c>
      <c r="F166" s="86">
        <v>61.82562583</v>
      </c>
      <c r="G166" s="86">
        <v>154.56406457</v>
      </c>
      <c r="H166" s="86">
        <v>309.12812914</v>
      </c>
      <c r="I166" s="86">
        <v>0</v>
      </c>
      <c r="J166" s="86">
        <v>340.04094205000001</v>
      </c>
      <c r="K166" s="86">
        <v>401.86656787999999</v>
      </c>
      <c r="L166" s="86">
        <v>463.69219370000002</v>
      </c>
    </row>
    <row r="167" spans="1:12" ht="12.75" customHeight="1" x14ac:dyDescent="0.2">
      <c r="A167" s="85" t="s">
        <v>155</v>
      </c>
      <c r="B167" s="85">
        <v>14</v>
      </c>
      <c r="C167" s="86">
        <v>522.19786667000005</v>
      </c>
      <c r="D167" s="86">
        <v>519.63853025000003</v>
      </c>
      <c r="E167" s="86">
        <v>0</v>
      </c>
      <c r="F167" s="86">
        <v>51.963853030000003</v>
      </c>
      <c r="G167" s="86">
        <v>129.90963256000001</v>
      </c>
      <c r="H167" s="86">
        <v>259.81926513000002</v>
      </c>
      <c r="I167" s="86">
        <v>0</v>
      </c>
      <c r="J167" s="86">
        <v>285.80119164000001</v>
      </c>
      <c r="K167" s="86">
        <v>337.76504466</v>
      </c>
      <c r="L167" s="86">
        <v>389.72889769</v>
      </c>
    </row>
    <row r="168" spans="1:12" ht="12.75" customHeight="1" x14ac:dyDescent="0.2">
      <c r="A168" s="85" t="s">
        <v>155</v>
      </c>
      <c r="B168" s="85">
        <v>15</v>
      </c>
      <c r="C168" s="86">
        <v>506.58707781999999</v>
      </c>
      <c r="D168" s="86">
        <v>503.95752236999999</v>
      </c>
      <c r="E168" s="86">
        <v>0</v>
      </c>
      <c r="F168" s="86">
        <v>50.39575224</v>
      </c>
      <c r="G168" s="86">
        <v>125.98938059</v>
      </c>
      <c r="H168" s="86">
        <v>251.97876119</v>
      </c>
      <c r="I168" s="86">
        <v>0</v>
      </c>
      <c r="J168" s="86">
        <v>277.17663729999998</v>
      </c>
      <c r="K168" s="86">
        <v>327.57238954000002</v>
      </c>
      <c r="L168" s="86">
        <v>377.96814178</v>
      </c>
    </row>
    <row r="169" spans="1:12" ht="12.75" customHeight="1" x14ac:dyDescent="0.2">
      <c r="A169" s="85" t="s">
        <v>155</v>
      </c>
      <c r="B169" s="85">
        <v>16</v>
      </c>
      <c r="C169" s="86">
        <v>511.85748912999998</v>
      </c>
      <c r="D169" s="86">
        <v>509.27230979000001</v>
      </c>
      <c r="E169" s="86">
        <v>0</v>
      </c>
      <c r="F169" s="86">
        <v>50.927230979999997</v>
      </c>
      <c r="G169" s="86">
        <v>127.31807745</v>
      </c>
      <c r="H169" s="86">
        <v>254.63615490000001</v>
      </c>
      <c r="I169" s="86">
        <v>0</v>
      </c>
      <c r="J169" s="86">
        <v>280.09977038</v>
      </c>
      <c r="K169" s="86">
        <v>331.02700135999999</v>
      </c>
      <c r="L169" s="86">
        <v>381.95423233999998</v>
      </c>
    </row>
    <row r="170" spans="1:12" ht="12.75" customHeight="1" x14ac:dyDescent="0.2">
      <c r="A170" s="85" t="s">
        <v>155</v>
      </c>
      <c r="B170" s="85">
        <v>17</v>
      </c>
      <c r="C170" s="86">
        <v>533.15665008999997</v>
      </c>
      <c r="D170" s="86">
        <v>530.24328369</v>
      </c>
      <c r="E170" s="86">
        <v>0</v>
      </c>
      <c r="F170" s="86">
        <v>53.024328369999999</v>
      </c>
      <c r="G170" s="86">
        <v>132.56082092</v>
      </c>
      <c r="H170" s="86">
        <v>265.12164185</v>
      </c>
      <c r="I170" s="86">
        <v>0</v>
      </c>
      <c r="J170" s="86">
        <v>291.63380603000002</v>
      </c>
      <c r="K170" s="86">
        <v>344.65813439999999</v>
      </c>
      <c r="L170" s="86">
        <v>397.68246276999997</v>
      </c>
    </row>
    <row r="171" spans="1:12" ht="12.75" customHeight="1" x14ac:dyDescent="0.2">
      <c r="A171" s="85" t="s">
        <v>155</v>
      </c>
      <c r="B171" s="85">
        <v>18</v>
      </c>
      <c r="C171" s="86">
        <v>530.78012179999996</v>
      </c>
      <c r="D171" s="86">
        <v>527.84822693000001</v>
      </c>
      <c r="E171" s="86">
        <v>0</v>
      </c>
      <c r="F171" s="86">
        <v>52.784822689999999</v>
      </c>
      <c r="G171" s="86">
        <v>131.96205673</v>
      </c>
      <c r="H171" s="86">
        <v>263.92411347000001</v>
      </c>
      <c r="I171" s="86">
        <v>0</v>
      </c>
      <c r="J171" s="86">
        <v>290.31652480999998</v>
      </c>
      <c r="K171" s="86">
        <v>343.10134749999997</v>
      </c>
      <c r="L171" s="86">
        <v>395.88617019999998</v>
      </c>
    </row>
    <row r="172" spans="1:12" ht="12.75" customHeight="1" x14ac:dyDescent="0.2">
      <c r="A172" s="85" t="s">
        <v>155</v>
      </c>
      <c r="B172" s="85">
        <v>19</v>
      </c>
      <c r="C172" s="86">
        <v>534.65987805999998</v>
      </c>
      <c r="D172" s="86">
        <v>531.71534889999998</v>
      </c>
      <c r="E172" s="86">
        <v>0</v>
      </c>
      <c r="F172" s="86">
        <v>53.171534889999997</v>
      </c>
      <c r="G172" s="86">
        <v>132.92883723</v>
      </c>
      <c r="H172" s="86">
        <v>265.85767444999999</v>
      </c>
      <c r="I172" s="86">
        <v>0</v>
      </c>
      <c r="J172" s="86">
        <v>292.44344189999998</v>
      </c>
      <c r="K172" s="86">
        <v>345.61497679000001</v>
      </c>
      <c r="L172" s="86">
        <v>398.78651167999999</v>
      </c>
    </row>
    <row r="173" spans="1:12" ht="12.75" customHeight="1" x14ac:dyDescent="0.2">
      <c r="A173" s="85" t="s">
        <v>155</v>
      </c>
      <c r="B173" s="85">
        <v>20</v>
      </c>
      <c r="C173" s="86">
        <v>532.37551378000001</v>
      </c>
      <c r="D173" s="86">
        <v>529.52657913999997</v>
      </c>
      <c r="E173" s="86">
        <v>0</v>
      </c>
      <c r="F173" s="86">
        <v>52.952657909999999</v>
      </c>
      <c r="G173" s="86">
        <v>132.38164479</v>
      </c>
      <c r="H173" s="86">
        <v>264.76328956999998</v>
      </c>
      <c r="I173" s="86">
        <v>0</v>
      </c>
      <c r="J173" s="86">
        <v>291.23961852999997</v>
      </c>
      <c r="K173" s="86">
        <v>344.19227644</v>
      </c>
      <c r="L173" s="86">
        <v>397.14493435999998</v>
      </c>
    </row>
    <row r="174" spans="1:12" ht="12.75" customHeight="1" x14ac:dyDescent="0.2">
      <c r="A174" s="85" t="s">
        <v>155</v>
      </c>
      <c r="B174" s="85">
        <v>21</v>
      </c>
      <c r="C174" s="86">
        <v>539.63334266000004</v>
      </c>
      <c r="D174" s="86">
        <v>536.65674621000005</v>
      </c>
      <c r="E174" s="86">
        <v>0</v>
      </c>
      <c r="F174" s="86">
        <v>53.665674619999997</v>
      </c>
      <c r="G174" s="86">
        <v>134.16418655000001</v>
      </c>
      <c r="H174" s="86">
        <v>268.32837310999997</v>
      </c>
      <c r="I174" s="86">
        <v>0</v>
      </c>
      <c r="J174" s="86">
        <v>295.16121041999997</v>
      </c>
      <c r="K174" s="86">
        <v>348.82688503999998</v>
      </c>
      <c r="L174" s="86">
        <v>402.49255965999998</v>
      </c>
    </row>
    <row r="175" spans="1:12" ht="12.75" customHeight="1" x14ac:dyDescent="0.2">
      <c r="A175" s="85" t="s">
        <v>155</v>
      </c>
      <c r="B175" s="85">
        <v>22</v>
      </c>
      <c r="C175" s="86">
        <v>538.67505685000003</v>
      </c>
      <c r="D175" s="86">
        <v>535.83958971000004</v>
      </c>
      <c r="E175" s="86">
        <v>0</v>
      </c>
      <c r="F175" s="86">
        <v>53.583958969999998</v>
      </c>
      <c r="G175" s="86">
        <v>133.95989743000001</v>
      </c>
      <c r="H175" s="86">
        <v>267.91979486000002</v>
      </c>
      <c r="I175" s="86">
        <v>0</v>
      </c>
      <c r="J175" s="86">
        <v>294.71177433999998</v>
      </c>
      <c r="K175" s="86">
        <v>348.29573331</v>
      </c>
      <c r="L175" s="86">
        <v>401.87969227999997</v>
      </c>
    </row>
    <row r="176" spans="1:12" ht="12.75" customHeight="1" x14ac:dyDescent="0.2">
      <c r="A176" s="85" t="s">
        <v>155</v>
      </c>
      <c r="B176" s="85">
        <v>23</v>
      </c>
      <c r="C176" s="86">
        <v>532.44360123000001</v>
      </c>
      <c r="D176" s="86">
        <v>529.58278920999999</v>
      </c>
      <c r="E176" s="86">
        <v>0</v>
      </c>
      <c r="F176" s="86">
        <v>52.958278919999998</v>
      </c>
      <c r="G176" s="86">
        <v>132.39569729999999</v>
      </c>
      <c r="H176" s="86">
        <v>264.79139461</v>
      </c>
      <c r="I176" s="86">
        <v>0</v>
      </c>
      <c r="J176" s="86">
        <v>291.27053407</v>
      </c>
      <c r="K176" s="86">
        <v>344.22881298999999</v>
      </c>
      <c r="L176" s="86">
        <v>397.18709190999999</v>
      </c>
    </row>
    <row r="177" spans="1:12" ht="12.75" customHeight="1" x14ac:dyDescent="0.2">
      <c r="A177" s="85" t="s">
        <v>155</v>
      </c>
      <c r="B177" s="85">
        <v>24</v>
      </c>
      <c r="C177" s="86">
        <v>653.76517252999997</v>
      </c>
      <c r="D177" s="86">
        <v>649.66665421000005</v>
      </c>
      <c r="E177" s="86">
        <v>0</v>
      </c>
      <c r="F177" s="86">
        <v>64.966665419999998</v>
      </c>
      <c r="G177" s="86">
        <v>162.41666355000001</v>
      </c>
      <c r="H177" s="86">
        <v>324.83332711000003</v>
      </c>
      <c r="I177" s="86">
        <v>0</v>
      </c>
      <c r="J177" s="86">
        <v>357.31665981999998</v>
      </c>
      <c r="K177" s="86">
        <v>422.28332524000001</v>
      </c>
      <c r="L177" s="86">
        <v>487.24999065999998</v>
      </c>
    </row>
    <row r="178" spans="1:12" ht="12.75" customHeight="1" x14ac:dyDescent="0.2">
      <c r="A178" s="85" t="s">
        <v>156</v>
      </c>
      <c r="B178" s="85">
        <v>1</v>
      </c>
      <c r="C178" s="86">
        <v>843.95512814000006</v>
      </c>
      <c r="D178" s="86">
        <v>838.44527335999999</v>
      </c>
      <c r="E178" s="86">
        <v>0</v>
      </c>
      <c r="F178" s="86">
        <v>83.844527339999999</v>
      </c>
      <c r="G178" s="86">
        <v>209.61131834</v>
      </c>
      <c r="H178" s="86">
        <v>419.22263667999999</v>
      </c>
      <c r="I178" s="86">
        <v>0</v>
      </c>
      <c r="J178" s="86">
        <v>461.14490035</v>
      </c>
      <c r="K178" s="86">
        <v>544.98942767999995</v>
      </c>
      <c r="L178" s="86">
        <v>628.83395501999996</v>
      </c>
    </row>
    <row r="179" spans="1:12" ht="12.75" customHeight="1" x14ac:dyDescent="0.2">
      <c r="A179" s="85" t="s">
        <v>156</v>
      </c>
      <c r="B179" s="85">
        <v>2</v>
      </c>
      <c r="C179" s="86">
        <v>1004.66587319</v>
      </c>
      <c r="D179" s="86">
        <v>998.49068047000003</v>
      </c>
      <c r="E179" s="86">
        <v>0</v>
      </c>
      <c r="F179" s="86">
        <v>99.84906805</v>
      </c>
      <c r="G179" s="86">
        <v>249.62267012000001</v>
      </c>
      <c r="H179" s="86">
        <v>499.24534024000002</v>
      </c>
      <c r="I179" s="86">
        <v>0</v>
      </c>
      <c r="J179" s="86">
        <v>549.16987426000003</v>
      </c>
      <c r="K179" s="86">
        <v>649.01894231000006</v>
      </c>
      <c r="L179" s="86">
        <v>748.86801034999996</v>
      </c>
    </row>
    <row r="180" spans="1:12" ht="12.75" customHeight="1" x14ac:dyDescent="0.2">
      <c r="A180" s="85" t="s">
        <v>156</v>
      </c>
      <c r="B180" s="85">
        <v>3</v>
      </c>
      <c r="C180" s="86">
        <v>1121.94207742</v>
      </c>
      <c r="D180" s="86">
        <v>1115.1014379400001</v>
      </c>
      <c r="E180" s="86">
        <v>0</v>
      </c>
      <c r="F180" s="86">
        <v>111.51014379</v>
      </c>
      <c r="G180" s="86">
        <v>278.77535949000003</v>
      </c>
      <c r="H180" s="86">
        <v>557.55071897000005</v>
      </c>
      <c r="I180" s="86">
        <v>0</v>
      </c>
      <c r="J180" s="86">
        <v>613.30579087000001</v>
      </c>
      <c r="K180" s="86">
        <v>724.81593466000004</v>
      </c>
      <c r="L180" s="86">
        <v>836.32607845999996</v>
      </c>
    </row>
    <row r="181" spans="1:12" ht="12.75" customHeight="1" x14ac:dyDescent="0.2">
      <c r="A181" s="85" t="s">
        <v>156</v>
      </c>
      <c r="B181" s="85">
        <v>4</v>
      </c>
      <c r="C181" s="86">
        <v>1174.86788101</v>
      </c>
      <c r="D181" s="86">
        <v>1167.7318755599999</v>
      </c>
      <c r="E181" s="86">
        <v>0</v>
      </c>
      <c r="F181" s="86">
        <v>116.77318756</v>
      </c>
      <c r="G181" s="86">
        <v>291.93296888999998</v>
      </c>
      <c r="H181" s="86">
        <v>583.86593777999997</v>
      </c>
      <c r="I181" s="86">
        <v>0</v>
      </c>
      <c r="J181" s="86">
        <v>642.25253155999997</v>
      </c>
      <c r="K181" s="86">
        <v>759.02571910999995</v>
      </c>
      <c r="L181" s="86">
        <v>875.79890666999995</v>
      </c>
    </row>
    <row r="182" spans="1:12" ht="12.75" customHeight="1" x14ac:dyDescent="0.2">
      <c r="A182" s="85" t="s">
        <v>156</v>
      </c>
      <c r="B182" s="85">
        <v>5</v>
      </c>
      <c r="C182" s="86">
        <v>1172.0445698000001</v>
      </c>
      <c r="D182" s="86">
        <v>1165.7643320899999</v>
      </c>
      <c r="E182" s="86">
        <v>0</v>
      </c>
      <c r="F182" s="86">
        <v>116.57643321</v>
      </c>
      <c r="G182" s="86">
        <v>291.44108302000001</v>
      </c>
      <c r="H182" s="86">
        <v>582.88216605000002</v>
      </c>
      <c r="I182" s="86">
        <v>0</v>
      </c>
      <c r="J182" s="86">
        <v>641.17038264999996</v>
      </c>
      <c r="K182" s="86">
        <v>757.74681585999997</v>
      </c>
      <c r="L182" s="86">
        <v>874.32324906999997</v>
      </c>
    </row>
    <row r="183" spans="1:12" ht="12.75" customHeight="1" x14ac:dyDescent="0.2">
      <c r="A183" s="85" t="s">
        <v>156</v>
      </c>
      <c r="B183" s="85">
        <v>6</v>
      </c>
      <c r="C183" s="86">
        <v>1174.7095709</v>
      </c>
      <c r="D183" s="86">
        <v>1168.5177922800001</v>
      </c>
      <c r="E183" s="86">
        <v>0</v>
      </c>
      <c r="F183" s="86">
        <v>116.85177923000001</v>
      </c>
      <c r="G183" s="86">
        <v>292.12944807000002</v>
      </c>
      <c r="H183" s="86">
        <v>584.25889614000005</v>
      </c>
      <c r="I183" s="86">
        <v>0</v>
      </c>
      <c r="J183" s="86">
        <v>642.68478574999995</v>
      </c>
      <c r="K183" s="86">
        <v>759.53656497999998</v>
      </c>
      <c r="L183" s="86">
        <v>876.38834421000001</v>
      </c>
    </row>
    <row r="184" spans="1:12" ht="12.75" customHeight="1" x14ac:dyDescent="0.2">
      <c r="A184" s="85" t="s">
        <v>156</v>
      </c>
      <c r="B184" s="85">
        <v>7</v>
      </c>
      <c r="C184" s="86">
        <v>1176.36029039</v>
      </c>
      <c r="D184" s="86">
        <v>1170.15435927</v>
      </c>
      <c r="E184" s="86">
        <v>0</v>
      </c>
      <c r="F184" s="86">
        <v>117.01543593</v>
      </c>
      <c r="G184" s="86">
        <v>292.53858982000003</v>
      </c>
      <c r="H184" s="86">
        <v>585.07717964000005</v>
      </c>
      <c r="I184" s="86">
        <v>0</v>
      </c>
      <c r="J184" s="86">
        <v>643.58489759999998</v>
      </c>
      <c r="K184" s="86">
        <v>760.60033352999994</v>
      </c>
      <c r="L184" s="86">
        <v>877.61576945000002</v>
      </c>
    </row>
    <row r="185" spans="1:12" ht="12.75" customHeight="1" x14ac:dyDescent="0.2">
      <c r="A185" s="85" t="s">
        <v>156</v>
      </c>
      <c r="B185" s="85">
        <v>8</v>
      </c>
      <c r="C185" s="86">
        <v>1113.35653596</v>
      </c>
      <c r="D185" s="86">
        <v>1107.8042135200001</v>
      </c>
      <c r="E185" s="86">
        <v>0</v>
      </c>
      <c r="F185" s="86">
        <v>110.78042135</v>
      </c>
      <c r="G185" s="86">
        <v>276.95105338000002</v>
      </c>
      <c r="H185" s="86">
        <v>553.90210676000004</v>
      </c>
      <c r="I185" s="86">
        <v>0</v>
      </c>
      <c r="J185" s="86">
        <v>609.29231744000003</v>
      </c>
      <c r="K185" s="86">
        <v>720.07273879000002</v>
      </c>
      <c r="L185" s="86">
        <v>830.85316014</v>
      </c>
    </row>
    <row r="186" spans="1:12" ht="12.75" customHeight="1" x14ac:dyDescent="0.2">
      <c r="A186" s="85" t="s">
        <v>156</v>
      </c>
      <c r="B186" s="85">
        <v>9</v>
      </c>
      <c r="C186" s="86">
        <v>1020.45774189</v>
      </c>
      <c r="D186" s="86">
        <v>1015.18087694</v>
      </c>
      <c r="E186" s="86">
        <v>0</v>
      </c>
      <c r="F186" s="86">
        <v>101.51808769</v>
      </c>
      <c r="G186" s="86">
        <v>253.79521923999999</v>
      </c>
      <c r="H186" s="86">
        <v>507.59043846999998</v>
      </c>
      <c r="I186" s="86">
        <v>0</v>
      </c>
      <c r="J186" s="86">
        <v>558.34948231999999</v>
      </c>
      <c r="K186" s="86">
        <v>659.86757001000001</v>
      </c>
      <c r="L186" s="86">
        <v>761.38565771000003</v>
      </c>
    </row>
    <row r="187" spans="1:12" ht="12.75" customHeight="1" x14ac:dyDescent="0.2">
      <c r="A187" s="85" t="s">
        <v>156</v>
      </c>
      <c r="B187" s="85">
        <v>10</v>
      </c>
      <c r="C187" s="86">
        <v>974.04709666999997</v>
      </c>
      <c r="D187" s="86">
        <v>969.11508017999995</v>
      </c>
      <c r="E187" s="86">
        <v>0</v>
      </c>
      <c r="F187" s="86">
        <v>96.911508019999999</v>
      </c>
      <c r="G187" s="86">
        <v>242.27877004999999</v>
      </c>
      <c r="H187" s="86">
        <v>484.55754008999997</v>
      </c>
      <c r="I187" s="86">
        <v>0</v>
      </c>
      <c r="J187" s="86">
        <v>533.01329410000005</v>
      </c>
      <c r="K187" s="86">
        <v>629.92480211999998</v>
      </c>
      <c r="L187" s="86">
        <v>726.83631014000002</v>
      </c>
    </row>
    <row r="188" spans="1:12" ht="12.75" customHeight="1" x14ac:dyDescent="0.2">
      <c r="A188" s="85" t="s">
        <v>156</v>
      </c>
      <c r="B188" s="85">
        <v>11</v>
      </c>
      <c r="C188" s="86">
        <v>843.97973991000003</v>
      </c>
      <c r="D188" s="86">
        <v>839.88231996000002</v>
      </c>
      <c r="E188" s="86">
        <v>0</v>
      </c>
      <c r="F188" s="86">
        <v>83.988231999999996</v>
      </c>
      <c r="G188" s="86">
        <v>209.97057999</v>
      </c>
      <c r="H188" s="86">
        <v>419.94115998000001</v>
      </c>
      <c r="I188" s="86">
        <v>0</v>
      </c>
      <c r="J188" s="86">
        <v>461.93527597999997</v>
      </c>
      <c r="K188" s="86">
        <v>545.92350796999995</v>
      </c>
      <c r="L188" s="86">
        <v>629.91173996999999</v>
      </c>
    </row>
    <row r="189" spans="1:12" ht="12.75" customHeight="1" x14ac:dyDescent="0.2">
      <c r="A189" s="85" t="s">
        <v>156</v>
      </c>
      <c r="B189" s="85">
        <v>12</v>
      </c>
      <c r="C189" s="86">
        <v>747.65743305000001</v>
      </c>
      <c r="D189" s="86">
        <v>743.94853778000004</v>
      </c>
      <c r="E189" s="86">
        <v>0</v>
      </c>
      <c r="F189" s="86">
        <v>74.394853780000005</v>
      </c>
      <c r="G189" s="86">
        <v>185.98713445000001</v>
      </c>
      <c r="H189" s="86">
        <v>371.97426889000002</v>
      </c>
      <c r="I189" s="86">
        <v>0</v>
      </c>
      <c r="J189" s="86">
        <v>409.17169577999999</v>
      </c>
      <c r="K189" s="86">
        <v>483.56654956</v>
      </c>
      <c r="L189" s="86">
        <v>557.96140333999995</v>
      </c>
    </row>
    <row r="190" spans="1:12" ht="12.75" customHeight="1" x14ac:dyDescent="0.2">
      <c r="A190" s="85" t="s">
        <v>156</v>
      </c>
      <c r="B190" s="85">
        <v>13</v>
      </c>
      <c r="C190" s="86">
        <v>615.61027719000003</v>
      </c>
      <c r="D190" s="86">
        <v>612.50628867</v>
      </c>
      <c r="E190" s="86">
        <v>0</v>
      </c>
      <c r="F190" s="86">
        <v>61.25062887</v>
      </c>
      <c r="G190" s="86">
        <v>153.12657217</v>
      </c>
      <c r="H190" s="86">
        <v>306.25314434000001</v>
      </c>
      <c r="I190" s="86">
        <v>0</v>
      </c>
      <c r="J190" s="86">
        <v>336.87845877000001</v>
      </c>
      <c r="K190" s="86">
        <v>398.12908764000002</v>
      </c>
      <c r="L190" s="86">
        <v>459.37971649999997</v>
      </c>
    </row>
    <row r="191" spans="1:12" ht="12.75" customHeight="1" x14ac:dyDescent="0.2">
      <c r="A191" s="85" t="s">
        <v>156</v>
      </c>
      <c r="B191" s="85">
        <v>14</v>
      </c>
      <c r="C191" s="86">
        <v>541.36499016000005</v>
      </c>
      <c r="D191" s="86">
        <v>538.49161022999999</v>
      </c>
      <c r="E191" s="86">
        <v>0</v>
      </c>
      <c r="F191" s="86">
        <v>53.849161019999997</v>
      </c>
      <c r="G191" s="86">
        <v>134.62290256</v>
      </c>
      <c r="H191" s="86">
        <v>269.24580512</v>
      </c>
      <c r="I191" s="86">
        <v>0</v>
      </c>
      <c r="J191" s="86">
        <v>296.17038563</v>
      </c>
      <c r="K191" s="86">
        <v>350.01954665</v>
      </c>
      <c r="L191" s="86">
        <v>403.86870766999999</v>
      </c>
    </row>
    <row r="192" spans="1:12" ht="12.75" customHeight="1" x14ac:dyDescent="0.2">
      <c r="A192" s="85" t="s">
        <v>156</v>
      </c>
      <c r="B192" s="85">
        <v>15</v>
      </c>
      <c r="C192" s="86">
        <v>532.33748145000004</v>
      </c>
      <c r="D192" s="86">
        <v>529.66815581000003</v>
      </c>
      <c r="E192" s="86">
        <v>0</v>
      </c>
      <c r="F192" s="86">
        <v>52.966815580000002</v>
      </c>
      <c r="G192" s="86">
        <v>132.41703895000001</v>
      </c>
      <c r="H192" s="86">
        <v>264.83407791000002</v>
      </c>
      <c r="I192" s="86">
        <v>0</v>
      </c>
      <c r="J192" s="86">
        <v>291.31748570000002</v>
      </c>
      <c r="K192" s="86">
        <v>344.28430128000002</v>
      </c>
      <c r="L192" s="86">
        <v>397.25111686000002</v>
      </c>
    </row>
    <row r="193" spans="1:12" ht="12.75" customHeight="1" x14ac:dyDescent="0.2">
      <c r="A193" s="85" t="s">
        <v>156</v>
      </c>
      <c r="B193" s="85">
        <v>16</v>
      </c>
      <c r="C193" s="86">
        <v>495.82957286999999</v>
      </c>
      <c r="D193" s="86">
        <v>493.33384785999999</v>
      </c>
      <c r="E193" s="86">
        <v>0</v>
      </c>
      <c r="F193" s="86">
        <v>49.333384789999997</v>
      </c>
      <c r="G193" s="86">
        <v>123.33346197</v>
      </c>
      <c r="H193" s="86">
        <v>246.66692393</v>
      </c>
      <c r="I193" s="86">
        <v>0</v>
      </c>
      <c r="J193" s="86">
        <v>271.33361631999998</v>
      </c>
      <c r="K193" s="86">
        <v>320.66700111</v>
      </c>
      <c r="L193" s="86">
        <v>370.00038590000003</v>
      </c>
    </row>
    <row r="194" spans="1:12" ht="12.75" customHeight="1" x14ac:dyDescent="0.2">
      <c r="A194" s="85" t="s">
        <v>156</v>
      </c>
      <c r="B194" s="85">
        <v>17</v>
      </c>
      <c r="C194" s="86">
        <v>523.34996554999998</v>
      </c>
      <c r="D194" s="86">
        <v>520.94923424000001</v>
      </c>
      <c r="E194" s="86">
        <v>0</v>
      </c>
      <c r="F194" s="86">
        <v>52.094923420000001</v>
      </c>
      <c r="G194" s="86">
        <v>130.23730856</v>
      </c>
      <c r="H194" s="86">
        <v>260.47461712</v>
      </c>
      <c r="I194" s="86">
        <v>0</v>
      </c>
      <c r="J194" s="86">
        <v>286.52207883</v>
      </c>
      <c r="K194" s="86">
        <v>338.61700225999999</v>
      </c>
      <c r="L194" s="86">
        <v>390.71192567999998</v>
      </c>
    </row>
    <row r="195" spans="1:12" ht="12.75" customHeight="1" x14ac:dyDescent="0.2">
      <c r="A195" s="85" t="s">
        <v>156</v>
      </c>
      <c r="B195" s="85">
        <v>18</v>
      </c>
      <c r="C195" s="86">
        <v>536.52268550999997</v>
      </c>
      <c r="D195" s="86">
        <v>533.92806263</v>
      </c>
      <c r="E195" s="86">
        <v>0</v>
      </c>
      <c r="F195" s="86">
        <v>53.39280626</v>
      </c>
      <c r="G195" s="86">
        <v>133.48201566</v>
      </c>
      <c r="H195" s="86">
        <v>266.96403132</v>
      </c>
      <c r="I195" s="86">
        <v>0</v>
      </c>
      <c r="J195" s="86">
        <v>293.66043445000003</v>
      </c>
      <c r="K195" s="86">
        <v>347.05324071000001</v>
      </c>
      <c r="L195" s="86">
        <v>400.44604697</v>
      </c>
    </row>
    <row r="196" spans="1:12" ht="12.75" customHeight="1" x14ac:dyDescent="0.2">
      <c r="A196" s="85" t="s">
        <v>156</v>
      </c>
      <c r="B196" s="85">
        <v>19</v>
      </c>
      <c r="C196" s="86">
        <v>527.34313076000001</v>
      </c>
      <c r="D196" s="86">
        <v>524.88661373000002</v>
      </c>
      <c r="E196" s="86">
        <v>0</v>
      </c>
      <c r="F196" s="86">
        <v>52.488661370000003</v>
      </c>
      <c r="G196" s="86">
        <v>131.22165343</v>
      </c>
      <c r="H196" s="86">
        <v>262.44330687000001</v>
      </c>
      <c r="I196" s="86">
        <v>0</v>
      </c>
      <c r="J196" s="86">
        <v>288.68763754999998</v>
      </c>
      <c r="K196" s="86">
        <v>341.17629892000002</v>
      </c>
      <c r="L196" s="86">
        <v>393.66496030000002</v>
      </c>
    </row>
    <row r="197" spans="1:12" ht="12.75" customHeight="1" x14ac:dyDescent="0.2">
      <c r="A197" s="85" t="s">
        <v>156</v>
      </c>
      <c r="B197" s="85">
        <v>20</v>
      </c>
      <c r="C197" s="86">
        <v>537.70402396999998</v>
      </c>
      <c r="D197" s="86">
        <v>535.20236197999998</v>
      </c>
      <c r="E197" s="86">
        <v>0</v>
      </c>
      <c r="F197" s="86">
        <v>53.520236199999999</v>
      </c>
      <c r="G197" s="86">
        <v>133.8005905</v>
      </c>
      <c r="H197" s="86">
        <v>267.60118098999999</v>
      </c>
      <c r="I197" s="86">
        <v>0</v>
      </c>
      <c r="J197" s="86">
        <v>294.36129908999999</v>
      </c>
      <c r="K197" s="86">
        <v>347.88153528999999</v>
      </c>
      <c r="L197" s="86">
        <v>401.40177148999999</v>
      </c>
    </row>
    <row r="198" spans="1:12" ht="12.75" customHeight="1" x14ac:dyDescent="0.2">
      <c r="A198" s="85" t="s">
        <v>156</v>
      </c>
      <c r="B198" s="85">
        <v>21</v>
      </c>
      <c r="C198" s="86">
        <v>528.33775789000003</v>
      </c>
      <c r="D198" s="86">
        <v>525.88060331999998</v>
      </c>
      <c r="E198" s="86">
        <v>0</v>
      </c>
      <c r="F198" s="86">
        <v>52.588060329999998</v>
      </c>
      <c r="G198" s="86">
        <v>131.47015082999999</v>
      </c>
      <c r="H198" s="86">
        <v>262.94030165999999</v>
      </c>
      <c r="I198" s="86">
        <v>0</v>
      </c>
      <c r="J198" s="86">
        <v>289.23433182999997</v>
      </c>
      <c r="K198" s="86">
        <v>341.82239215999999</v>
      </c>
      <c r="L198" s="86">
        <v>394.41045249000001</v>
      </c>
    </row>
    <row r="199" spans="1:12" ht="12.75" customHeight="1" x14ac:dyDescent="0.2">
      <c r="A199" s="85" t="s">
        <v>156</v>
      </c>
      <c r="B199" s="85">
        <v>22</v>
      </c>
      <c r="C199" s="86">
        <v>561.56776747000004</v>
      </c>
      <c r="D199" s="86">
        <v>558.86925712000004</v>
      </c>
      <c r="E199" s="86">
        <v>0</v>
      </c>
      <c r="F199" s="86">
        <v>55.88692571</v>
      </c>
      <c r="G199" s="86">
        <v>139.71731428000001</v>
      </c>
      <c r="H199" s="86">
        <v>279.43462856000002</v>
      </c>
      <c r="I199" s="86">
        <v>0</v>
      </c>
      <c r="J199" s="86">
        <v>307.37809141999998</v>
      </c>
      <c r="K199" s="86">
        <v>363.26501712999999</v>
      </c>
      <c r="L199" s="86">
        <v>419.15194284</v>
      </c>
    </row>
    <row r="200" spans="1:12" ht="12.75" customHeight="1" x14ac:dyDescent="0.2">
      <c r="A200" s="85" t="s">
        <v>156</v>
      </c>
      <c r="B200" s="85">
        <v>23</v>
      </c>
      <c r="C200" s="86">
        <v>549.88633019999997</v>
      </c>
      <c r="D200" s="86">
        <v>547.22446393999996</v>
      </c>
      <c r="E200" s="86">
        <v>0</v>
      </c>
      <c r="F200" s="86">
        <v>54.722446390000002</v>
      </c>
      <c r="G200" s="86">
        <v>136.80611599</v>
      </c>
      <c r="H200" s="86">
        <v>273.61223196999998</v>
      </c>
      <c r="I200" s="86">
        <v>0</v>
      </c>
      <c r="J200" s="86">
        <v>300.97345517000002</v>
      </c>
      <c r="K200" s="86">
        <v>355.69590155999998</v>
      </c>
      <c r="L200" s="86">
        <v>410.41834796000001</v>
      </c>
    </row>
    <row r="201" spans="1:12" ht="12.75" customHeight="1" x14ac:dyDescent="0.2">
      <c r="A201" s="85" t="s">
        <v>156</v>
      </c>
      <c r="B201" s="85">
        <v>24</v>
      </c>
      <c r="C201" s="86">
        <v>604.32841313999995</v>
      </c>
      <c r="D201" s="86">
        <v>601.41346665000003</v>
      </c>
      <c r="E201" s="86">
        <v>0</v>
      </c>
      <c r="F201" s="86">
        <v>60.141346669999997</v>
      </c>
      <c r="G201" s="86">
        <v>150.35336666000001</v>
      </c>
      <c r="H201" s="86">
        <v>300.70673333000002</v>
      </c>
      <c r="I201" s="86">
        <v>0</v>
      </c>
      <c r="J201" s="86">
        <v>330.77740666</v>
      </c>
      <c r="K201" s="86">
        <v>390.91875332000001</v>
      </c>
      <c r="L201" s="86">
        <v>451.06009999000003</v>
      </c>
    </row>
    <row r="202" spans="1:12" ht="12.75" customHeight="1" x14ac:dyDescent="0.2">
      <c r="A202" s="85" t="s">
        <v>157</v>
      </c>
      <c r="B202" s="85">
        <v>1</v>
      </c>
      <c r="C202" s="86">
        <v>807.61172178000004</v>
      </c>
      <c r="D202" s="86">
        <v>803.41524095</v>
      </c>
      <c r="E202" s="86">
        <v>0</v>
      </c>
      <c r="F202" s="86">
        <v>80.341524100000001</v>
      </c>
      <c r="G202" s="86">
        <v>200.85381024</v>
      </c>
      <c r="H202" s="86">
        <v>401.70762048</v>
      </c>
      <c r="I202" s="86">
        <v>0</v>
      </c>
      <c r="J202" s="86">
        <v>441.87838252</v>
      </c>
      <c r="K202" s="86">
        <v>522.21990661999996</v>
      </c>
      <c r="L202" s="86">
        <v>602.56143070999997</v>
      </c>
    </row>
    <row r="203" spans="1:12" ht="12.75" customHeight="1" x14ac:dyDescent="0.2">
      <c r="A203" s="85" t="s">
        <v>157</v>
      </c>
      <c r="B203" s="85">
        <v>2</v>
      </c>
      <c r="C203" s="86">
        <v>984.08910574000004</v>
      </c>
      <c r="D203" s="86">
        <v>978.91223491000005</v>
      </c>
      <c r="E203" s="86">
        <v>0</v>
      </c>
      <c r="F203" s="86">
        <v>97.891223490000002</v>
      </c>
      <c r="G203" s="86">
        <v>244.72805872999999</v>
      </c>
      <c r="H203" s="86">
        <v>489.45611745999997</v>
      </c>
      <c r="I203" s="86">
        <v>0</v>
      </c>
      <c r="J203" s="86">
        <v>538.40172919999998</v>
      </c>
      <c r="K203" s="86">
        <v>636.29295268999999</v>
      </c>
      <c r="L203" s="86">
        <v>734.18417618000001</v>
      </c>
    </row>
    <row r="204" spans="1:12" ht="12.75" customHeight="1" x14ac:dyDescent="0.2">
      <c r="A204" s="85" t="s">
        <v>157</v>
      </c>
      <c r="B204" s="85">
        <v>3</v>
      </c>
      <c r="C204" s="86">
        <v>1097.9786235199999</v>
      </c>
      <c r="D204" s="86">
        <v>1092.17019364</v>
      </c>
      <c r="E204" s="86">
        <v>0</v>
      </c>
      <c r="F204" s="86">
        <v>109.21701935999999</v>
      </c>
      <c r="G204" s="86">
        <v>273.04254840999999</v>
      </c>
      <c r="H204" s="86">
        <v>546.08509681999999</v>
      </c>
      <c r="I204" s="86">
        <v>0</v>
      </c>
      <c r="J204" s="86">
        <v>600.69360649999999</v>
      </c>
      <c r="K204" s="86">
        <v>709.91062586999999</v>
      </c>
      <c r="L204" s="86">
        <v>819.12764522999998</v>
      </c>
    </row>
    <row r="205" spans="1:12" ht="12.75" customHeight="1" x14ac:dyDescent="0.2">
      <c r="A205" s="85" t="s">
        <v>157</v>
      </c>
      <c r="B205" s="85">
        <v>4</v>
      </c>
      <c r="C205" s="86">
        <v>1147.04363248</v>
      </c>
      <c r="D205" s="86">
        <v>1141.2154246499999</v>
      </c>
      <c r="E205" s="86">
        <v>0</v>
      </c>
      <c r="F205" s="86">
        <v>114.12154246999999</v>
      </c>
      <c r="G205" s="86">
        <v>285.30385616000001</v>
      </c>
      <c r="H205" s="86">
        <v>570.60771233000003</v>
      </c>
      <c r="I205" s="86">
        <v>0</v>
      </c>
      <c r="J205" s="86">
        <v>627.66848356000003</v>
      </c>
      <c r="K205" s="86">
        <v>741.79002602000003</v>
      </c>
      <c r="L205" s="86">
        <v>855.91156849000004</v>
      </c>
    </row>
    <row r="206" spans="1:12" ht="12.75" customHeight="1" x14ac:dyDescent="0.2">
      <c r="A206" s="85" t="s">
        <v>157</v>
      </c>
      <c r="B206" s="85">
        <v>5</v>
      </c>
      <c r="C206" s="86">
        <v>1104.4440283599999</v>
      </c>
      <c r="D206" s="86">
        <v>1098.7606231300001</v>
      </c>
      <c r="E206" s="86">
        <v>0</v>
      </c>
      <c r="F206" s="86">
        <v>109.87606230999999</v>
      </c>
      <c r="G206" s="86">
        <v>274.69015578</v>
      </c>
      <c r="H206" s="86">
        <v>549.38031157</v>
      </c>
      <c r="I206" s="86">
        <v>0</v>
      </c>
      <c r="J206" s="86">
        <v>604.31834272000003</v>
      </c>
      <c r="K206" s="86">
        <v>714.19440502999998</v>
      </c>
      <c r="L206" s="86">
        <v>824.07046734999994</v>
      </c>
    </row>
    <row r="207" spans="1:12" ht="12.75" customHeight="1" x14ac:dyDescent="0.2">
      <c r="A207" s="85" t="s">
        <v>157</v>
      </c>
      <c r="B207" s="85">
        <v>6</v>
      </c>
      <c r="C207" s="86">
        <v>1109.02289286</v>
      </c>
      <c r="D207" s="86">
        <v>1103.2649424000001</v>
      </c>
      <c r="E207" s="86">
        <v>0</v>
      </c>
      <c r="F207" s="86">
        <v>110.32649424</v>
      </c>
      <c r="G207" s="86">
        <v>275.81623560000003</v>
      </c>
      <c r="H207" s="86">
        <v>551.63247120000005</v>
      </c>
      <c r="I207" s="86">
        <v>0</v>
      </c>
      <c r="J207" s="86">
        <v>606.79571831999999</v>
      </c>
      <c r="K207" s="86">
        <v>717.12221255999998</v>
      </c>
      <c r="L207" s="86">
        <v>827.44870679999997</v>
      </c>
    </row>
    <row r="208" spans="1:12" ht="12.75" customHeight="1" x14ac:dyDescent="0.2">
      <c r="A208" s="85" t="s">
        <v>157</v>
      </c>
      <c r="B208" s="85">
        <v>7</v>
      </c>
      <c r="C208" s="86">
        <v>1108.5631967500001</v>
      </c>
      <c r="D208" s="86">
        <v>1102.7521595600001</v>
      </c>
      <c r="E208" s="86">
        <v>0</v>
      </c>
      <c r="F208" s="86">
        <v>110.27521596</v>
      </c>
      <c r="G208" s="86">
        <v>275.68803989000003</v>
      </c>
      <c r="H208" s="86">
        <v>551.37607978000005</v>
      </c>
      <c r="I208" s="86">
        <v>0</v>
      </c>
      <c r="J208" s="86">
        <v>606.51368776000004</v>
      </c>
      <c r="K208" s="86">
        <v>716.78890371</v>
      </c>
      <c r="L208" s="86">
        <v>827.06411966999997</v>
      </c>
    </row>
    <row r="209" spans="1:12" ht="12.75" customHeight="1" x14ac:dyDescent="0.2">
      <c r="A209" s="85" t="s">
        <v>157</v>
      </c>
      <c r="B209" s="85">
        <v>8</v>
      </c>
      <c r="C209" s="86">
        <v>1117.4890617599999</v>
      </c>
      <c r="D209" s="86">
        <v>1111.6019676200001</v>
      </c>
      <c r="E209" s="86">
        <v>0</v>
      </c>
      <c r="F209" s="86">
        <v>111.16019676000001</v>
      </c>
      <c r="G209" s="86">
        <v>277.90049191000003</v>
      </c>
      <c r="H209" s="86">
        <v>555.80098381000005</v>
      </c>
      <c r="I209" s="86">
        <v>0</v>
      </c>
      <c r="J209" s="86">
        <v>611.38108219000003</v>
      </c>
      <c r="K209" s="86">
        <v>722.54127894999999</v>
      </c>
      <c r="L209" s="86">
        <v>833.70147571999996</v>
      </c>
    </row>
    <row r="210" spans="1:12" ht="12.75" customHeight="1" x14ac:dyDescent="0.2">
      <c r="A210" s="85" t="s">
        <v>157</v>
      </c>
      <c r="B210" s="85">
        <v>9</v>
      </c>
      <c r="C210" s="86">
        <v>1049.44469675</v>
      </c>
      <c r="D210" s="86">
        <v>1043.7475807000001</v>
      </c>
      <c r="E210" s="86">
        <v>0</v>
      </c>
      <c r="F210" s="86">
        <v>104.37475807</v>
      </c>
      <c r="G210" s="86">
        <v>260.93689518000002</v>
      </c>
      <c r="H210" s="86">
        <v>521.87379035000004</v>
      </c>
      <c r="I210" s="86">
        <v>0</v>
      </c>
      <c r="J210" s="86">
        <v>574.06116939000003</v>
      </c>
      <c r="K210" s="86">
        <v>678.43592746000002</v>
      </c>
      <c r="L210" s="86">
        <v>782.81068553</v>
      </c>
    </row>
    <row r="211" spans="1:12" ht="12.75" customHeight="1" x14ac:dyDescent="0.2">
      <c r="A211" s="85" t="s">
        <v>157</v>
      </c>
      <c r="B211" s="85">
        <v>10</v>
      </c>
      <c r="C211" s="86">
        <v>973.13930932000005</v>
      </c>
      <c r="D211" s="86">
        <v>967.80802936999999</v>
      </c>
      <c r="E211" s="86">
        <v>0</v>
      </c>
      <c r="F211" s="86">
        <v>96.780802940000001</v>
      </c>
      <c r="G211" s="86">
        <v>241.95200733999999</v>
      </c>
      <c r="H211" s="86">
        <v>483.90401469</v>
      </c>
      <c r="I211" s="86">
        <v>0</v>
      </c>
      <c r="J211" s="86">
        <v>532.29441614999996</v>
      </c>
      <c r="K211" s="86">
        <v>629.07521909000002</v>
      </c>
      <c r="L211" s="86">
        <v>725.85602202999996</v>
      </c>
    </row>
    <row r="212" spans="1:12" ht="12.75" customHeight="1" x14ac:dyDescent="0.2">
      <c r="A212" s="85" t="s">
        <v>157</v>
      </c>
      <c r="B212" s="85">
        <v>11</v>
      </c>
      <c r="C212" s="86">
        <v>868.16768005999995</v>
      </c>
      <c r="D212" s="86">
        <v>863.48651772000005</v>
      </c>
      <c r="E212" s="86">
        <v>0</v>
      </c>
      <c r="F212" s="86">
        <v>86.348651770000004</v>
      </c>
      <c r="G212" s="86">
        <v>215.87162943000001</v>
      </c>
      <c r="H212" s="86">
        <v>431.74325886000003</v>
      </c>
      <c r="I212" s="86">
        <v>0</v>
      </c>
      <c r="J212" s="86">
        <v>474.91758475</v>
      </c>
      <c r="K212" s="86">
        <v>561.26623652000001</v>
      </c>
      <c r="L212" s="86">
        <v>647.61488828999995</v>
      </c>
    </row>
    <row r="213" spans="1:12" ht="12.75" customHeight="1" x14ac:dyDescent="0.2">
      <c r="A213" s="85" t="s">
        <v>157</v>
      </c>
      <c r="B213" s="85">
        <v>12</v>
      </c>
      <c r="C213" s="86">
        <v>785.59861436000006</v>
      </c>
      <c r="D213" s="86">
        <v>781.39283837999994</v>
      </c>
      <c r="E213" s="86">
        <v>0</v>
      </c>
      <c r="F213" s="86">
        <v>78.139283840000004</v>
      </c>
      <c r="G213" s="86">
        <v>195.34820959999999</v>
      </c>
      <c r="H213" s="86">
        <v>390.69641918999997</v>
      </c>
      <c r="I213" s="86">
        <v>0</v>
      </c>
      <c r="J213" s="86">
        <v>429.76606111000001</v>
      </c>
      <c r="K213" s="86">
        <v>507.90534495000003</v>
      </c>
      <c r="L213" s="86">
        <v>586.04462879000005</v>
      </c>
    </row>
    <row r="214" spans="1:12" ht="12.75" customHeight="1" x14ac:dyDescent="0.2">
      <c r="A214" s="85" t="s">
        <v>157</v>
      </c>
      <c r="B214" s="85">
        <v>13</v>
      </c>
      <c r="C214" s="86">
        <v>661.5379537</v>
      </c>
      <c r="D214" s="86">
        <v>658.15766191</v>
      </c>
      <c r="E214" s="86">
        <v>0</v>
      </c>
      <c r="F214" s="86">
        <v>65.815766190000005</v>
      </c>
      <c r="G214" s="86">
        <v>164.53941548</v>
      </c>
      <c r="H214" s="86">
        <v>329.07883096</v>
      </c>
      <c r="I214" s="86">
        <v>0</v>
      </c>
      <c r="J214" s="86">
        <v>361.98671404999999</v>
      </c>
      <c r="K214" s="86">
        <v>427.80248024000002</v>
      </c>
      <c r="L214" s="86">
        <v>493.61824643</v>
      </c>
    </row>
    <row r="215" spans="1:12" ht="12.75" customHeight="1" x14ac:dyDescent="0.2">
      <c r="A215" s="85" t="s">
        <v>157</v>
      </c>
      <c r="B215" s="85">
        <v>14</v>
      </c>
      <c r="C215" s="86">
        <v>579.29772309999998</v>
      </c>
      <c r="D215" s="86">
        <v>576.28938374999996</v>
      </c>
      <c r="E215" s="86">
        <v>0</v>
      </c>
      <c r="F215" s="86">
        <v>57.628938380000001</v>
      </c>
      <c r="G215" s="86">
        <v>144.07234593999999</v>
      </c>
      <c r="H215" s="86">
        <v>288.14469187999998</v>
      </c>
      <c r="I215" s="86">
        <v>0</v>
      </c>
      <c r="J215" s="86">
        <v>316.95916105999999</v>
      </c>
      <c r="K215" s="86">
        <v>374.58809944000001</v>
      </c>
      <c r="L215" s="86">
        <v>432.21703781000002</v>
      </c>
    </row>
    <row r="216" spans="1:12" ht="12.75" customHeight="1" x14ac:dyDescent="0.2">
      <c r="A216" s="85" t="s">
        <v>157</v>
      </c>
      <c r="B216" s="85">
        <v>15</v>
      </c>
      <c r="C216" s="86">
        <v>561.97548652</v>
      </c>
      <c r="D216" s="86">
        <v>559.11515664000001</v>
      </c>
      <c r="E216" s="86">
        <v>0</v>
      </c>
      <c r="F216" s="86">
        <v>55.911515659999999</v>
      </c>
      <c r="G216" s="86">
        <v>139.77878916</v>
      </c>
      <c r="H216" s="86">
        <v>279.55757832</v>
      </c>
      <c r="I216" s="86">
        <v>0</v>
      </c>
      <c r="J216" s="86">
        <v>307.51333614999999</v>
      </c>
      <c r="K216" s="86">
        <v>363.42485182000001</v>
      </c>
      <c r="L216" s="86">
        <v>419.33636747999998</v>
      </c>
    </row>
    <row r="217" spans="1:12" ht="12.75" customHeight="1" x14ac:dyDescent="0.2">
      <c r="A217" s="85" t="s">
        <v>157</v>
      </c>
      <c r="B217" s="85">
        <v>16</v>
      </c>
      <c r="C217" s="86">
        <v>572.24611148999998</v>
      </c>
      <c r="D217" s="86">
        <v>569.37776837000001</v>
      </c>
      <c r="E217" s="86">
        <v>0</v>
      </c>
      <c r="F217" s="86">
        <v>56.937776839999998</v>
      </c>
      <c r="G217" s="86">
        <v>142.34444209</v>
      </c>
      <c r="H217" s="86">
        <v>284.68888419000001</v>
      </c>
      <c r="I217" s="86">
        <v>0</v>
      </c>
      <c r="J217" s="86">
        <v>313.15777259999999</v>
      </c>
      <c r="K217" s="86">
        <v>370.09554944000001</v>
      </c>
      <c r="L217" s="86">
        <v>427.03332627999998</v>
      </c>
    </row>
    <row r="218" spans="1:12" ht="12.75" customHeight="1" x14ac:dyDescent="0.2">
      <c r="A218" s="85" t="s">
        <v>157</v>
      </c>
      <c r="B218" s="85">
        <v>17</v>
      </c>
      <c r="C218" s="86">
        <v>564.09975428999996</v>
      </c>
      <c r="D218" s="86">
        <v>561.28137923999998</v>
      </c>
      <c r="E218" s="86">
        <v>0</v>
      </c>
      <c r="F218" s="86">
        <v>56.12813792</v>
      </c>
      <c r="G218" s="86">
        <v>140.32034480999999</v>
      </c>
      <c r="H218" s="86">
        <v>280.64068961999999</v>
      </c>
      <c r="I218" s="86">
        <v>0</v>
      </c>
      <c r="J218" s="86">
        <v>308.70475857999998</v>
      </c>
      <c r="K218" s="86">
        <v>364.83289651000001</v>
      </c>
      <c r="L218" s="86">
        <v>420.96103442999998</v>
      </c>
    </row>
    <row r="219" spans="1:12" ht="12.75" customHeight="1" x14ac:dyDescent="0.2">
      <c r="A219" s="85" t="s">
        <v>157</v>
      </c>
      <c r="B219" s="85">
        <v>18</v>
      </c>
      <c r="C219" s="86">
        <v>556.11816051000005</v>
      </c>
      <c r="D219" s="86">
        <v>553.30747443999996</v>
      </c>
      <c r="E219" s="86">
        <v>0</v>
      </c>
      <c r="F219" s="86">
        <v>55.330747440000003</v>
      </c>
      <c r="G219" s="86">
        <v>138.32686860999999</v>
      </c>
      <c r="H219" s="86">
        <v>276.65373721999998</v>
      </c>
      <c r="I219" s="86">
        <v>0</v>
      </c>
      <c r="J219" s="86">
        <v>304.31911093999997</v>
      </c>
      <c r="K219" s="86">
        <v>359.64985839000002</v>
      </c>
      <c r="L219" s="86">
        <v>414.98060583</v>
      </c>
    </row>
    <row r="220" spans="1:12" ht="12.75" customHeight="1" x14ac:dyDescent="0.2">
      <c r="A220" s="85" t="s">
        <v>157</v>
      </c>
      <c r="B220" s="85">
        <v>19</v>
      </c>
      <c r="C220" s="86">
        <v>549.95685868999999</v>
      </c>
      <c r="D220" s="86">
        <v>547.00778498</v>
      </c>
      <c r="E220" s="86">
        <v>0</v>
      </c>
      <c r="F220" s="86">
        <v>54.700778499999998</v>
      </c>
      <c r="G220" s="86">
        <v>136.75194625</v>
      </c>
      <c r="H220" s="86">
        <v>273.50389249</v>
      </c>
      <c r="I220" s="86">
        <v>0</v>
      </c>
      <c r="J220" s="86">
        <v>300.85428173999998</v>
      </c>
      <c r="K220" s="86">
        <v>355.55506023999999</v>
      </c>
      <c r="L220" s="86">
        <v>410.25583874</v>
      </c>
    </row>
    <row r="221" spans="1:12" ht="12.75" customHeight="1" x14ac:dyDescent="0.2">
      <c r="A221" s="85" t="s">
        <v>157</v>
      </c>
      <c r="B221" s="85">
        <v>20</v>
      </c>
      <c r="C221" s="86">
        <v>569.47016549</v>
      </c>
      <c r="D221" s="86">
        <v>565.94962397999996</v>
      </c>
      <c r="E221" s="86">
        <v>0</v>
      </c>
      <c r="F221" s="86">
        <v>56.5949624</v>
      </c>
      <c r="G221" s="86">
        <v>141.48740599999999</v>
      </c>
      <c r="H221" s="86">
        <v>282.97481198999998</v>
      </c>
      <c r="I221" s="86">
        <v>0</v>
      </c>
      <c r="J221" s="86">
        <v>311.27229319000003</v>
      </c>
      <c r="K221" s="86">
        <v>367.86725559000001</v>
      </c>
      <c r="L221" s="86">
        <v>424.46221799</v>
      </c>
    </row>
    <row r="222" spans="1:12" ht="12.75" customHeight="1" x14ac:dyDescent="0.2">
      <c r="A222" s="85" t="s">
        <v>157</v>
      </c>
      <c r="B222" s="85">
        <v>21</v>
      </c>
      <c r="C222" s="86">
        <v>573.95985155000005</v>
      </c>
      <c r="D222" s="86">
        <v>570.19773970999995</v>
      </c>
      <c r="E222" s="86">
        <v>0</v>
      </c>
      <c r="F222" s="86">
        <v>57.019773970000003</v>
      </c>
      <c r="G222" s="86">
        <v>142.54943492999999</v>
      </c>
      <c r="H222" s="86">
        <v>285.09886985999998</v>
      </c>
      <c r="I222" s="86">
        <v>0</v>
      </c>
      <c r="J222" s="86">
        <v>313.60875684000001</v>
      </c>
      <c r="K222" s="86">
        <v>370.62853080999997</v>
      </c>
      <c r="L222" s="86">
        <v>427.64830477999999</v>
      </c>
    </row>
    <row r="223" spans="1:12" ht="12.75" customHeight="1" x14ac:dyDescent="0.2">
      <c r="A223" s="85" t="s">
        <v>157</v>
      </c>
      <c r="B223" s="85">
        <v>22</v>
      </c>
      <c r="C223" s="86">
        <v>569.99383612999998</v>
      </c>
      <c r="D223" s="86">
        <v>566.48434715999997</v>
      </c>
      <c r="E223" s="86">
        <v>0</v>
      </c>
      <c r="F223" s="86">
        <v>56.648434719999997</v>
      </c>
      <c r="G223" s="86">
        <v>141.62108678999999</v>
      </c>
      <c r="H223" s="86">
        <v>283.24217357999999</v>
      </c>
      <c r="I223" s="86">
        <v>0</v>
      </c>
      <c r="J223" s="86">
        <v>311.56639094000002</v>
      </c>
      <c r="K223" s="86">
        <v>368.21482565000002</v>
      </c>
      <c r="L223" s="86">
        <v>424.86326036999998</v>
      </c>
    </row>
    <row r="224" spans="1:12" ht="12.75" customHeight="1" x14ac:dyDescent="0.2">
      <c r="A224" s="85" t="s">
        <v>157</v>
      </c>
      <c r="B224" s="85">
        <v>23</v>
      </c>
      <c r="C224" s="86">
        <v>582.29512810000006</v>
      </c>
      <c r="D224" s="86">
        <v>578.86572326999999</v>
      </c>
      <c r="E224" s="86">
        <v>0</v>
      </c>
      <c r="F224" s="86">
        <v>57.88657233</v>
      </c>
      <c r="G224" s="86">
        <v>144.71643082</v>
      </c>
      <c r="H224" s="86">
        <v>289.43286164</v>
      </c>
      <c r="I224" s="86">
        <v>0</v>
      </c>
      <c r="J224" s="86">
        <v>318.37614780000001</v>
      </c>
      <c r="K224" s="86">
        <v>376.26272012999999</v>
      </c>
      <c r="L224" s="86">
        <v>434.14929245000002</v>
      </c>
    </row>
    <row r="225" spans="1:12" ht="12.75" customHeight="1" x14ac:dyDescent="0.2">
      <c r="A225" s="85" t="s">
        <v>157</v>
      </c>
      <c r="B225" s="85">
        <v>24</v>
      </c>
      <c r="C225" s="86">
        <v>664.52636575999998</v>
      </c>
      <c r="D225" s="86">
        <v>661.14337909000005</v>
      </c>
      <c r="E225" s="86">
        <v>0</v>
      </c>
      <c r="F225" s="86">
        <v>66.114337910000003</v>
      </c>
      <c r="G225" s="86">
        <v>165.28584477000001</v>
      </c>
      <c r="H225" s="86">
        <v>330.57168954999997</v>
      </c>
      <c r="I225" s="86">
        <v>0</v>
      </c>
      <c r="J225" s="86">
        <v>363.62885849999998</v>
      </c>
      <c r="K225" s="86">
        <v>429.74319641</v>
      </c>
      <c r="L225" s="86">
        <v>495.85753432000001</v>
      </c>
    </row>
    <row r="226" spans="1:12" ht="12.75" customHeight="1" x14ac:dyDescent="0.2">
      <c r="A226" s="85" t="s">
        <v>158</v>
      </c>
      <c r="B226" s="85">
        <v>1</v>
      </c>
      <c r="C226" s="86">
        <v>763.02968404000001</v>
      </c>
      <c r="D226" s="86">
        <v>759.10031322999998</v>
      </c>
      <c r="E226" s="86">
        <v>0</v>
      </c>
      <c r="F226" s="86">
        <v>75.910031320000002</v>
      </c>
      <c r="G226" s="86">
        <v>189.77507831</v>
      </c>
      <c r="H226" s="86">
        <v>379.55015662</v>
      </c>
      <c r="I226" s="86">
        <v>0</v>
      </c>
      <c r="J226" s="86">
        <v>417.50517228000001</v>
      </c>
      <c r="K226" s="86">
        <v>493.41520359999998</v>
      </c>
      <c r="L226" s="86">
        <v>569.32523491999996</v>
      </c>
    </row>
    <row r="227" spans="1:12" ht="12.75" customHeight="1" x14ac:dyDescent="0.2">
      <c r="A227" s="85" t="s">
        <v>158</v>
      </c>
      <c r="B227" s="85">
        <v>2</v>
      </c>
      <c r="C227" s="86">
        <v>916.07540314000005</v>
      </c>
      <c r="D227" s="86">
        <v>911.48151594000001</v>
      </c>
      <c r="E227" s="86">
        <v>0</v>
      </c>
      <c r="F227" s="86">
        <v>91.148151589999998</v>
      </c>
      <c r="G227" s="86">
        <v>227.87037899000001</v>
      </c>
      <c r="H227" s="86">
        <v>455.74075797</v>
      </c>
      <c r="I227" s="86">
        <v>0</v>
      </c>
      <c r="J227" s="86">
        <v>501.31483377000001</v>
      </c>
      <c r="K227" s="86">
        <v>592.46298535999995</v>
      </c>
      <c r="L227" s="86">
        <v>683.61113695999995</v>
      </c>
    </row>
    <row r="228" spans="1:12" ht="12.75" customHeight="1" x14ac:dyDescent="0.2">
      <c r="A228" s="85" t="s">
        <v>158</v>
      </c>
      <c r="B228" s="85">
        <v>3</v>
      </c>
      <c r="C228" s="86">
        <v>1098.3457973</v>
      </c>
      <c r="D228" s="86">
        <v>1092.7297757399999</v>
      </c>
      <c r="E228" s="86">
        <v>0</v>
      </c>
      <c r="F228" s="86">
        <v>109.27297756999999</v>
      </c>
      <c r="G228" s="86">
        <v>273.18244393999998</v>
      </c>
      <c r="H228" s="86">
        <v>546.36488786999996</v>
      </c>
      <c r="I228" s="86">
        <v>0</v>
      </c>
      <c r="J228" s="86">
        <v>601.00137666000001</v>
      </c>
      <c r="K228" s="86">
        <v>710.27435422999997</v>
      </c>
      <c r="L228" s="86">
        <v>819.54733180999995</v>
      </c>
    </row>
    <row r="229" spans="1:12" ht="12.75" customHeight="1" x14ac:dyDescent="0.2">
      <c r="A229" s="85" t="s">
        <v>158</v>
      </c>
      <c r="B229" s="85">
        <v>4</v>
      </c>
      <c r="C229" s="86">
        <v>1132.0626774499999</v>
      </c>
      <c r="D229" s="86">
        <v>1126.2947971399999</v>
      </c>
      <c r="E229" s="86">
        <v>0</v>
      </c>
      <c r="F229" s="86">
        <v>112.62947971</v>
      </c>
      <c r="G229" s="86">
        <v>281.57369928999998</v>
      </c>
      <c r="H229" s="86">
        <v>563.14739856999995</v>
      </c>
      <c r="I229" s="86">
        <v>0</v>
      </c>
      <c r="J229" s="86">
        <v>619.46213842999998</v>
      </c>
      <c r="K229" s="86">
        <v>732.09161814000004</v>
      </c>
      <c r="L229" s="86">
        <v>844.72109785999999</v>
      </c>
    </row>
    <row r="230" spans="1:12" ht="12.75" customHeight="1" x14ac:dyDescent="0.2">
      <c r="A230" s="85" t="s">
        <v>158</v>
      </c>
      <c r="B230" s="85">
        <v>5</v>
      </c>
      <c r="C230" s="86">
        <v>1129.05844372</v>
      </c>
      <c r="D230" s="86">
        <v>1122.9718840600001</v>
      </c>
      <c r="E230" s="86">
        <v>0</v>
      </c>
      <c r="F230" s="86">
        <v>112.29718841</v>
      </c>
      <c r="G230" s="86">
        <v>280.74297102000003</v>
      </c>
      <c r="H230" s="86">
        <v>561.48594203000005</v>
      </c>
      <c r="I230" s="86">
        <v>0</v>
      </c>
      <c r="J230" s="86">
        <v>617.63453622999998</v>
      </c>
      <c r="K230" s="86">
        <v>729.93172463999997</v>
      </c>
      <c r="L230" s="86">
        <v>842.22891304999996</v>
      </c>
    </row>
    <row r="231" spans="1:12" ht="12.75" customHeight="1" x14ac:dyDescent="0.2">
      <c r="A231" s="85" t="s">
        <v>158</v>
      </c>
      <c r="B231" s="85">
        <v>6</v>
      </c>
      <c r="C231" s="86">
        <v>1122.5232331</v>
      </c>
      <c r="D231" s="86">
        <v>1117.03543547</v>
      </c>
      <c r="E231" s="86">
        <v>0</v>
      </c>
      <c r="F231" s="86">
        <v>111.70354355000001</v>
      </c>
      <c r="G231" s="86">
        <v>279.25885886999998</v>
      </c>
      <c r="H231" s="86">
        <v>558.51771773999997</v>
      </c>
      <c r="I231" s="86">
        <v>0</v>
      </c>
      <c r="J231" s="86">
        <v>614.36948950999999</v>
      </c>
      <c r="K231" s="86">
        <v>726.07303305999994</v>
      </c>
      <c r="L231" s="86">
        <v>837.7765766</v>
      </c>
    </row>
    <row r="232" spans="1:12" ht="12.75" customHeight="1" x14ac:dyDescent="0.2">
      <c r="A232" s="85" t="s">
        <v>158</v>
      </c>
      <c r="B232" s="85">
        <v>7</v>
      </c>
      <c r="C232" s="86">
        <v>1131.5001422800001</v>
      </c>
      <c r="D232" s="86">
        <v>1125.98571098</v>
      </c>
      <c r="E232" s="86">
        <v>0</v>
      </c>
      <c r="F232" s="86">
        <v>112.5985711</v>
      </c>
      <c r="G232" s="86">
        <v>281.49642775000001</v>
      </c>
      <c r="H232" s="86">
        <v>562.99285549000001</v>
      </c>
      <c r="I232" s="86">
        <v>0</v>
      </c>
      <c r="J232" s="86">
        <v>619.29214104000005</v>
      </c>
      <c r="K232" s="86">
        <v>731.89071214000001</v>
      </c>
      <c r="L232" s="86">
        <v>844.48928323999996</v>
      </c>
    </row>
    <row r="233" spans="1:12" ht="12.75" customHeight="1" x14ac:dyDescent="0.2">
      <c r="A233" s="85" t="s">
        <v>158</v>
      </c>
      <c r="B233" s="85">
        <v>8</v>
      </c>
      <c r="C233" s="86">
        <v>1113.6703203899999</v>
      </c>
      <c r="D233" s="86">
        <v>1108.21419913</v>
      </c>
      <c r="E233" s="86">
        <v>0</v>
      </c>
      <c r="F233" s="86">
        <v>110.82141991</v>
      </c>
      <c r="G233" s="86">
        <v>277.05354978000003</v>
      </c>
      <c r="H233" s="86">
        <v>554.10709956999995</v>
      </c>
      <c r="I233" s="86">
        <v>0</v>
      </c>
      <c r="J233" s="86">
        <v>609.51780952000001</v>
      </c>
      <c r="K233" s="86">
        <v>720.33922943000005</v>
      </c>
      <c r="L233" s="86">
        <v>831.16064934999997</v>
      </c>
    </row>
    <row r="234" spans="1:12" ht="12.75" customHeight="1" x14ac:dyDescent="0.2">
      <c r="A234" s="85" t="s">
        <v>158</v>
      </c>
      <c r="B234" s="85">
        <v>9</v>
      </c>
      <c r="C234" s="86">
        <v>1054.2174636899999</v>
      </c>
      <c r="D234" s="86">
        <v>1049.2538796900001</v>
      </c>
      <c r="E234" s="86">
        <v>0</v>
      </c>
      <c r="F234" s="86">
        <v>104.92538797</v>
      </c>
      <c r="G234" s="86">
        <v>262.31346991999999</v>
      </c>
      <c r="H234" s="86">
        <v>524.62693984999999</v>
      </c>
      <c r="I234" s="86">
        <v>0</v>
      </c>
      <c r="J234" s="86">
        <v>577.08963383000003</v>
      </c>
      <c r="K234" s="86">
        <v>682.0150218</v>
      </c>
      <c r="L234" s="86">
        <v>786.94040976999997</v>
      </c>
    </row>
    <row r="235" spans="1:12" ht="12.75" customHeight="1" x14ac:dyDescent="0.2">
      <c r="A235" s="85" t="s">
        <v>158</v>
      </c>
      <c r="B235" s="85">
        <v>10</v>
      </c>
      <c r="C235" s="86">
        <v>989.58459845000004</v>
      </c>
      <c r="D235" s="86">
        <v>984.55494068999997</v>
      </c>
      <c r="E235" s="86">
        <v>0</v>
      </c>
      <c r="F235" s="86">
        <v>98.45549407</v>
      </c>
      <c r="G235" s="86">
        <v>246.13873516999999</v>
      </c>
      <c r="H235" s="86">
        <v>492.27747034999999</v>
      </c>
      <c r="I235" s="86">
        <v>0</v>
      </c>
      <c r="J235" s="86">
        <v>541.50521737999998</v>
      </c>
      <c r="K235" s="86">
        <v>639.96071144999996</v>
      </c>
      <c r="L235" s="86">
        <v>738.41620551999995</v>
      </c>
    </row>
    <row r="236" spans="1:12" ht="12.75" customHeight="1" x14ac:dyDescent="0.2">
      <c r="A236" s="85" t="s">
        <v>158</v>
      </c>
      <c r="B236" s="85">
        <v>11</v>
      </c>
      <c r="C236" s="86">
        <v>870.61753469999996</v>
      </c>
      <c r="D236" s="86">
        <v>865.55444491000003</v>
      </c>
      <c r="E236" s="86">
        <v>0</v>
      </c>
      <c r="F236" s="86">
        <v>86.555444489999999</v>
      </c>
      <c r="G236" s="86">
        <v>216.38861123000001</v>
      </c>
      <c r="H236" s="86">
        <v>432.77722246000002</v>
      </c>
      <c r="I236" s="86">
        <v>0</v>
      </c>
      <c r="J236" s="86">
        <v>476.05494470000002</v>
      </c>
      <c r="K236" s="86">
        <v>562.61038918999998</v>
      </c>
      <c r="L236" s="86">
        <v>649.16583367999999</v>
      </c>
    </row>
    <row r="237" spans="1:12" ht="12.75" customHeight="1" x14ac:dyDescent="0.2">
      <c r="A237" s="85" t="s">
        <v>158</v>
      </c>
      <c r="B237" s="85">
        <v>12</v>
      </c>
      <c r="C237" s="86">
        <v>735.07682336000005</v>
      </c>
      <c r="D237" s="86">
        <v>730.18746953000004</v>
      </c>
      <c r="E237" s="86">
        <v>0</v>
      </c>
      <c r="F237" s="86">
        <v>73.018746949999993</v>
      </c>
      <c r="G237" s="86">
        <v>182.54686738000001</v>
      </c>
      <c r="H237" s="86">
        <v>365.09373477000003</v>
      </c>
      <c r="I237" s="86">
        <v>0</v>
      </c>
      <c r="J237" s="86">
        <v>401.60310823999998</v>
      </c>
      <c r="K237" s="86">
        <v>474.62185519000002</v>
      </c>
      <c r="L237" s="86">
        <v>547.64060214999995</v>
      </c>
    </row>
    <row r="238" spans="1:12" ht="12.75" customHeight="1" x14ac:dyDescent="0.2">
      <c r="A238" s="85" t="s">
        <v>158</v>
      </c>
      <c r="B238" s="85">
        <v>13</v>
      </c>
      <c r="C238" s="86">
        <v>666.38078901999995</v>
      </c>
      <c r="D238" s="86">
        <v>662.41631647999998</v>
      </c>
      <c r="E238" s="86">
        <v>0</v>
      </c>
      <c r="F238" s="86">
        <v>66.241631650000002</v>
      </c>
      <c r="G238" s="86">
        <v>165.60407911999999</v>
      </c>
      <c r="H238" s="86">
        <v>331.20815823999999</v>
      </c>
      <c r="I238" s="86">
        <v>0</v>
      </c>
      <c r="J238" s="86">
        <v>364.32897406000001</v>
      </c>
      <c r="K238" s="86">
        <v>430.57060571</v>
      </c>
      <c r="L238" s="86">
        <v>496.81223735999998</v>
      </c>
    </row>
    <row r="239" spans="1:12" ht="12.75" customHeight="1" x14ac:dyDescent="0.2">
      <c r="A239" s="85" t="s">
        <v>158</v>
      </c>
      <c r="B239" s="85">
        <v>14</v>
      </c>
      <c r="C239" s="86">
        <v>580.57281374000002</v>
      </c>
      <c r="D239" s="86">
        <v>577.57037720000005</v>
      </c>
      <c r="E239" s="86">
        <v>0</v>
      </c>
      <c r="F239" s="86">
        <v>57.75703772</v>
      </c>
      <c r="G239" s="86">
        <v>144.39259430000001</v>
      </c>
      <c r="H239" s="86">
        <v>288.78518860000003</v>
      </c>
      <c r="I239" s="86">
        <v>0</v>
      </c>
      <c r="J239" s="86">
        <v>317.66370746000001</v>
      </c>
      <c r="K239" s="86">
        <v>375.42074517999998</v>
      </c>
      <c r="L239" s="86">
        <v>433.17778290000001</v>
      </c>
    </row>
    <row r="240" spans="1:12" ht="12.75" customHeight="1" x14ac:dyDescent="0.2">
      <c r="A240" s="85" t="s">
        <v>158</v>
      </c>
      <c r="B240" s="85">
        <v>15</v>
      </c>
      <c r="C240" s="86">
        <v>581.37601323000001</v>
      </c>
      <c r="D240" s="86">
        <v>577.70174771999996</v>
      </c>
      <c r="E240" s="86">
        <v>0</v>
      </c>
      <c r="F240" s="86">
        <v>57.770174769999997</v>
      </c>
      <c r="G240" s="86">
        <v>144.42543692999999</v>
      </c>
      <c r="H240" s="86">
        <v>288.85087385999998</v>
      </c>
      <c r="I240" s="86">
        <v>0</v>
      </c>
      <c r="J240" s="86">
        <v>317.73596125</v>
      </c>
      <c r="K240" s="86">
        <v>375.50613601999999</v>
      </c>
      <c r="L240" s="86">
        <v>433.27631079000003</v>
      </c>
    </row>
    <row r="241" spans="1:12" ht="12.75" customHeight="1" x14ac:dyDescent="0.2">
      <c r="A241" s="85" t="s">
        <v>158</v>
      </c>
      <c r="B241" s="85">
        <v>16</v>
      </c>
      <c r="C241" s="86">
        <v>584.43993747000002</v>
      </c>
      <c r="D241" s="86">
        <v>580.25965801999996</v>
      </c>
      <c r="E241" s="86">
        <v>0</v>
      </c>
      <c r="F241" s="86">
        <v>58.025965800000002</v>
      </c>
      <c r="G241" s="86">
        <v>145.06491450999999</v>
      </c>
      <c r="H241" s="86">
        <v>290.12982900999998</v>
      </c>
      <c r="I241" s="86">
        <v>0</v>
      </c>
      <c r="J241" s="86">
        <v>319.14281190999998</v>
      </c>
      <c r="K241" s="86">
        <v>377.16877770999997</v>
      </c>
      <c r="L241" s="86">
        <v>435.19474351999997</v>
      </c>
    </row>
    <row r="242" spans="1:12" ht="12.75" customHeight="1" x14ac:dyDescent="0.2">
      <c r="A242" s="85" t="s">
        <v>158</v>
      </c>
      <c r="B242" s="85">
        <v>17</v>
      </c>
      <c r="C242" s="86">
        <v>584.10062631000005</v>
      </c>
      <c r="D242" s="86">
        <v>579.98670590999996</v>
      </c>
      <c r="E242" s="86">
        <v>0</v>
      </c>
      <c r="F242" s="86">
        <v>57.998670590000003</v>
      </c>
      <c r="G242" s="86">
        <v>144.99667647999999</v>
      </c>
      <c r="H242" s="86">
        <v>289.99335295999998</v>
      </c>
      <c r="I242" s="86">
        <v>0</v>
      </c>
      <c r="J242" s="86">
        <v>318.99268825000001</v>
      </c>
      <c r="K242" s="86">
        <v>376.99135883999998</v>
      </c>
      <c r="L242" s="86">
        <v>434.99002942999999</v>
      </c>
    </row>
    <row r="243" spans="1:12" ht="12.75" customHeight="1" x14ac:dyDescent="0.2">
      <c r="A243" s="85" t="s">
        <v>158</v>
      </c>
      <c r="B243" s="85">
        <v>18</v>
      </c>
      <c r="C243" s="86">
        <v>579.08519533000003</v>
      </c>
      <c r="D243" s="86">
        <v>575.37958505999995</v>
      </c>
      <c r="E243" s="86">
        <v>0</v>
      </c>
      <c r="F243" s="86">
        <v>57.537958510000003</v>
      </c>
      <c r="G243" s="86">
        <v>143.84489626999999</v>
      </c>
      <c r="H243" s="86">
        <v>287.68979252999998</v>
      </c>
      <c r="I243" s="86">
        <v>0</v>
      </c>
      <c r="J243" s="86">
        <v>316.45877178000001</v>
      </c>
      <c r="K243" s="86">
        <v>373.99673029000002</v>
      </c>
      <c r="L243" s="86">
        <v>431.53468880000003</v>
      </c>
    </row>
    <row r="244" spans="1:12" ht="12.75" customHeight="1" x14ac:dyDescent="0.2">
      <c r="A244" s="85" t="s">
        <v>158</v>
      </c>
      <c r="B244" s="85">
        <v>19</v>
      </c>
      <c r="C244" s="86">
        <v>571.09000289000005</v>
      </c>
      <c r="D244" s="86">
        <v>568.31469181</v>
      </c>
      <c r="E244" s="86">
        <v>0</v>
      </c>
      <c r="F244" s="86">
        <v>56.831469179999999</v>
      </c>
      <c r="G244" s="86">
        <v>142.07867295</v>
      </c>
      <c r="H244" s="86">
        <v>284.15734591</v>
      </c>
      <c r="I244" s="86">
        <v>0</v>
      </c>
      <c r="J244" s="86">
        <v>312.5730805</v>
      </c>
      <c r="K244" s="86">
        <v>369.40454968</v>
      </c>
      <c r="L244" s="86">
        <v>426.23601886</v>
      </c>
    </row>
    <row r="245" spans="1:12" ht="12.75" customHeight="1" x14ac:dyDescent="0.2">
      <c r="A245" s="85" t="s">
        <v>158</v>
      </c>
      <c r="B245" s="85">
        <v>20</v>
      </c>
      <c r="C245" s="86">
        <v>555.14964742999996</v>
      </c>
      <c r="D245" s="86">
        <v>552.62852326999996</v>
      </c>
      <c r="E245" s="86">
        <v>0</v>
      </c>
      <c r="F245" s="86">
        <v>55.262852330000001</v>
      </c>
      <c r="G245" s="86">
        <v>138.15713081999999</v>
      </c>
      <c r="H245" s="86">
        <v>276.31426163999998</v>
      </c>
      <c r="I245" s="86">
        <v>0</v>
      </c>
      <c r="J245" s="86">
        <v>303.94568779999997</v>
      </c>
      <c r="K245" s="86">
        <v>359.20854013000002</v>
      </c>
      <c r="L245" s="86">
        <v>414.47139245</v>
      </c>
    </row>
    <row r="246" spans="1:12" ht="12.75" customHeight="1" x14ac:dyDescent="0.2">
      <c r="A246" s="85" t="s">
        <v>158</v>
      </c>
      <c r="B246" s="85">
        <v>21</v>
      </c>
      <c r="C246" s="86">
        <v>547.06647279000003</v>
      </c>
      <c r="D246" s="86">
        <v>544.10412809000002</v>
      </c>
      <c r="E246" s="86">
        <v>0</v>
      </c>
      <c r="F246" s="86">
        <v>54.410412809999997</v>
      </c>
      <c r="G246" s="86">
        <v>136.02603202</v>
      </c>
      <c r="H246" s="86">
        <v>272.05206405000001</v>
      </c>
      <c r="I246" s="86">
        <v>0</v>
      </c>
      <c r="J246" s="86">
        <v>299.25727045000002</v>
      </c>
      <c r="K246" s="86">
        <v>353.66768325999999</v>
      </c>
      <c r="L246" s="86">
        <v>408.07809607000002</v>
      </c>
    </row>
    <row r="247" spans="1:12" ht="12.75" customHeight="1" x14ac:dyDescent="0.2">
      <c r="A247" s="85" t="s">
        <v>158</v>
      </c>
      <c r="B247" s="85">
        <v>22</v>
      </c>
      <c r="C247" s="86">
        <v>541.46356154</v>
      </c>
      <c r="D247" s="86">
        <v>538.53819369999997</v>
      </c>
      <c r="E247" s="86">
        <v>0</v>
      </c>
      <c r="F247" s="86">
        <v>53.853819369999997</v>
      </c>
      <c r="G247" s="86">
        <v>134.63454843</v>
      </c>
      <c r="H247" s="86">
        <v>269.26909684999998</v>
      </c>
      <c r="I247" s="86">
        <v>0</v>
      </c>
      <c r="J247" s="86">
        <v>296.19600653999998</v>
      </c>
      <c r="K247" s="86">
        <v>350.04982590999998</v>
      </c>
      <c r="L247" s="86">
        <v>403.90364527999998</v>
      </c>
    </row>
    <row r="248" spans="1:12" ht="12.75" customHeight="1" x14ac:dyDescent="0.2">
      <c r="A248" s="85" t="s">
        <v>158</v>
      </c>
      <c r="B248" s="85">
        <v>23</v>
      </c>
      <c r="C248" s="86">
        <v>571.66174513999999</v>
      </c>
      <c r="D248" s="86">
        <v>568.53442270999994</v>
      </c>
      <c r="E248" s="86">
        <v>0</v>
      </c>
      <c r="F248" s="86">
        <v>56.853442270000002</v>
      </c>
      <c r="G248" s="86">
        <v>142.13360567999999</v>
      </c>
      <c r="H248" s="86">
        <v>284.26721135999998</v>
      </c>
      <c r="I248" s="86">
        <v>0</v>
      </c>
      <c r="J248" s="86">
        <v>312.69393249000001</v>
      </c>
      <c r="K248" s="86">
        <v>369.54737476000003</v>
      </c>
      <c r="L248" s="86">
        <v>426.40081702999998</v>
      </c>
    </row>
    <row r="249" spans="1:12" ht="12.75" customHeight="1" x14ac:dyDescent="0.2">
      <c r="A249" s="85" t="s">
        <v>158</v>
      </c>
      <c r="B249" s="85">
        <v>24</v>
      </c>
      <c r="C249" s="86">
        <v>672.67662370000005</v>
      </c>
      <c r="D249" s="86">
        <v>668.92128818000003</v>
      </c>
      <c r="E249" s="86">
        <v>0</v>
      </c>
      <c r="F249" s="86">
        <v>66.892128819999996</v>
      </c>
      <c r="G249" s="86">
        <v>167.23032205000001</v>
      </c>
      <c r="H249" s="86">
        <v>334.46064409000002</v>
      </c>
      <c r="I249" s="86">
        <v>0</v>
      </c>
      <c r="J249" s="86">
        <v>367.90670849999998</v>
      </c>
      <c r="K249" s="86">
        <v>434.79883732000002</v>
      </c>
      <c r="L249" s="86">
        <v>501.69096614</v>
      </c>
    </row>
    <row r="250" spans="1:12" ht="12.75" customHeight="1" x14ac:dyDescent="0.2">
      <c r="A250" s="85" t="s">
        <v>159</v>
      </c>
      <c r="B250" s="85">
        <v>1</v>
      </c>
      <c r="C250" s="86">
        <v>690.21694446000004</v>
      </c>
      <c r="D250" s="86">
        <v>686.56875796999998</v>
      </c>
      <c r="E250" s="86">
        <v>0</v>
      </c>
      <c r="F250" s="86">
        <v>68.656875799999995</v>
      </c>
      <c r="G250" s="86">
        <v>171.64218948999999</v>
      </c>
      <c r="H250" s="86">
        <v>343.28437898999999</v>
      </c>
      <c r="I250" s="86">
        <v>0</v>
      </c>
      <c r="J250" s="86">
        <v>377.61281688000003</v>
      </c>
      <c r="K250" s="86">
        <v>446.26969267999999</v>
      </c>
      <c r="L250" s="86">
        <v>514.92656848000001</v>
      </c>
    </row>
    <row r="251" spans="1:12" ht="12.75" customHeight="1" x14ac:dyDescent="0.2">
      <c r="A251" s="85" t="s">
        <v>159</v>
      </c>
      <c r="B251" s="85">
        <v>2</v>
      </c>
      <c r="C251" s="86">
        <v>855.71186127999999</v>
      </c>
      <c r="D251" s="86">
        <v>851.00082707000001</v>
      </c>
      <c r="E251" s="86">
        <v>0</v>
      </c>
      <c r="F251" s="86">
        <v>85.100082709999995</v>
      </c>
      <c r="G251" s="86">
        <v>212.75020677000001</v>
      </c>
      <c r="H251" s="86">
        <v>425.50041354000001</v>
      </c>
      <c r="I251" s="86">
        <v>0</v>
      </c>
      <c r="J251" s="86">
        <v>468.05045489000003</v>
      </c>
      <c r="K251" s="86">
        <v>553.15053760000001</v>
      </c>
      <c r="L251" s="86">
        <v>638.25062030000004</v>
      </c>
    </row>
    <row r="252" spans="1:12" ht="12.75" customHeight="1" x14ac:dyDescent="0.2">
      <c r="A252" s="85" t="s">
        <v>159</v>
      </c>
      <c r="B252" s="85">
        <v>3</v>
      </c>
      <c r="C252" s="86">
        <v>965.06367147000003</v>
      </c>
      <c r="D252" s="86">
        <v>960.38029763999998</v>
      </c>
      <c r="E252" s="86">
        <v>0</v>
      </c>
      <c r="F252" s="86">
        <v>96.038029760000001</v>
      </c>
      <c r="G252" s="86">
        <v>240.09507441</v>
      </c>
      <c r="H252" s="86">
        <v>480.19014881999999</v>
      </c>
      <c r="I252" s="86">
        <v>0</v>
      </c>
      <c r="J252" s="86">
        <v>528.20916369999998</v>
      </c>
      <c r="K252" s="86">
        <v>624.24719346999996</v>
      </c>
      <c r="L252" s="86">
        <v>720.28522323000004</v>
      </c>
    </row>
    <row r="253" spans="1:12" ht="12.75" customHeight="1" x14ac:dyDescent="0.2">
      <c r="A253" s="85" t="s">
        <v>159</v>
      </c>
      <c r="B253" s="85">
        <v>4</v>
      </c>
      <c r="C253" s="86">
        <v>1068.43031025</v>
      </c>
      <c r="D253" s="86">
        <v>1063.62902631</v>
      </c>
      <c r="E253" s="86">
        <v>0</v>
      </c>
      <c r="F253" s="86">
        <v>106.36290262999999</v>
      </c>
      <c r="G253" s="86">
        <v>265.90725658000002</v>
      </c>
      <c r="H253" s="86">
        <v>531.81451316000005</v>
      </c>
      <c r="I253" s="86">
        <v>0</v>
      </c>
      <c r="J253" s="86">
        <v>584.99596446999999</v>
      </c>
      <c r="K253" s="86">
        <v>691.3588671</v>
      </c>
      <c r="L253" s="86">
        <v>797.72176973000001</v>
      </c>
    </row>
    <row r="254" spans="1:12" ht="12.75" customHeight="1" x14ac:dyDescent="0.2">
      <c r="A254" s="85" t="s">
        <v>159</v>
      </c>
      <c r="B254" s="85">
        <v>5</v>
      </c>
      <c r="C254" s="86">
        <v>1070.32148433</v>
      </c>
      <c r="D254" s="86">
        <v>1065.5580401300001</v>
      </c>
      <c r="E254" s="86">
        <v>0</v>
      </c>
      <c r="F254" s="86">
        <v>106.55580401</v>
      </c>
      <c r="G254" s="86">
        <v>266.38951003</v>
      </c>
      <c r="H254" s="86">
        <v>532.77902007</v>
      </c>
      <c r="I254" s="86">
        <v>0</v>
      </c>
      <c r="J254" s="86">
        <v>586.05692207000004</v>
      </c>
      <c r="K254" s="86">
        <v>692.61272608000002</v>
      </c>
      <c r="L254" s="86">
        <v>799.1685301</v>
      </c>
    </row>
    <row r="255" spans="1:12" ht="12.75" customHeight="1" x14ac:dyDescent="0.2">
      <c r="A255" s="85" t="s">
        <v>159</v>
      </c>
      <c r="B255" s="85">
        <v>6</v>
      </c>
      <c r="C255" s="86">
        <v>1046.01752554</v>
      </c>
      <c r="D255" s="86">
        <v>1041.5300883800001</v>
      </c>
      <c r="E255" s="86">
        <v>0</v>
      </c>
      <c r="F255" s="86">
        <v>104.15300884</v>
      </c>
      <c r="G255" s="86">
        <v>260.38252210000002</v>
      </c>
      <c r="H255" s="86">
        <v>520.76504419000003</v>
      </c>
      <c r="I255" s="86">
        <v>0</v>
      </c>
      <c r="J255" s="86">
        <v>572.84154861000002</v>
      </c>
      <c r="K255" s="86">
        <v>676.99455745</v>
      </c>
      <c r="L255" s="86">
        <v>781.14756628999999</v>
      </c>
    </row>
    <row r="256" spans="1:12" ht="12.75" customHeight="1" x14ac:dyDescent="0.2">
      <c r="A256" s="85" t="s">
        <v>159</v>
      </c>
      <c r="B256" s="85">
        <v>7</v>
      </c>
      <c r="C256" s="86">
        <v>990.50010210999994</v>
      </c>
      <c r="D256" s="86">
        <v>986.32162373000006</v>
      </c>
      <c r="E256" s="86">
        <v>0</v>
      </c>
      <c r="F256" s="86">
        <v>98.632162370000003</v>
      </c>
      <c r="G256" s="86">
        <v>246.58040593000001</v>
      </c>
      <c r="H256" s="86">
        <v>493.16081186999997</v>
      </c>
      <c r="I256" s="86">
        <v>0</v>
      </c>
      <c r="J256" s="86">
        <v>542.47689304999994</v>
      </c>
      <c r="K256" s="86">
        <v>641.10905542</v>
      </c>
      <c r="L256" s="86">
        <v>739.74121779999996</v>
      </c>
    </row>
    <row r="257" spans="1:12" ht="12.75" customHeight="1" x14ac:dyDescent="0.2">
      <c r="A257" s="85" t="s">
        <v>159</v>
      </c>
      <c r="B257" s="85">
        <v>8</v>
      </c>
      <c r="C257" s="86">
        <v>920.07703981999998</v>
      </c>
      <c r="D257" s="86">
        <v>916.09683240000004</v>
      </c>
      <c r="E257" s="86">
        <v>0</v>
      </c>
      <c r="F257" s="86">
        <v>91.609683239999995</v>
      </c>
      <c r="G257" s="86">
        <v>229.02420810000001</v>
      </c>
      <c r="H257" s="86">
        <v>458.04841620000002</v>
      </c>
      <c r="I257" s="86">
        <v>0</v>
      </c>
      <c r="J257" s="86">
        <v>503.85325782000001</v>
      </c>
      <c r="K257" s="86">
        <v>595.46294106000005</v>
      </c>
      <c r="L257" s="86">
        <v>687.07262430000003</v>
      </c>
    </row>
    <row r="258" spans="1:12" ht="12.75" customHeight="1" x14ac:dyDescent="0.2">
      <c r="A258" s="85" t="s">
        <v>159</v>
      </c>
      <c r="B258" s="85">
        <v>9</v>
      </c>
      <c r="C258" s="86">
        <v>868.06649329000004</v>
      </c>
      <c r="D258" s="86">
        <v>864.34045315000003</v>
      </c>
      <c r="E258" s="86">
        <v>0</v>
      </c>
      <c r="F258" s="86">
        <v>86.434045319999996</v>
      </c>
      <c r="G258" s="86">
        <v>216.08511329000001</v>
      </c>
      <c r="H258" s="86">
        <v>432.17022658000002</v>
      </c>
      <c r="I258" s="86">
        <v>0</v>
      </c>
      <c r="J258" s="86">
        <v>475.38724923000001</v>
      </c>
      <c r="K258" s="86">
        <v>561.82129454999995</v>
      </c>
      <c r="L258" s="86">
        <v>648.25533986000005</v>
      </c>
    </row>
    <row r="259" spans="1:12" ht="12.75" customHeight="1" x14ac:dyDescent="0.2">
      <c r="A259" s="85" t="s">
        <v>159</v>
      </c>
      <c r="B259" s="85">
        <v>10</v>
      </c>
      <c r="C259" s="86">
        <v>817.29899081999997</v>
      </c>
      <c r="D259" s="86">
        <v>813.81467168999995</v>
      </c>
      <c r="E259" s="86">
        <v>0</v>
      </c>
      <c r="F259" s="86">
        <v>81.381467169999993</v>
      </c>
      <c r="G259" s="86">
        <v>203.45366791999999</v>
      </c>
      <c r="H259" s="86">
        <v>406.90733584999998</v>
      </c>
      <c r="I259" s="86">
        <v>0</v>
      </c>
      <c r="J259" s="86">
        <v>447.59806943000001</v>
      </c>
      <c r="K259" s="86">
        <v>528.97953659999996</v>
      </c>
      <c r="L259" s="86">
        <v>610.36100377000002</v>
      </c>
    </row>
    <row r="260" spans="1:12" ht="12.75" customHeight="1" x14ac:dyDescent="0.2">
      <c r="A260" s="85" t="s">
        <v>159</v>
      </c>
      <c r="B260" s="85">
        <v>11</v>
      </c>
      <c r="C260" s="86">
        <v>723.58840501999998</v>
      </c>
      <c r="D260" s="86">
        <v>720.30811613000003</v>
      </c>
      <c r="E260" s="86">
        <v>0</v>
      </c>
      <c r="F260" s="86">
        <v>72.030811610000001</v>
      </c>
      <c r="G260" s="86">
        <v>180.07702903000001</v>
      </c>
      <c r="H260" s="86">
        <v>360.15405807000002</v>
      </c>
      <c r="I260" s="86">
        <v>0</v>
      </c>
      <c r="J260" s="86">
        <v>396.16946387000002</v>
      </c>
      <c r="K260" s="86">
        <v>468.20027548000002</v>
      </c>
      <c r="L260" s="86">
        <v>540.23108709999997</v>
      </c>
    </row>
    <row r="261" spans="1:12" ht="12.75" customHeight="1" x14ac:dyDescent="0.2">
      <c r="A261" s="85" t="s">
        <v>159</v>
      </c>
      <c r="B261" s="85">
        <v>12</v>
      </c>
      <c r="C261" s="86">
        <v>654.12896228</v>
      </c>
      <c r="D261" s="86">
        <v>650.52240473999996</v>
      </c>
      <c r="E261" s="86">
        <v>0</v>
      </c>
      <c r="F261" s="86">
        <v>65.052240470000001</v>
      </c>
      <c r="G261" s="86">
        <v>162.63060118999999</v>
      </c>
      <c r="H261" s="86">
        <v>325.26120236999998</v>
      </c>
      <c r="I261" s="86">
        <v>0</v>
      </c>
      <c r="J261" s="86">
        <v>357.78732260999999</v>
      </c>
      <c r="K261" s="86">
        <v>422.83956308</v>
      </c>
      <c r="L261" s="86">
        <v>487.89180356000003</v>
      </c>
    </row>
    <row r="262" spans="1:12" ht="12.75" customHeight="1" x14ac:dyDescent="0.2">
      <c r="A262" s="85" t="s">
        <v>159</v>
      </c>
      <c r="B262" s="85">
        <v>13</v>
      </c>
      <c r="C262" s="86">
        <v>600.05329088999997</v>
      </c>
      <c r="D262" s="86">
        <v>596.82607889999997</v>
      </c>
      <c r="E262" s="86">
        <v>0</v>
      </c>
      <c r="F262" s="86">
        <v>59.68260789</v>
      </c>
      <c r="G262" s="86">
        <v>149.20651973</v>
      </c>
      <c r="H262" s="86">
        <v>298.41303944999999</v>
      </c>
      <c r="I262" s="86">
        <v>0</v>
      </c>
      <c r="J262" s="86">
        <v>328.25434339999998</v>
      </c>
      <c r="K262" s="86">
        <v>387.93695129000002</v>
      </c>
      <c r="L262" s="86">
        <v>447.61955918000001</v>
      </c>
    </row>
    <row r="263" spans="1:12" ht="12.75" customHeight="1" x14ac:dyDescent="0.2">
      <c r="A263" s="85" t="s">
        <v>159</v>
      </c>
      <c r="B263" s="85">
        <v>14</v>
      </c>
      <c r="C263" s="86">
        <v>501.82129352999999</v>
      </c>
      <c r="D263" s="86">
        <v>499.10308436000003</v>
      </c>
      <c r="E263" s="86">
        <v>0</v>
      </c>
      <c r="F263" s="86">
        <v>49.910308440000001</v>
      </c>
      <c r="G263" s="86">
        <v>124.77577109000001</v>
      </c>
      <c r="H263" s="86">
        <v>249.55154218000001</v>
      </c>
      <c r="I263" s="86">
        <v>0</v>
      </c>
      <c r="J263" s="86">
        <v>274.50669640000001</v>
      </c>
      <c r="K263" s="86">
        <v>324.41700483</v>
      </c>
      <c r="L263" s="86">
        <v>374.32731326999999</v>
      </c>
    </row>
    <row r="264" spans="1:12" ht="12.75" customHeight="1" x14ac:dyDescent="0.2">
      <c r="A264" s="85" t="s">
        <v>159</v>
      </c>
      <c r="B264" s="85">
        <v>15</v>
      </c>
      <c r="C264" s="86">
        <v>469.72885480999997</v>
      </c>
      <c r="D264" s="86">
        <v>467.04366220000003</v>
      </c>
      <c r="E264" s="86">
        <v>0</v>
      </c>
      <c r="F264" s="86">
        <v>46.704366219999997</v>
      </c>
      <c r="G264" s="86">
        <v>116.76091555000001</v>
      </c>
      <c r="H264" s="86">
        <v>233.52183110000001</v>
      </c>
      <c r="I264" s="86">
        <v>0</v>
      </c>
      <c r="J264" s="86">
        <v>256.87401420999998</v>
      </c>
      <c r="K264" s="86">
        <v>303.57838042999998</v>
      </c>
      <c r="L264" s="86">
        <v>350.28274664999998</v>
      </c>
    </row>
    <row r="265" spans="1:12" ht="12.75" customHeight="1" x14ac:dyDescent="0.2">
      <c r="A265" s="85" t="s">
        <v>159</v>
      </c>
      <c r="B265" s="85">
        <v>16</v>
      </c>
      <c r="C265" s="86">
        <v>471.45816884999999</v>
      </c>
      <c r="D265" s="86">
        <v>468.84699151000001</v>
      </c>
      <c r="E265" s="86">
        <v>0</v>
      </c>
      <c r="F265" s="86">
        <v>46.884699150000003</v>
      </c>
      <c r="G265" s="86">
        <v>117.21174788</v>
      </c>
      <c r="H265" s="86">
        <v>234.42349576000001</v>
      </c>
      <c r="I265" s="86">
        <v>0</v>
      </c>
      <c r="J265" s="86">
        <v>257.86584533000001</v>
      </c>
      <c r="K265" s="86">
        <v>304.75054447999997</v>
      </c>
      <c r="L265" s="86">
        <v>351.63524362999999</v>
      </c>
    </row>
    <row r="266" spans="1:12" ht="12.75" customHeight="1" x14ac:dyDescent="0.2">
      <c r="A266" s="85" t="s">
        <v>159</v>
      </c>
      <c r="B266" s="85">
        <v>17</v>
      </c>
      <c r="C266" s="86">
        <v>461.90370127</v>
      </c>
      <c r="D266" s="86">
        <v>459.59994382000002</v>
      </c>
      <c r="E266" s="86">
        <v>0</v>
      </c>
      <c r="F266" s="86">
        <v>45.959994379999998</v>
      </c>
      <c r="G266" s="86">
        <v>114.89998596</v>
      </c>
      <c r="H266" s="86">
        <v>229.79997191000001</v>
      </c>
      <c r="I266" s="86">
        <v>0</v>
      </c>
      <c r="J266" s="86">
        <v>252.77996909999999</v>
      </c>
      <c r="K266" s="86">
        <v>298.73996347999997</v>
      </c>
      <c r="L266" s="86">
        <v>344.69995786999999</v>
      </c>
    </row>
    <row r="267" spans="1:12" ht="12.75" customHeight="1" x14ac:dyDescent="0.2">
      <c r="A267" s="85" t="s">
        <v>159</v>
      </c>
      <c r="B267" s="85">
        <v>18</v>
      </c>
      <c r="C267" s="86">
        <v>470.20865035999998</v>
      </c>
      <c r="D267" s="86">
        <v>467.83643438000001</v>
      </c>
      <c r="E267" s="86">
        <v>0</v>
      </c>
      <c r="F267" s="86">
        <v>46.783643439999999</v>
      </c>
      <c r="G267" s="86">
        <v>116.95910859999999</v>
      </c>
      <c r="H267" s="86">
        <v>233.91821719000001</v>
      </c>
      <c r="I267" s="86">
        <v>0</v>
      </c>
      <c r="J267" s="86">
        <v>257.31003891</v>
      </c>
      <c r="K267" s="86">
        <v>304.09368234999999</v>
      </c>
      <c r="L267" s="86">
        <v>350.87732578999999</v>
      </c>
    </row>
    <row r="268" spans="1:12" ht="12.75" customHeight="1" x14ac:dyDescent="0.2">
      <c r="A268" s="85" t="s">
        <v>159</v>
      </c>
      <c r="B268" s="85">
        <v>19</v>
      </c>
      <c r="C268" s="86">
        <v>473.93135665</v>
      </c>
      <c r="D268" s="86">
        <v>470.98090261999999</v>
      </c>
      <c r="E268" s="86">
        <v>0</v>
      </c>
      <c r="F268" s="86">
        <v>47.098090259999999</v>
      </c>
      <c r="G268" s="86">
        <v>117.74522566</v>
      </c>
      <c r="H268" s="86">
        <v>235.49045131</v>
      </c>
      <c r="I268" s="86">
        <v>0</v>
      </c>
      <c r="J268" s="86">
        <v>259.03949643999999</v>
      </c>
      <c r="K268" s="86">
        <v>306.13758669999999</v>
      </c>
      <c r="L268" s="86">
        <v>353.23567696999999</v>
      </c>
    </row>
    <row r="269" spans="1:12" ht="12.75" customHeight="1" x14ac:dyDescent="0.2">
      <c r="A269" s="85" t="s">
        <v>159</v>
      </c>
      <c r="B269" s="85">
        <v>20</v>
      </c>
      <c r="C269" s="86">
        <v>446.72828005999997</v>
      </c>
      <c r="D269" s="86">
        <v>443.93576304999999</v>
      </c>
      <c r="E269" s="86">
        <v>0</v>
      </c>
      <c r="F269" s="86">
        <v>44.39357631</v>
      </c>
      <c r="G269" s="86">
        <v>110.98394076</v>
      </c>
      <c r="H269" s="86">
        <v>221.96788153</v>
      </c>
      <c r="I269" s="86">
        <v>0</v>
      </c>
      <c r="J269" s="86">
        <v>244.16466968</v>
      </c>
      <c r="K269" s="86">
        <v>288.55824597999998</v>
      </c>
      <c r="L269" s="86">
        <v>332.95182229</v>
      </c>
    </row>
    <row r="270" spans="1:12" ht="12.75" customHeight="1" x14ac:dyDescent="0.2">
      <c r="A270" s="85" t="s">
        <v>159</v>
      </c>
      <c r="B270" s="85">
        <v>21</v>
      </c>
      <c r="C270" s="86">
        <v>475.07826505999998</v>
      </c>
      <c r="D270" s="86">
        <v>472.54921173999998</v>
      </c>
      <c r="E270" s="86">
        <v>0</v>
      </c>
      <c r="F270" s="86">
        <v>47.254921170000003</v>
      </c>
      <c r="G270" s="86">
        <v>118.13730294</v>
      </c>
      <c r="H270" s="86">
        <v>236.27460586999999</v>
      </c>
      <c r="I270" s="86">
        <v>0</v>
      </c>
      <c r="J270" s="86">
        <v>259.90206646000001</v>
      </c>
      <c r="K270" s="86">
        <v>307.15698763</v>
      </c>
      <c r="L270" s="86">
        <v>354.41190881</v>
      </c>
    </row>
    <row r="271" spans="1:12" ht="12.75" customHeight="1" x14ac:dyDescent="0.2">
      <c r="A271" s="85" t="s">
        <v>159</v>
      </c>
      <c r="B271" s="85">
        <v>22</v>
      </c>
      <c r="C271" s="86">
        <v>463.20009431</v>
      </c>
      <c r="D271" s="86">
        <v>460.67441509999998</v>
      </c>
      <c r="E271" s="86">
        <v>0</v>
      </c>
      <c r="F271" s="86">
        <v>46.067441510000002</v>
      </c>
      <c r="G271" s="86">
        <v>115.16860378</v>
      </c>
      <c r="H271" s="86">
        <v>230.33720754999999</v>
      </c>
      <c r="I271" s="86">
        <v>0</v>
      </c>
      <c r="J271" s="86">
        <v>253.37092831000001</v>
      </c>
      <c r="K271" s="86">
        <v>299.43836981999999</v>
      </c>
      <c r="L271" s="86">
        <v>345.50581132999997</v>
      </c>
    </row>
    <row r="272" spans="1:12" ht="12.75" customHeight="1" x14ac:dyDescent="0.2">
      <c r="A272" s="85" t="s">
        <v>159</v>
      </c>
      <c r="B272" s="85">
        <v>23</v>
      </c>
      <c r="C272" s="86">
        <v>433.94426385000003</v>
      </c>
      <c r="D272" s="86">
        <v>431.65134268999998</v>
      </c>
      <c r="E272" s="86">
        <v>0</v>
      </c>
      <c r="F272" s="86">
        <v>43.165134270000003</v>
      </c>
      <c r="G272" s="86">
        <v>107.91283567000001</v>
      </c>
      <c r="H272" s="86">
        <v>215.82567134999999</v>
      </c>
      <c r="I272" s="86">
        <v>0</v>
      </c>
      <c r="J272" s="86">
        <v>237.40823847999999</v>
      </c>
      <c r="K272" s="86">
        <v>280.57337274999998</v>
      </c>
      <c r="L272" s="86">
        <v>323.73850701999999</v>
      </c>
    </row>
    <row r="273" spans="1:12" ht="12.75" customHeight="1" x14ac:dyDescent="0.2">
      <c r="A273" s="85" t="s">
        <v>159</v>
      </c>
      <c r="B273" s="85">
        <v>24</v>
      </c>
      <c r="C273" s="86">
        <v>531.95636404000004</v>
      </c>
      <c r="D273" s="86">
        <v>529.24245386999996</v>
      </c>
      <c r="E273" s="86">
        <v>0</v>
      </c>
      <c r="F273" s="86">
        <v>52.924245390000003</v>
      </c>
      <c r="G273" s="86">
        <v>132.31061346999999</v>
      </c>
      <c r="H273" s="86">
        <v>264.62122693999999</v>
      </c>
      <c r="I273" s="86">
        <v>0</v>
      </c>
      <c r="J273" s="86">
        <v>291.08334962999999</v>
      </c>
      <c r="K273" s="86">
        <v>344.00759502</v>
      </c>
      <c r="L273" s="86">
        <v>396.9318404</v>
      </c>
    </row>
    <row r="274" spans="1:12" ht="12.75" customHeight="1" x14ac:dyDescent="0.2">
      <c r="A274" s="85" t="s">
        <v>160</v>
      </c>
      <c r="B274" s="85">
        <v>1</v>
      </c>
      <c r="C274" s="86">
        <v>716.02518013999997</v>
      </c>
      <c r="D274" s="86">
        <v>711.91991986999994</v>
      </c>
      <c r="E274" s="86">
        <v>0</v>
      </c>
      <c r="F274" s="86">
        <v>71.191991990000005</v>
      </c>
      <c r="G274" s="86">
        <v>177.97997996999999</v>
      </c>
      <c r="H274" s="86">
        <v>355.95995993999998</v>
      </c>
      <c r="I274" s="86">
        <v>0</v>
      </c>
      <c r="J274" s="86">
        <v>391.55595592999998</v>
      </c>
      <c r="K274" s="86">
        <v>462.74794792</v>
      </c>
      <c r="L274" s="86">
        <v>533.93993990000001</v>
      </c>
    </row>
    <row r="275" spans="1:12" ht="12.75" customHeight="1" x14ac:dyDescent="0.2">
      <c r="A275" s="85" t="s">
        <v>160</v>
      </c>
      <c r="B275" s="85">
        <v>2</v>
      </c>
      <c r="C275" s="86">
        <v>883.91483188999996</v>
      </c>
      <c r="D275" s="86">
        <v>879.15890109999998</v>
      </c>
      <c r="E275" s="86">
        <v>0</v>
      </c>
      <c r="F275" s="86">
        <v>87.915890110000007</v>
      </c>
      <c r="G275" s="86">
        <v>219.78972528</v>
      </c>
      <c r="H275" s="86">
        <v>439.57945054999999</v>
      </c>
      <c r="I275" s="86">
        <v>0</v>
      </c>
      <c r="J275" s="86">
        <v>483.53739560999998</v>
      </c>
      <c r="K275" s="86">
        <v>571.45328572000005</v>
      </c>
      <c r="L275" s="86">
        <v>659.36917583000002</v>
      </c>
    </row>
    <row r="276" spans="1:12" ht="12.75" customHeight="1" x14ac:dyDescent="0.2">
      <c r="A276" s="85" t="s">
        <v>160</v>
      </c>
      <c r="B276" s="85">
        <v>3</v>
      </c>
      <c r="C276" s="86">
        <v>1008.00681816</v>
      </c>
      <c r="D276" s="86">
        <v>1003.01726168</v>
      </c>
      <c r="E276" s="86">
        <v>0</v>
      </c>
      <c r="F276" s="86">
        <v>100.30172616999999</v>
      </c>
      <c r="G276" s="86">
        <v>250.75431542000001</v>
      </c>
      <c r="H276" s="86">
        <v>501.50863084000002</v>
      </c>
      <c r="I276" s="86">
        <v>0</v>
      </c>
      <c r="J276" s="86">
        <v>551.65949392000005</v>
      </c>
      <c r="K276" s="86">
        <v>651.96122008999998</v>
      </c>
      <c r="L276" s="86">
        <v>752.26294626000004</v>
      </c>
    </row>
    <row r="277" spans="1:12" ht="12.75" customHeight="1" x14ac:dyDescent="0.2">
      <c r="A277" s="85" t="s">
        <v>160</v>
      </c>
      <c r="B277" s="85">
        <v>4</v>
      </c>
      <c r="C277" s="86">
        <v>1085.85259187</v>
      </c>
      <c r="D277" s="86">
        <v>1080.3350204200001</v>
      </c>
      <c r="E277" s="86">
        <v>0</v>
      </c>
      <c r="F277" s="86">
        <v>108.03350204</v>
      </c>
      <c r="G277" s="86">
        <v>270.08375511000003</v>
      </c>
      <c r="H277" s="86">
        <v>540.16751021000005</v>
      </c>
      <c r="I277" s="86">
        <v>0</v>
      </c>
      <c r="J277" s="86">
        <v>594.18426122999995</v>
      </c>
      <c r="K277" s="86">
        <v>702.21776326999998</v>
      </c>
      <c r="L277" s="86">
        <v>810.25126532000002</v>
      </c>
    </row>
    <row r="278" spans="1:12" ht="12.75" customHeight="1" x14ac:dyDescent="0.2">
      <c r="A278" s="85" t="s">
        <v>160</v>
      </c>
      <c r="B278" s="85">
        <v>5</v>
      </c>
      <c r="C278" s="86">
        <v>1085.8271727599999</v>
      </c>
      <c r="D278" s="86">
        <v>1080.22714369</v>
      </c>
      <c r="E278" s="86">
        <v>0</v>
      </c>
      <c r="F278" s="86">
        <v>108.02271437</v>
      </c>
      <c r="G278" s="86">
        <v>270.05678591999998</v>
      </c>
      <c r="H278" s="86">
        <v>540.11357184999997</v>
      </c>
      <c r="I278" s="86">
        <v>0</v>
      </c>
      <c r="J278" s="86">
        <v>594.12492902999998</v>
      </c>
      <c r="K278" s="86">
        <v>702.14764339999999</v>
      </c>
      <c r="L278" s="86">
        <v>810.17035777000001</v>
      </c>
    </row>
    <row r="279" spans="1:12" ht="12.75" customHeight="1" x14ac:dyDescent="0.2">
      <c r="A279" s="85" t="s">
        <v>160</v>
      </c>
      <c r="B279" s="85">
        <v>6</v>
      </c>
      <c r="C279" s="86">
        <v>1076.71054725</v>
      </c>
      <c r="D279" s="86">
        <v>1070.9978132199999</v>
      </c>
      <c r="E279" s="86">
        <v>0</v>
      </c>
      <c r="F279" s="86">
        <v>107.09978132000001</v>
      </c>
      <c r="G279" s="86">
        <v>267.74945330999998</v>
      </c>
      <c r="H279" s="86">
        <v>535.49890660999995</v>
      </c>
      <c r="I279" s="86">
        <v>0</v>
      </c>
      <c r="J279" s="86">
        <v>589.04879727000002</v>
      </c>
      <c r="K279" s="86">
        <v>696.14857859000006</v>
      </c>
      <c r="L279" s="86">
        <v>803.24835991999998</v>
      </c>
    </row>
    <row r="280" spans="1:12" ht="12.75" customHeight="1" x14ac:dyDescent="0.2">
      <c r="A280" s="85" t="s">
        <v>160</v>
      </c>
      <c r="B280" s="85">
        <v>7</v>
      </c>
      <c r="C280" s="86">
        <v>1003.45062874</v>
      </c>
      <c r="D280" s="86">
        <v>997.97506884999996</v>
      </c>
      <c r="E280" s="86">
        <v>0</v>
      </c>
      <c r="F280" s="86">
        <v>99.797506889999994</v>
      </c>
      <c r="G280" s="86">
        <v>249.49376720999999</v>
      </c>
      <c r="H280" s="86">
        <v>498.98753442999998</v>
      </c>
      <c r="I280" s="86">
        <v>0</v>
      </c>
      <c r="J280" s="86">
        <v>548.88628787000005</v>
      </c>
      <c r="K280" s="86">
        <v>648.68379474999995</v>
      </c>
      <c r="L280" s="86">
        <v>748.48130163999997</v>
      </c>
    </row>
    <row r="281" spans="1:12" ht="12.75" customHeight="1" x14ac:dyDescent="0.2">
      <c r="A281" s="85" t="s">
        <v>160</v>
      </c>
      <c r="B281" s="85">
        <v>8</v>
      </c>
      <c r="C281" s="86">
        <v>938.44710544999998</v>
      </c>
      <c r="D281" s="86">
        <v>933.35734963000004</v>
      </c>
      <c r="E281" s="86">
        <v>0</v>
      </c>
      <c r="F281" s="86">
        <v>93.335734959999996</v>
      </c>
      <c r="G281" s="86">
        <v>233.33933741000001</v>
      </c>
      <c r="H281" s="86">
        <v>466.67867482000003</v>
      </c>
      <c r="I281" s="86">
        <v>0</v>
      </c>
      <c r="J281" s="86">
        <v>513.34654230000001</v>
      </c>
      <c r="K281" s="86">
        <v>606.68227725999998</v>
      </c>
      <c r="L281" s="86">
        <v>700.01801221999995</v>
      </c>
    </row>
    <row r="282" spans="1:12" ht="12.75" customHeight="1" x14ac:dyDescent="0.2">
      <c r="A282" s="85" t="s">
        <v>160</v>
      </c>
      <c r="B282" s="85">
        <v>9</v>
      </c>
      <c r="C282" s="86">
        <v>913.00030045000005</v>
      </c>
      <c r="D282" s="86">
        <v>908.00027624999996</v>
      </c>
      <c r="E282" s="86">
        <v>0</v>
      </c>
      <c r="F282" s="86">
        <v>90.800027630000002</v>
      </c>
      <c r="G282" s="86">
        <v>227.00006905999999</v>
      </c>
      <c r="H282" s="86">
        <v>454.00013812999998</v>
      </c>
      <c r="I282" s="86">
        <v>0</v>
      </c>
      <c r="J282" s="86">
        <v>499.40015194</v>
      </c>
      <c r="K282" s="86">
        <v>590.20017956000004</v>
      </c>
      <c r="L282" s="86">
        <v>681.00020718999997</v>
      </c>
    </row>
    <row r="283" spans="1:12" ht="12.75" customHeight="1" x14ac:dyDescent="0.2">
      <c r="A283" s="85" t="s">
        <v>160</v>
      </c>
      <c r="B283" s="85">
        <v>10</v>
      </c>
      <c r="C283" s="86">
        <v>894.51601371000004</v>
      </c>
      <c r="D283" s="86">
        <v>889.69040454000003</v>
      </c>
      <c r="E283" s="86">
        <v>0</v>
      </c>
      <c r="F283" s="86">
        <v>88.969040449999994</v>
      </c>
      <c r="G283" s="86">
        <v>222.42260114000001</v>
      </c>
      <c r="H283" s="86">
        <v>444.84520227000002</v>
      </c>
      <c r="I283" s="86">
        <v>0</v>
      </c>
      <c r="J283" s="86">
        <v>489.3297225</v>
      </c>
      <c r="K283" s="86">
        <v>578.29876294999997</v>
      </c>
      <c r="L283" s="86">
        <v>667.26780341000006</v>
      </c>
    </row>
    <row r="284" spans="1:12" ht="12.75" customHeight="1" x14ac:dyDescent="0.2">
      <c r="A284" s="85" t="s">
        <v>160</v>
      </c>
      <c r="B284" s="85">
        <v>11</v>
      </c>
      <c r="C284" s="86">
        <v>776.13798955000004</v>
      </c>
      <c r="D284" s="86">
        <v>772.04053524999995</v>
      </c>
      <c r="E284" s="86">
        <v>0</v>
      </c>
      <c r="F284" s="86">
        <v>77.204053529999996</v>
      </c>
      <c r="G284" s="86">
        <v>193.01013381000001</v>
      </c>
      <c r="H284" s="86">
        <v>386.02026762999998</v>
      </c>
      <c r="I284" s="86">
        <v>0</v>
      </c>
      <c r="J284" s="86">
        <v>424.62229438999998</v>
      </c>
      <c r="K284" s="86">
        <v>501.82634790999998</v>
      </c>
      <c r="L284" s="86">
        <v>579.03040143999999</v>
      </c>
    </row>
    <row r="285" spans="1:12" ht="12.75" customHeight="1" x14ac:dyDescent="0.2">
      <c r="A285" s="85" t="s">
        <v>160</v>
      </c>
      <c r="B285" s="85">
        <v>12</v>
      </c>
      <c r="C285" s="86">
        <v>686.02194562</v>
      </c>
      <c r="D285" s="86">
        <v>682.42864307000002</v>
      </c>
      <c r="E285" s="86">
        <v>0</v>
      </c>
      <c r="F285" s="86">
        <v>68.242864310000002</v>
      </c>
      <c r="G285" s="86">
        <v>170.60716077000001</v>
      </c>
      <c r="H285" s="86">
        <v>341.21432154000001</v>
      </c>
      <c r="I285" s="86">
        <v>0</v>
      </c>
      <c r="J285" s="86">
        <v>375.33575368999999</v>
      </c>
      <c r="K285" s="86">
        <v>443.57861800000001</v>
      </c>
      <c r="L285" s="86">
        <v>511.82148230000001</v>
      </c>
    </row>
    <row r="286" spans="1:12" ht="12.75" customHeight="1" x14ac:dyDescent="0.2">
      <c r="A286" s="85" t="s">
        <v>160</v>
      </c>
      <c r="B286" s="85">
        <v>13</v>
      </c>
      <c r="C286" s="86">
        <v>592.72364030000006</v>
      </c>
      <c r="D286" s="86">
        <v>589.21042158</v>
      </c>
      <c r="E286" s="86">
        <v>0</v>
      </c>
      <c r="F286" s="86">
        <v>58.921042159999999</v>
      </c>
      <c r="G286" s="86">
        <v>147.3026054</v>
      </c>
      <c r="H286" s="86">
        <v>294.60521079</v>
      </c>
      <c r="I286" s="86">
        <v>0</v>
      </c>
      <c r="J286" s="86">
        <v>324.06573186999998</v>
      </c>
      <c r="K286" s="86">
        <v>382.98677402999999</v>
      </c>
      <c r="L286" s="86">
        <v>441.90781619000001</v>
      </c>
    </row>
    <row r="287" spans="1:12" ht="12.75" customHeight="1" x14ac:dyDescent="0.2">
      <c r="A287" s="85" t="s">
        <v>160</v>
      </c>
      <c r="B287" s="85">
        <v>14</v>
      </c>
      <c r="C287" s="86">
        <v>497.96720341999998</v>
      </c>
      <c r="D287" s="86">
        <v>494.89545215999999</v>
      </c>
      <c r="E287" s="86">
        <v>0</v>
      </c>
      <c r="F287" s="86">
        <v>49.489545219999997</v>
      </c>
      <c r="G287" s="86">
        <v>123.72386304</v>
      </c>
      <c r="H287" s="86">
        <v>247.44772608</v>
      </c>
      <c r="I287" s="86">
        <v>0</v>
      </c>
      <c r="J287" s="86">
        <v>272.19249868999998</v>
      </c>
      <c r="K287" s="86">
        <v>321.6820439</v>
      </c>
      <c r="L287" s="86">
        <v>371.17158912000002</v>
      </c>
    </row>
    <row r="288" spans="1:12" ht="12.75" customHeight="1" x14ac:dyDescent="0.2">
      <c r="A288" s="85" t="s">
        <v>160</v>
      </c>
      <c r="B288" s="85">
        <v>15</v>
      </c>
      <c r="C288" s="86">
        <v>502.46236313000003</v>
      </c>
      <c r="D288" s="86">
        <v>499.44697389999999</v>
      </c>
      <c r="E288" s="86">
        <v>0</v>
      </c>
      <c r="F288" s="86">
        <v>49.944697390000002</v>
      </c>
      <c r="G288" s="86">
        <v>124.86174348</v>
      </c>
      <c r="H288" s="86">
        <v>249.72348694999999</v>
      </c>
      <c r="I288" s="86">
        <v>0</v>
      </c>
      <c r="J288" s="86">
        <v>274.69583564999999</v>
      </c>
      <c r="K288" s="86">
        <v>324.64053303999998</v>
      </c>
      <c r="L288" s="86">
        <v>374.58523043000002</v>
      </c>
    </row>
    <row r="289" spans="1:12" ht="12.75" customHeight="1" x14ac:dyDescent="0.2">
      <c r="A289" s="85" t="s">
        <v>160</v>
      </c>
      <c r="B289" s="85">
        <v>16</v>
      </c>
      <c r="C289" s="86">
        <v>503.53989496999998</v>
      </c>
      <c r="D289" s="86">
        <v>500.84017768000001</v>
      </c>
      <c r="E289" s="86">
        <v>0</v>
      </c>
      <c r="F289" s="86">
        <v>50.084017770000003</v>
      </c>
      <c r="G289" s="86">
        <v>125.21004442</v>
      </c>
      <c r="H289" s="86">
        <v>250.42008884000001</v>
      </c>
      <c r="I289" s="86">
        <v>0</v>
      </c>
      <c r="J289" s="86">
        <v>275.46209771999997</v>
      </c>
      <c r="K289" s="86">
        <v>325.54611548999998</v>
      </c>
      <c r="L289" s="86">
        <v>375.63013325999998</v>
      </c>
    </row>
    <row r="290" spans="1:12" ht="12.75" customHeight="1" x14ac:dyDescent="0.2">
      <c r="A290" s="85" t="s">
        <v>160</v>
      </c>
      <c r="B290" s="85">
        <v>17</v>
      </c>
      <c r="C290" s="86">
        <v>507.50608355000003</v>
      </c>
      <c r="D290" s="86">
        <v>504.81003763000001</v>
      </c>
      <c r="E290" s="86">
        <v>0</v>
      </c>
      <c r="F290" s="86">
        <v>50.48100376</v>
      </c>
      <c r="G290" s="86">
        <v>126.20250941</v>
      </c>
      <c r="H290" s="86">
        <v>252.40501882000001</v>
      </c>
      <c r="I290" s="86">
        <v>0</v>
      </c>
      <c r="J290" s="86">
        <v>277.64552070000002</v>
      </c>
      <c r="K290" s="86">
        <v>328.12652445999998</v>
      </c>
      <c r="L290" s="86">
        <v>378.60752822000001</v>
      </c>
    </row>
    <row r="291" spans="1:12" ht="12.75" customHeight="1" x14ac:dyDescent="0.2">
      <c r="A291" s="85" t="s">
        <v>160</v>
      </c>
      <c r="B291" s="85">
        <v>18</v>
      </c>
      <c r="C291" s="86">
        <v>527.30534592000004</v>
      </c>
      <c r="D291" s="86">
        <v>524.45222220000005</v>
      </c>
      <c r="E291" s="86">
        <v>0</v>
      </c>
      <c r="F291" s="86">
        <v>52.445222219999998</v>
      </c>
      <c r="G291" s="86">
        <v>131.11305555000001</v>
      </c>
      <c r="H291" s="86">
        <v>262.22611110000003</v>
      </c>
      <c r="I291" s="86">
        <v>0</v>
      </c>
      <c r="J291" s="86">
        <v>288.44872221000003</v>
      </c>
      <c r="K291" s="86">
        <v>340.89394442999998</v>
      </c>
      <c r="L291" s="86">
        <v>393.33916664999998</v>
      </c>
    </row>
    <row r="292" spans="1:12" ht="12.75" customHeight="1" x14ac:dyDescent="0.2">
      <c r="A292" s="85" t="s">
        <v>160</v>
      </c>
      <c r="B292" s="85">
        <v>19</v>
      </c>
      <c r="C292" s="86">
        <v>531.36649894000004</v>
      </c>
      <c r="D292" s="86">
        <v>528.51563464000003</v>
      </c>
      <c r="E292" s="86">
        <v>0</v>
      </c>
      <c r="F292" s="86">
        <v>52.851563460000001</v>
      </c>
      <c r="G292" s="86">
        <v>132.12890866000001</v>
      </c>
      <c r="H292" s="86">
        <v>264.25781732000002</v>
      </c>
      <c r="I292" s="86">
        <v>0</v>
      </c>
      <c r="J292" s="86">
        <v>290.68359905</v>
      </c>
      <c r="K292" s="86">
        <v>343.53516251999997</v>
      </c>
      <c r="L292" s="86">
        <v>396.38672597999999</v>
      </c>
    </row>
    <row r="293" spans="1:12" ht="12.75" customHeight="1" x14ac:dyDescent="0.2">
      <c r="A293" s="85" t="s">
        <v>160</v>
      </c>
      <c r="B293" s="85">
        <v>20</v>
      </c>
      <c r="C293" s="86">
        <v>555.43602926999995</v>
      </c>
      <c r="D293" s="86">
        <v>552.33027695999999</v>
      </c>
      <c r="E293" s="86">
        <v>0</v>
      </c>
      <c r="F293" s="86">
        <v>55.233027700000001</v>
      </c>
      <c r="G293" s="86">
        <v>138.08256924</v>
      </c>
      <c r="H293" s="86">
        <v>276.16513848</v>
      </c>
      <c r="I293" s="86">
        <v>0</v>
      </c>
      <c r="J293" s="86">
        <v>303.78165232999999</v>
      </c>
      <c r="K293" s="86">
        <v>359.01468002000001</v>
      </c>
      <c r="L293" s="86">
        <v>414.24770771999999</v>
      </c>
    </row>
    <row r="294" spans="1:12" ht="12.75" customHeight="1" x14ac:dyDescent="0.2">
      <c r="A294" s="85" t="s">
        <v>160</v>
      </c>
      <c r="B294" s="85">
        <v>21</v>
      </c>
      <c r="C294" s="86">
        <v>573.84777280000003</v>
      </c>
      <c r="D294" s="86">
        <v>570.19756869000003</v>
      </c>
      <c r="E294" s="86">
        <v>0</v>
      </c>
      <c r="F294" s="86">
        <v>57.019756870000002</v>
      </c>
      <c r="G294" s="86">
        <v>142.54939217</v>
      </c>
      <c r="H294" s="86">
        <v>285.09878435000002</v>
      </c>
      <c r="I294" s="86">
        <v>0</v>
      </c>
      <c r="J294" s="86">
        <v>313.60866277999997</v>
      </c>
      <c r="K294" s="86">
        <v>370.62841965000001</v>
      </c>
      <c r="L294" s="86">
        <v>427.64817651999999</v>
      </c>
    </row>
    <row r="295" spans="1:12" ht="12.75" customHeight="1" x14ac:dyDescent="0.2">
      <c r="A295" s="85" t="s">
        <v>160</v>
      </c>
      <c r="B295" s="85">
        <v>22</v>
      </c>
      <c r="C295" s="86">
        <v>578.26701135999997</v>
      </c>
      <c r="D295" s="86">
        <v>574.70715786999995</v>
      </c>
      <c r="E295" s="86">
        <v>0</v>
      </c>
      <c r="F295" s="86">
        <v>57.47071579</v>
      </c>
      <c r="G295" s="86">
        <v>143.67678946999999</v>
      </c>
      <c r="H295" s="86">
        <v>287.35357893999998</v>
      </c>
      <c r="I295" s="86">
        <v>0</v>
      </c>
      <c r="J295" s="86">
        <v>316.08893683000002</v>
      </c>
      <c r="K295" s="86">
        <v>373.55965262000001</v>
      </c>
      <c r="L295" s="86">
        <v>431.03036839999999</v>
      </c>
    </row>
    <row r="296" spans="1:12" ht="12.75" customHeight="1" x14ac:dyDescent="0.2">
      <c r="A296" s="85" t="s">
        <v>160</v>
      </c>
      <c r="B296" s="85">
        <v>23</v>
      </c>
      <c r="C296" s="86">
        <v>507.73278414999999</v>
      </c>
      <c r="D296" s="86">
        <v>504.95514378000001</v>
      </c>
      <c r="E296" s="86">
        <v>0</v>
      </c>
      <c r="F296" s="86">
        <v>50.495514380000003</v>
      </c>
      <c r="G296" s="86">
        <v>126.23878594999999</v>
      </c>
      <c r="H296" s="86">
        <v>252.47757189000001</v>
      </c>
      <c r="I296" s="86">
        <v>0</v>
      </c>
      <c r="J296" s="86">
        <v>277.72532907999999</v>
      </c>
      <c r="K296" s="86">
        <v>328.22084346000003</v>
      </c>
      <c r="L296" s="86">
        <v>378.71635784</v>
      </c>
    </row>
    <row r="297" spans="1:12" ht="12.75" customHeight="1" x14ac:dyDescent="0.2">
      <c r="A297" s="85" t="s">
        <v>160</v>
      </c>
      <c r="B297" s="85">
        <v>24</v>
      </c>
      <c r="C297" s="86">
        <v>574.86974717999999</v>
      </c>
      <c r="D297" s="86">
        <v>571.86919174000002</v>
      </c>
      <c r="E297" s="86">
        <v>0</v>
      </c>
      <c r="F297" s="86">
        <v>57.186919170000003</v>
      </c>
      <c r="G297" s="86">
        <v>142.96729794000001</v>
      </c>
      <c r="H297" s="86">
        <v>285.93459587000001</v>
      </c>
      <c r="I297" s="86">
        <v>0</v>
      </c>
      <c r="J297" s="86">
        <v>314.52805546000002</v>
      </c>
      <c r="K297" s="86">
        <v>371.71497462999997</v>
      </c>
      <c r="L297" s="86">
        <v>428.90189380999999</v>
      </c>
    </row>
    <row r="298" spans="1:12" ht="12.75" customHeight="1" x14ac:dyDescent="0.2">
      <c r="A298" s="85" t="s">
        <v>161</v>
      </c>
      <c r="B298" s="85">
        <v>1</v>
      </c>
      <c r="C298" s="86">
        <v>752.68443274000003</v>
      </c>
      <c r="D298" s="86">
        <v>748.72803880000004</v>
      </c>
      <c r="E298" s="86">
        <v>0</v>
      </c>
      <c r="F298" s="86">
        <v>74.872803880000006</v>
      </c>
      <c r="G298" s="86">
        <v>187.18200970000001</v>
      </c>
      <c r="H298" s="86">
        <v>374.36401940000002</v>
      </c>
      <c r="I298" s="86">
        <v>0</v>
      </c>
      <c r="J298" s="86">
        <v>411.80042134000001</v>
      </c>
      <c r="K298" s="86">
        <v>486.67322522000001</v>
      </c>
      <c r="L298" s="86">
        <v>561.54602910000006</v>
      </c>
    </row>
    <row r="299" spans="1:12" ht="12.75" customHeight="1" x14ac:dyDescent="0.2">
      <c r="A299" s="85" t="s">
        <v>161</v>
      </c>
      <c r="B299" s="85">
        <v>2</v>
      </c>
      <c r="C299" s="86">
        <v>924.44622566999999</v>
      </c>
      <c r="D299" s="86">
        <v>919.25003996999999</v>
      </c>
      <c r="E299" s="86">
        <v>0</v>
      </c>
      <c r="F299" s="86">
        <v>91.925004000000001</v>
      </c>
      <c r="G299" s="86">
        <v>229.81250999</v>
      </c>
      <c r="H299" s="86">
        <v>459.62501999</v>
      </c>
      <c r="I299" s="86">
        <v>0</v>
      </c>
      <c r="J299" s="86">
        <v>505.58752198000002</v>
      </c>
      <c r="K299" s="86">
        <v>597.51252597999996</v>
      </c>
      <c r="L299" s="86">
        <v>689.43752998000002</v>
      </c>
    </row>
    <row r="300" spans="1:12" ht="12.75" customHeight="1" x14ac:dyDescent="0.2">
      <c r="A300" s="85" t="s">
        <v>161</v>
      </c>
      <c r="B300" s="85">
        <v>3</v>
      </c>
      <c r="C300" s="86">
        <v>1028.5400817699999</v>
      </c>
      <c r="D300" s="86">
        <v>1021.9437907</v>
      </c>
      <c r="E300" s="86">
        <v>0</v>
      </c>
      <c r="F300" s="86">
        <v>102.19437907</v>
      </c>
      <c r="G300" s="86">
        <v>255.48594768000001</v>
      </c>
      <c r="H300" s="86">
        <v>510.97189535000001</v>
      </c>
      <c r="I300" s="86">
        <v>0</v>
      </c>
      <c r="J300" s="86">
        <v>562.06908489</v>
      </c>
      <c r="K300" s="86">
        <v>664.26346395999997</v>
      </c>
      <c r="L300" s="86">
        <v>766.45784303000005</v>
      </c>
    </row>
    <row r="301" spans="1:12" ht="12.75" customHeight="1" x14ac:dyDescent="0.2">
      <c r="A301" s="85" t="s">
        <v>161</v>
      </c>
      <c r="B301" s="85">
        <v>4</v>
      </c>
      <c r="C301" s="86">
        <v>1112.3719419199999</v>
      </c>
      <c r="D301" s="86">
        <v>1104.49977582</v>
      </c>
      <c r="E301" s="86">
        <v>0</v>
      </c>
      <c r="F301" s="86">
        <v>110.44997758</v>
      </c>
      <c r="G301" s="86">
        <v>276.12494396</v>
      </c>
      <c r="H301" s="86">
        <v>552.24988790999998</v>
      </c>
      <c r="I301" s="86">
        <v>0</v>
      </c>
      <c r="J301" s="86">
        <v>607.47487669999998</v>
      </c>
      <c r="K301" s="86">
        <v>717.92485427999998</v>
      </c>
      <c r="L301" s="86">
        <v>828.37483186999998</v>
      </c>
    </row>
    <row r="302" spans="1:12" ht="12.75" customHeight="1" x14ac:dyDescent="0.2">
      <c r="A302" s="85" t="s">
        <v>161</v>
      </c>
      <c r="B302" s="85">
        <v>5</v>
      </c>
      <c r="C302" s="86">
        <v>1106.33534248</v>
      </c>
      <c r="D302" s="86">
        <v>1099.49151009</v>
      </c>
      <c r="E302" s="86">
        <v>0</v>
      </c>
      <c r="F302" s="86">
        <v>109.94915100999999</v>
      </c>
      <c r="G302" s="86">
        <v>274.87287751999997</v>
      </c>
      <c r="H302" s="86">
        <v>549.74575504999996</v>
      </c>
      <c r="I302" s="86">
        <v>0</v>
      </c>
      <c r="J302" s="86">
        <v>604.72033054999997</v>
      </c>
      <c r="K302" s="86">
        <v>714.66948156000001</v>
      </c>
      <c r="L302" s="86">
        <v>824.61863257000005</v>
      </c>
    </row>
    <row r="303" spans="1:12" ht="12.75" customHeight="1" x14ac:dyDescent="0.2">
      <c r="A303" s="85" t="s">
        <v>161</v>
      </c>
      <c r="B303" s="85">
        <v>6</v>
      </c>
      <c r="C303" s="86">
        <v>1079.0663653399999</v>
      </c>
      <c r="D303" s="86">
        <v>1072.7551204700001</v>
      </c>
      <c r="E303" s="86">
        <v>0</v>
      </c>
      <c r="F303" s="86">
        <v>107.27551205</v>
      </c>
      <c r="G303" s="86">
        <v>268.18878011999999</v>
      </c>
      <c r="H303" s="86">
        <v>536.37756023999998</v>
      </c>
      <c r="I303" s="86">
        <v>0</v>
      </c>
      <c r="J303" s="86">
        <v>590.01531625999996</v>
      </c>
      <c r="K303" s="86">
        <v>697.29082831000005</v>
      </c>
      <c r="L303" s="86">
        <v>804.56634035000002</v>
      </c>
    </row>
    <row r="304" spans="1:12" ht="12.75" customHeight="1" x14ac:dyDescent="0.2">
      <c r="A304" s="85" t="s">
        <v>161</v>
      </c>
      <c r="B304" s="85">
        <v>7</v>
      </c>
      <c r="C304" s="86">
        <v>1005.72419651</v>
      </c>
      <c r="D304" s="86">
        <v>1000.03849378</v>
      </c>
      <c r="E304" s="86">
        <v>0</v>
      </c>
      <c r="F304" s="86">
        <v>100.00384938000001</v>
      </c>
      <c r="G304" s="86">
        <v>250.00962344999999</v>
      </c>
      <c r="H304" s="86">
        <v>500.01924688999998</v>
      </c>
      <c r="I304" s="86">
        <v>0</v>
      </c>
      <c r="J304" s="86">
        <v>550.02117157999999</v>
      </c>
      <c r="K304" s="86">
        <v>650.02502096000001</v>
      </c>
      <c r="L304" s="86">
        <v>750.02887034000003</v>
      </c>
    </row>
    <row r="305" spans="1:12" ht="12.75" customHeight="1" x14ac:dyDescent="0.2">
      <c r="A305" s="85" t="s">
        <v>161</v>
      </c>
      <c r="B305" s="85">
        <v>8</v>
      </c>
      <c r="C305" s="86">
        <v>958.19817798999998</v>
      </c>
      <c r="D305" s="86">
        <v>952.85301274000005</v>
      </c>
      <c r="E305" s="86">
        <v>0</v>
      </c>
      <c r="F305" s="86">
        <v>95.285301270000005</v>
      </c>
      <c r="G305" s="86">
        <v>238.21325318999999</v>
      </c>
      <c r="H305" s="86">
        <v>476.42650637000003</v>
      </c>
      <c r="I305" s="86">
        <v>0</v>
      </c>
      <c r="J305" s="86">
        <v>524.06915701000003</v>
      </c>
      <c r="K305" s="86">
        <v>619.35445828000002</v>
      </c>
      <c r="L305" s="86">
        <v>714.63975956000002</v>
      </c>
    </row>
    <row r="306" spans="1:12" ht="12.75" customHeight="1" x14ac:dyDescent="0.2">
      <c r="A306" s="85" t="s">
        <v>161</v>
      </c>
      <c r="B306" s="85">
        <v>9</v>
      </c>
      <c r="C306" s="86">
        <v>919.74116967999998</v>
      </c>
      <c r="D306" s="86">
        <v>914.62202161000005</v>
      </c>
      <c r="E306" s="86">
        <v>0</v>
      </c>
      <c r="F306" s="86">
        <v>91.462202160000004</v>
      </c>
      <c r="G306" s="86">
        <v>228.65550540000001</v>
      </c>
      <c r="H306" s="86">
        <v>457.31101081000003</v>
      </c>
      <c r="I306" s="86">
        <v>0</v>
      </c>
      <c r="J306" s="86">
        <v>503.04211189</v>
      </c>
      <c r="K306" s="86">
        <v>594.50431404999995</v>
      </c>
      <c r="L306" s="86">
        <v>685.96651621000001</v>
      </c>
    </row>
    <row r="307" spans="1:12" ht="12.75" customHeight="1" x14ac:dyDescent="0.2">
      <c r="A307" s="85" t="s">
        <v>161</v>
      </c>
      <c r="B307" s="85">
        <v>10</v>
      </c>
      <c r="C307" s="86">
        <v>889.19701170999997</v>
      </c>
      <c r="D307" s="86">
        <v>884.18999093000002</v>
      </c>
      <c r="E307" s="86">
        <v>0</v>
      </c>
      <c r="F307" s="86">
        <v>88.41899909</v>
      </c>
      <c r="G307" s="86">
        <v>221.04749773</v>
      </c>
      <c r="H307" s="86">
        <v>442.09499547000001</v>
      </c>
      <c r="I307" s="86">
        <v>0</v>
      </c>
      <c r="J307" s="86">
        <v>486.30449500999998</v>
      </c>
      <c r="K307" s="86">
        <v>574.72349410000004</v>
      </c>
      <c r="L307" s="86">
        <v>663.14249319999999</v>
      </c>
    </row>
    <row r="308" spans="1:12" ht="12.75" customHeight="1" x14ac:dyDescent="0.2">
      <c r="A308" s="85" t="s">
        <v>161</v>
      </c>
      <c r="B308" s="85">
        <v>11</v>
      </c>
      <c r="C308" s="86">
        <v>806.55120316</v>
      </c>
      <c r="D308" s="86">
        <v>801.90291993000005</v>
      </c>
      <c r="E308" s="86">
        <v>0</v>
      </c>
      <c r="F308" s="86">
        <v>80.190291990000006</v>
      </c>
      <c r="G308" s="86">
        <v>200.47572998000001</v>
      </c>
      <c r="H308" s="86">
        <v>400.95145996999997</v>
      </c>
      <c r="I308" s="86">
        <v>0</v>
      </c>
      <c r="J308" s="86">
        <v>441.04660596000002</v>
      </c>
      <c r="K308" s="86">
        <v>521.23689794999996</v>
      </c>
      <c r="L308" s="86">
        <v>601.42718994999996</v>
      </c>
    </row>
    <row r="309" spans="1:12" ht="12.75" customHeight="1" x14ac:dyDescent="0.2">
      <c r="A309" s="85" t="s">
        <v>161</v>
      </c>
      <c r="B309" s="85">
        <v>12</v>
      </c>
      <c r="C309" s="86">
        <v>730.17527797000002</v>
      </c>
      <c r="D309" s="86">
        <v>726.02846152999996</v>
      </c>
      <c r="E309" s="86">
        <v>0</v>
      </c>
      <c r="F309" s="86">
        <v>72.602846150000005</v>
      </c>
      <c r="G309" s="86">
        <v>181.50711537999999</v>
      </c>
      <c r="H309" s="86">
        <v>363.01423076999998</v>
      </c>
      <c r="I309" s="86">
        <v>0</v>
      </c>
      <c r="J309" s="86">
        <v>399.31565383999998</v>
      </c>
      <c r="K309" s="86">
        <v>471.91849998999999</v>
      </c>
      <c r="L309" s="86">
        <v>544.52134615</v>
      </c>
    </row>
    <row r="310" spans="1:12" ht="12.75" customHeight="1" x14ac:dyDescent="0.2">
      <c r="A310" s="85" t="s">
        <v>161</v>
      </c>
      <c r="B310" s="85">
        <v>13</v>
      </c>
      <c r="C310" s="86">
        <v>643.90428784000005</v>
      </c>
      <c r="D310" s="86">
        <v>640.32162979999998</v>
      </c>
      <c r="E310" s="86">
        <v>0</v>
      </c>
      <c r="F310" s="86">
        <v>64.032162979999995</v>
      </c>
      <c r="G310" s="86">
        <v>160.08040745</v>
      </c>
      <c r="H310" s="86">
        <v>320.16081489999999</v>
      </c>
      <c r="I310" s="86">
        <v>0</v>
      </c>
      <c r="J310" s="86">
        <v>352.17689639000002</v>
      </c>
      <c r="K310" s="86">
        <v>416.20905936999998</v>
      </c>
      <c r="L310" s="86">
        <v>480.24122234999999</v>
      </c>
    </row>
    <row r="311" spans="1:12" ht="12.75" customHeight="1" x14ac:dyDescent="0.2">
      <c r="A311" s="85" t="s">
        <v>161</v>
      </c>
      <c r="B311" s="85">
        <v>14</v>
      </c>
      <c r="C311" s="86">
        <v>560.28367942</v>
      </c>
      <c r="D311" s="86">
        <v>557.05958403</v>
      </c>
      <c r="E311" s="86">
        <v>0</v>
      </c>
      <c r="F311" s="86">
        <v>55.7059584</v>
      </c>
      <c r="G311" s="86">
        <v>139.26489601</v>
      </c>
      <c r="H311" s="86">
        <v>278.52979202</v>
      </c>
      <c r="I311" s="86">
        <v>0</v>
      </c>
      <c r="J311" s="86">
        <v>306.38277122</v>
      </c>
      <c r="K311" s="86">
        <v>362.08872961999998</v>
      </c>
      <c r="L311" s="86">
        <v>417.79468802000002</v>
      </c>
    </row>
    <row r="312" spans="1:12" ht="12.75" customHeight="1" x14ac:dyDescent="0.2">
      <c r="A312" s="85" t="s">
        <v>161</v>
      </c>
      <c r="B312" s="85">
        <v>15</v>
      </c>
      <c r="C312" s="86">
        <v>545.58703250999997</v>
      </c>
      <c r="D312" s="86">
        <v>542.52614216999996</v>
      </c>
      <c r="E312" s="86">
        <v>0</v>
      </c>
      <c r="F312" s="86">
        <v>54.252614219999998</v>
      </c>
      <c r="G312" s="86">
        <v>135.63153553999999</v>
      </c>
      <c r="H312" s="86">
        <v>271.26307108999998</v>
      </c>
      <c r="I312" s="86">
        <v>0</v>
      </c>
      <c r="J312" s="86">
        <v>298.38937819</v>
      </c>
      <c r="K312" s="86">
        <v>352.64199241</v>
      </c>
      <c r="L312" s="86">
        <v>406.89460663</v>
      </c>
    </row>
    <row r="313" spans="1:12" ht="12.75" customHeight="1" x14ac:dyDescent="0.2">
      <c r="A313" s="85" t="s">
        <v>161</v>
      </c>
      <c r="B313" s="85">
        <v>16</v>
      </c>
      <c r="C313" s="86">
        <v>562.56399720000002</v>
      </c>
      <c r="D313" s="86">
        <v>559.48264099999994</v>
      </c>
      <c r="E313" s="86">
        <v>0</v>
      </c>
      <c r="F313" s="86">
        <v>55.948264100000003</v>
      </c>
      <c r="G313" s="86">
        <v>139.87066024999999</v>
      </c>
      <c r="H313" s="86">
        <v>279.74132049999997</v>
      </c>
      <c r="I313" s="86">
        <v>0</v>
      </c>
      <c r="J313" s="86">
        <v>307.71545255000001</v>
      </c>
      <c r="K313" s="86">
        <v>363.66371665000003</v>
      </c>
      <c r="L313" s="86">
        <v>419.61198074999999</v>
      </c>
    </row>
    <row r="314" spans="1:12" ht="12.75" customHeight="1" x14ac:dyDescent="0.2">
      <c r="A314" s="85" t="s">
        <v>161</v>
      </c>
      <c r="B314" s="85">
        <v>17</v>
      </c>
      <c r="C314" s="86">
        <v>555.60319128000003</v>
      </c>
      <c r="D314" s="86">
        <v>552.48436131000005</v>
      </c>
      <c r="E314" s="86">
        <v>0</v>
      </c>
      <c r="F314" s="86">
        <v>55.248436130000002</v>
      </c>
      <c r="G314" s="86">
        <v>138.12109032999999</v>
      </c>
      <c r="H314" s="86">
        <v>276.24218065999997</v>
      </c>
      <c r="I314" s="86">
        <v>0</v>
      </c>
      <c r="J314" s="86">
        <v>303.86639872000001</v>
      </c>
      <c r="K314" s="86">
        <v>359.11483485000002</v>
      </c>
      <c r="L314" s="86">
        <v>414.36327097999998</v>
      </c>
    </row>
    <row r="315" spans="1:12" ht="12.75" customHeight="1" x14ac:dyDescent="0.2">
      <c r="A315" s="85" t="s">
        <v>161</v>
      </c>
      <c r="B315" s="85">
        <v>18</v>
      </c>
      <c r="C315" s="86">
        <v>549.33226320000006</v>
      </c>
      <c r="D315" s="86">
        <v>546.09042840999996</v>
      </c>
      <c r="E315" s="86">
        <v>0</v>
      </c>
      <c r="F315" s="86">
        <v>54.609042840000001</v>
      </c>
      <c r="G315" s="86">
        <v>136.52260709999999</v>
      </c>
      <c r="H315" s="86">
        <v>273.04521420999998</v>
      </c>
      <c r="I315" s="86">
        <v>0</v>
      </c>
      <c r="J315" s="86">
        <v>300.34973563</v>
      </c>
      <c r="K315" s="86">
        <v>354.95877847000003</v>
      </c>
      <c r="L315" s="86">
        <v>409.56782131</v>
      </c>
    </row>
    <row r="316" spans="1:12" ht="12.75" customHeight="1" x14ac:dyDescent="0.2">
      <c r="A316" s="85" t="s">
        <v>161</v>
      </c>
      <c r="B316" s="85">
        <v>19</v>
      </c>
      <c r="C316" s="86">
        <v>545.40873297999997</v>
      </c>
      <c r="D316" s="86">
        <v>541.83466814999997</v>
      </c>
      <c r="E316" s="86">
        <v>0</v>
      </c>
      <c r="F316" s="86">
        <v>54.18346682</v>
      </c>
      <c r="G316" s="86">
        <v>135.45866703999999</v>
      </c>
      <c r="H316" s="86">
        <v>270.91733407999999</v>
      </c>
      <c r="I316" s="86">
        <v>0</v>
      </c>
      <c r="J316" s="86">
        <v>298.00906748</v>
      </c>
      <c r="K316" s="86">
        <v>352.19253429999998</v>
      </c>
      <c r="L316" s="86">
        <v>406.37600111</v>
      </c>
    </row>
    <row r="317" spans="1:12" ht="12.75" customHeight="1" x14ac:dyDescent="0.2">
      <c r="A317" s="85" t="s">
        <v>161</v>
      </c>
      <c r="B317" s="85">
        <v>20</v>
      </c>
      <c r="C317" s="86">
        <v>556.17082065</v>
      </c>
      <c r="D317" s="86">
        <v>552.76196474000005</v>
      </c>
      <c r="E317" s="86">
        <v>0</v>
      </c>
      <c r="F317" s="86">
        <v>55.276196470000002</v>
      </c>
      <c r="G317" s="86">
        <v>138.19049118999999</v>
      </c>
      <c r="H317" s="86">
        <v>276.38098237000003</v>
      </c>
      <c r="I317" s="86">
        <v>0</v>
      </c>
      <c r="J317" s="86">
        <v>304.01908061</v>
      </c>
      <c r="K317" s="86">
        <v>359.29527708000001</v>
      </c>
      <c r="L317" s="86">
        <v>414.57147356000002</v>
      </c>
    </row>
    <row r="318" spans="1:12" ht="12.75" customHeight="1" x14ac:dyDescent="0.2">
      <c r="A318" s="85" t="s">
        <v>161</v>
      </c>
      <c r="B318" s="85">
        <v>21</v>
      </c>
      <c r="C318" s="86">
        <v>559.76325371999997</v>
      </c>
      <c r="D318" s="86">
        <v>556.87921179</v>
      </c>
      <c r="E318" s="86">
        <v>0</v>
      </c>
      <c r="F318" s="86">
        <v>55.687921179999996</v>
      </c>
      <c r="G318" s="86">
        <v>139.21980295</v>
      </c>
      <c r="H318" s="86">
        <v>278.4396059</v>
      </c>
      <c r="I318" s="86">
        <v>0</v>
      </c>
      <c r="J318" s="86">
        <v>306.28356647999999</v>
      </c>
      <c r="K318" s="86">
        <v>361.97148765999998</v>
      </c>
      <c r="L318" s="86">
        <v>417.65940884000003</v>
      </c>
    </row>
    <row r="319" spans="1:12" ht="12.75" customHeight="1" x14ac:dyDescent="0.2">
      <c r="A319" s="85" t="s">
        <v>161</v>
      </c>
      <c r="B319" s="85">
        <v>22</v>
      </c>
      <c r="C319" s="86">
        <v>572.33401693999997</v>
      </c>
      <c r="D319" s="86">
        <v>569.35878880999996</v>
      </c>
      <c r="E319" s="86">
        <v>0</v>
      </c>
      <c r="F319" s="86">
        <v>56.935878879999997</v>
      </c>
      <c r="G319" s="86">
        <v>142.33969719999999</v>
      </c>
      <c r="H319" s="86">
        <v>284.67939440999999</v>
      </c>
      <c r="I319" s="86">
        <v>0</v>
      </c>
      <c r="J319" s="86">
        <v>313.14733385</v>
      </c>
      <c r="K319" s="86">
        <v>370.08321273000001</v>
      </c>
      <c r="L319" s="86">
        <v>427.01909160999998</v>
      </c>
    </row>
    <row r="320" spans="1:12" ht="12.75" customHeight="1" x14ac:dyDescent="0.2">
      <c r="A320" s="85" t="s">
        <v>161</v>
      </c>
      <c r="B320" s="85">
        <v>23</v>
      </c>
      <c r="C320" s="86">
        <v>548.95605823000005</v>
      </c>
      <c r="D320" s="86">
        <v>546.32745373</v>
      </c>
      <c r="E320" s="86">
        <v>0</v>
      </c>
      <c r="F320" s="86">
        <v>54.632745370000002</v>
      </c>
      <c r="G320" s="86">
        <v>136.58186343</v>
      </c>
      <c r="H320" s="86">
        <v>273.16372687</v>
      </c>
      <c r="I320" s="86">
        <v>0</v>
      </c>
      <c r="J320" s="86">
        <v>300.48009954999998</v>
      </c>
      <c r="K320" s="86">
        <v>355.11284491999999</v>
      </c>
      <c r="L320" s="86">
        <v>409.7455903</v>
      </c>
    </row>
    <row r="321" spans="1:12" ht="12.75" customHeight="1" x14ac:dyDescent="0.2">
      <c r="A321" s="85" t="s">
        <v>161</v>
      </c>
      <c r="B321" s="85">
        <v>24</v>
      </c>
      <c r="C321" s="86">
        <v>604.62357738000003</v>
      </c>
      <c r="D321" s="86">
        <v>601.78379772999995</v>
      </c>
      <c r="E321" s="86">
        <v>0</v>
      </c>
      <c r="F321" s="86">
        <v>60.178379769999999</v>
      </c>
      <c r="G321" s="86">
        <v>150.44594943000001</v>
      </c>
      <c r="H321" s="86">
        <v>300.89189886999998</v>
      </c>
      <c r="I321" s="86">
        <v>0</v>
      </c>
      <c r="J321" s="86">
        <v>330.98108875000003</v>
      </c>
      <c r="K321" s="86">
        <v>391.15946852000002</v>
      </c>
      <c r="L321" s="86">
        <v>451.33784830000002</v>
      </c>
    </row>
    <row r="322" spans="1:12" ht="12.75" customHeight="1" x14ac:dyDescent="0.2">
      <c r="A322" s="85" t="s">
        <v>162</v>
      </c>
      <c r="B322" s="85">
        <v>1</v>
      </c>
      <c r="C322" s="86">
        <v>864.59812838000005</v>
      </c>
      <c r="D322" s="86">
        <v>860.36793237999996</v>
      </c>
      <c r="E322" s="86">
        <v>0</v>
      </c>
      <c r="F322" s="86">
        <v>86.036793239999994</v>
      </c>
      <c r="G322" s="86">
        <v>215.09198309999999</v>
      </c>
      <c r="H322" s="86">
        <v>430.18396618999998</v>
      </c>
      <c r="I322" s="86">
        <v>0</v>
      </c>
      <c r="J322" s="86">
        <v>473.20236281000001</v>
      </c>
      <c r="K322" s="86">
        <v>559.23915605000002</v>
      </c>
      <c r="L322" s="86">
        <v>645.27594928999997</v>
      </c>
    </row>
    <row r="323" spans="1:12" ht="12.75" customHeight="1" x14ac:dyDescent="0.2">
      <c r="A323" s="85" t="s">
        <v>162</v>
      </c>
      <c r="B323" s="85">
        <v>2</v>
      </c>
      <c r="C323" s="86">
        <v>1028.7149047099999</v>
      </c>
      <c r="D323" s="86">
        <v>1023.62089615</v>
      </c>
      <c r="E323" s="86">
        <v>0</v>
      </c>
      <c r="F323" s="86">
        <v>102.36208962000001</v>
      </c>
      <c r="G323" s="86">
        <v>255.90522404000001</v>
      </c>
      <c r="H323" s="86">
        <v>511.81044808000001</v>
      </c>
      <c r="I323" s="86">
        <v>0</v>
      </c>
      <c r="J323" s="86">
        <v>562.99149288000001</v>
      </c>
      <c r="K323" s="86">
        <v>665.35358250000002</v>
      </c>
      <c r="L323" s="86">
        <v>767.71567211000001</v>
      </c>
    </row>
    <row r="324" spans="1:12" ht="12.75" customHeight="1" x14ac:dyDescent="0.2">
      <c r="A324" s="85" t="s">
        <v>162</v>
      </c>
      <c r="B324" s="85">
        <v>3</v>
      </c>
      <c r="C324" s="86">
        <v>1124.51745486</v>
      </c>
      <c r="D324" s="86">
        <v>1118.5371478</v>
      </c>
      <c r="E324" s="86">
        <v>0</v>
      </c>
      <c r="F324" s="86">
        <v>111.85371478</v>
      </c>
      <c r="G324" s="86">
        <v>279.63428694999999</v>
      </c>
      <c r="H324" s="86">
        <v>559.26857389999998</v>
      </c>
      <c r="I324" s="86">
        <v>0</v>
      </c>
      <c r="J324" s="86">
        <v>615.19543128999999</v>
      </c>
      <c r="K324" s="86">
        <v>727.04914607000001</v>
      </c>
      <c r="L324" s="86">
        <v>838.90286085000002</v>
      </c>
    </row>
    <row r="325" spans="1:12" ht="12.75" customHeight="1" x14ac:dyDescent="0.2">
      <c r="A325" s="85" t="s">
        <v>162</v>
      </c>
      <c r="B325" s="85">
        <v>4</v>
      </c>
      <c r="C325" s="86">
        <v>1160.1137954400001</v>
      </c>
      <c r="D325" s="86">
        <v>1153.6838913399999</v>
      </c>
      <c r="E325" s="86">
        <v>0</v>
      </c>
      <c r="F325" s="86">
        <v>115.36838913</v>
      </c>
      <c r="G325" s="86">
        <v>288.42097283999999</v>
      </c>
      <c r="H325" s="86">
        <v>576.84194566999997</v>
      </c>
      <c r="I325" s="86">
        <v>0</v>
      </c>
      <c r="J325" s="86">
        <v>634.52614024000002</v>
      </c>
      <c r="K325" s="86">
        <v>749.89452936999999</v>
      </c>
      <c r="L325" s="86">
        <v>865.26291850999996</v>
      </c>
    </row>
    <row r="326" spans="1:12" ht="12.75" customHeight="1" x14ac:dyDescent="0.2">
      <c r="A326" s="85" t="s">
        <v>162</v>
      </c>
      <c r="B326" s="85">
        <v>5</v>
      </c>
      <c r="C326" s="86">
        <v>1155.7343322199999</v>
      </c>
      <c r="D326" s="86">
        <v>1149.93375184</v>
      </c>
      <c r="E326" s="86">
        <v>0</v>
      </c>
      <c r="F326" s="86">
        <v>114.99337518</v>
      </c>
      <c r="G326" s="86">
        <v>287.48343796</v>
      </c>
      <c r="H326" s="86">
        <v>574.96687592000001</v>
      </c>
      <c r="I326" s="86">
        <v>0</v>
      </c>
      <c r="J326" s="86">
        <v>632.46356350999997</v>
      </c>
      <c r="K326" s="86">
        <v>747.45693870000002</v>
      </c>
      <c r="L326" s="86">
        <v>862.45031387999995</v>
      </c>
    </row>
    <row r="327" spans="1:12" ht="12.75" customHeight="1" x14ac:dyDescent="0.2">
      <c r="A327" s="85" t="s">
        <v>162</v>
      </c>
      <c r="B327" s="85">
        <v>6</v>
      </c>
      <c r="C327" s="86">
        <v>1134.2323878100001</v>
      </c>
      <c r="D327" s="86">
        <v>1127.48915736</v>
      </c>
      <c r="E327" s="86">
        <v>0</v>
      </c>
      <c r="F327" s="86">
        <v>112.74891574</v>
      </c>
      <c r="G327" s="86">
        <v>281.87228934000001</v>
      </c>
      <c r="H327" s="86">
        <v>563.74457868000002</v>
      </c>
      <c r="I327" s="86">
        <v>0</v>
      </c>
      <c r="J327" s="86">
        <v>620.11903655000003</v>
      </c>
      <c r="K327" s="86">
        <v>732.86795228000005</v>
      </c>
      <c r="L327" s="86">
        <v>845.61686801999997</v>
      </c>
    </row>
    <row r="328" spans="1:12" ht="12.75" customHeight="1" x14ac:dyDescent="0.2">
      <c r="A328" s="85" t="s">
        <v>162</v>
      </c>
      <c r="B328" s="85">
        <v>7</v>
      </c>
      <c r="C328" s="86">
        <v>1097.95566882</v>
      </c>
      <c r="D328" s="86">
        <v>1091.61342633</v>
      </c>
      <c r="E328" s="86">
        <v>0</v>
      </c>
      <c r="F328" s="86">
        <v>109.16134262999999</v>
      </c>
      <c r="G328" s="86">
        <v>272.90335657999998</v>
      </c>
      <c r="H328" s="86">
        <v>545.80671316999997</v>
      </c>
      <c r="I328" s="86">
        <v>0</v>
      </c>
      <c r="J328" s="86">
        <v>600.38738448000004</v>
      </c>
      <c r="K328" s="86">
        <v>709.54872710999996</v>
      </c>
      <c r="L328" s="86">
        <v>818.71006975</v>
      </c>
    </row>
    <row r="329" spans="1:12" ht="12.75" customHeight="1" x14ac:dyDescent="0.2">
      <c r="A329" s="85" t="s">
        <v>162</v>
      </c>
      <c r="B329" s="85">
        <v>8</v>
      </c>
      <c r="C329" s="86">
        <v>1022.41720639</v>
      </c>
      <c r="D329" s="86">
        <v>1017.08410062</v>
      </c>
      <c r="E329" s="86">
        <v>0</v>
      </c>
      <c r="F329" s="86">
        <v>101.70841006000001</v>
      </c>
      <c r="G329" s="86">
        <v>254.27102515999999</v>
      </c>
      <c r="H329" s="86">
        <v>508.54205030999998</v>
      </c>
      <c r="I329" s="86">
        <v>0</v>
      </c>
      <c r="J329" s="86">
        <v>559.39625534000004</v>
      </c>
      <c r="K329" s="86">
        <v>661.10466540000004</v>
      </c>
      <c r="L329" s="86">
        <v>762.81307546999994</v>
      </c>
    </row>
    <row r="330" spans="1:12" ht="12.75" customHeight="1" x14ac:dyDescent="0.2">
      <c r="A330" s="85" t="s">
        <v>162</v>
      </c>
      <c r="B330" s="85">
        <v>9</v>
      </c>
      <c r="C330" s="86">
        <v>991.77423596999995</v>
      </c>
      <c r="D330" s="86">
        <v>984.62957927000002</v>
      </c>
      <c r="E330" s="86">
        <v>0</v>
      </c>
      <c r="F330" s="86">
        <v>98.462957930000002</v>
      </c>
      <c r="G330" s="86">
        <v>246.15739482000001</v>
      </c>
      <c r="H330" s="86">
        <v>492.31478964000001</v>
      </c>
      <c r="I330" s="86">
        <v>0</v>
      </c>
      <c r="J330" s="86">
        <v>541.54626859999996</v>
      </c>
      <c r="K330" s="86">
        <v>640.00922652999998</v>
      </c>
      <c r="L330" s="86">
        <v>738.47218444999999</v>
      </c>
    </row>
    <row r="331" spans="1:12" ht="12.75" customHeight="1" x14ac:dyDescent="0.2">
      <c r="A331" s="85" t="s">
        <v>162</v>
      </c>
      <c r="B331" s="85">
        <v>10</v>
      </c>
      <c r="C331" s="86">
        <v>975.28064114999995</v>
      </c>
      <c r="D331" s="86">
        <v>965.22035868</v>
      </c>
      <c r="E331" s="86">
        <v>0</v>
      </c>
      <c r="F331" s="86">
        <v>96.522035869999996</v>
      </c>
      <c r="G331" s="86">
        <v>241.30508967</v>
      </c>
      <c r="H331" s="86">
        <v>482.61017934</v>
      </c>
      <c r="I331" s="86">
        <v>0</v>
      </c>
      <c r="J331" s="86">
        <v>530.87119727000004</v>
      </c>
      <c r="K331" s="86">
        <v>627.39323314000001</v>
      </c>
      <c r="L331" s="86">
        <v>723.91526900999997</v>
      </c>
    </row>
    <row r="332" spans="1:12" ht="12.75" customHeight="1" x14ac:dyDescent="0.2">
      <c r="A332" s="85" t="s">
        <v>162</v>
      </c>
      <c r="B332" s="85">
        <v>11</v>
      </c>
      <c r="C332" s="86">
        <v>898.93197605</v>
      </c>
      <c r="D332" s="86">
        <v>889.57738067000003</v>
      </c>
      <c r="E332" s="86">
        <v>0</v>
      </c>
      <c r="F332" s="86">
        <v>88.957738070000005</v>
      </c>
      <c r="G332" s="86">
        <v>222.39434517000001</v>
      </c>
      <c r="H332" s="86">
        <v>444.78869034000002</v>
      </c>
      <c r="I332" s="86">
        <v>0</v>
      </c>
      <c r="J332" s="86">
        <v>489.26755937000001</v>
      </c>
      <c r="K332" s="86">
        <v>578.22529743999996</v>
      </c>
      <c r="L332" s="86">
        <v>667.18303549999996</v>
      </c>
    </row>
    <row r="333" spans="1:12" ht="12.75" customHeight="1" x14ac:dyDescent="0.2">
      <c r="A333" s="85" t="s">
        <v>162</v>
      </c>
      <c r="B333" s="85">
        <v>12</v>
      </c>
      <c r="C333" s="86">
        <v>816.69767629</v>
      </c>
      <c r="D333" s="86">
        <v>808.48748387000001</v>
      </c>
      <c r="E333" s="86">
        <v>0</v>
      </c>
      <c r="F333" s="86">
        <v>80.848748389999997</v>
      </c>
      <c r="G333" s="86">
        <v>202.12187097</v>
      </c>
      <c r="H333" s="86">
        <v>404.24374194000001</v>
      </c>
      <c r="I333" s="86">
        <v>0</v>
      </c>
      <c r="J333" s="86">
        <v>444.66811612999999</v>
      </c>
      <c r="K333" s="86">
        <v>525.51686452000001</v>
      </c>
      <c r="L333" s="86">
        <v>606.36561289999997</v>
      </c>
    </row>
    <row r="334" spans="1:12" ht="12.75" customHeight="1" x14ac:dyDescent="0.2">
      <c r="A334" s="85" t="s">
        <v>162</v>
      </c>
      <c r="B334" s="85">
        <v>13</v>
      </c>
      <c r="C334" s="86">
        <v>701.52215151999997</v>
      </c>
      <c r="D334" s="86">
        <v>693.71788538999999</v>
      </c>
      <c r="E334" s="86">
        <v>0</v>
      </c>
      <c r="F334" s="86">
        <v>69.371788539999997</v>
      </c>
      <c r="G334" s="86">
        <v>173.42947135</v>
      </c>
      <c r="H334" s="86">
        <v>346.8589427</v>
      </c>
      <c r="I334" s="86">
        <v>0</v>
      </c>
      <c r="J334" s="86">
        <v>381.54483696</v>
      </c>
      <c r="K334" s="86">
        <v>450.91662550000001</v>
      </c>
      <c r="L334" s="86">
        <v>520.28841404000002</v>
      </c>
    </row>
    <row r="335" spans="1:12" ht="12.75" customHeight="1" x14ac:dyDescent="0.2">
      <c r="A335" s="85" t="s">
        <v>162</v>
      </c>
      <c r="B335" s="85">
        <v>14</v>
      </c>
      <c r="C335" s="86">
        <v>605.23551707000001</v>
      </c>
      <c r="D335" s="86">
        <v>598.74401192000005</v>
      </c>
      <c r="E335" s="86">
        <v>0</v>
      </c>
      <c r="F335" s="86">
        <v>59.87440119</v>
      </c>
      <c r="G335" s="86">
        <v>149.68600298000001</v>
      </c>
      <c r="H335" s="86">
        <v>299.37200596000002</v>
      </c>
      <c r="I335" s="86">
        <v>0</v>
      </c>
      <c r="J335" s="86">
        <v>329.30920656000001</v>
      </c>
      <c r="K335" s="86">
        <v>389.18360775000002</v>
      </c>
      <c r="L335" s="86">
        <v>449.05800893999998</v>
      </c>
    </row>
    <row r="336" spans="1:12" ht="12.75" customHeight="1" x14ac:dyDescent="0.2">
      <c r="A336" s="85" t="s">
        <v>162</v>
      </c>
      <c r="B336" s="85">
        <v>15</v>
      </c>
      <c r="C336" s="86">
        <v>603.16418898999996</v>
      </c>
      <c r="D336" s="86">
        <v>597.35316768999996</v>
      </c>
      <c r="E336" s="86">
        <v>0</v>
      </c>
      <c r="F336" s="86">
        <v>59.735316769999997</v>
      </c>
      <c r="G336" s="86">
        <v>149.33829191999999</v>
      </c>
      <c r="H336" s="86">
        <v>298.67658384999999</v>
      </c>
      <c r="I336" s="86">
        <v>0</v>
      </c>
      <c r="J336" s="86">
        <v>328.54424223000001</v>
      </c>
      <c r="K336" s="86">
        <v>388.27955900000001</v>
      </c>
      <c r="L336" s="86">
        <v>448.01487577</v>
      </c>
    </row>
    <row r="337" spans="1:12" ht="12.75" customHeight="1" x14ac:dyDescent="0.2">
      <c r="A337" s="85" t="s">
        <v>162</v>
      </c>
      <c r="B337" s="85">
        <v>16</v>
      </c>
      <c r="C337" s="86">
        <v>605.03653644999997</v>
      </c>
      <c r="D337" s="86">
        <v>599.14290163999999</v>
      </c>
      <c r="E337" s="86">
        <v>0</v>
      </c>
      <c r="F337" s="86">
        <v>59.91429016</v>
      </c>
      <c r="G337" s="86">
        <v>149.78572541</v>
      </c>
      <c r="H337" s="86">
        <v>299.57145082</v>
      </c>
      <c r="I337" s="86">
        <v>0</v>
      </c>
      <c r="J337" s="86">
        <v>329.52859590000003</v>
      </c>
      <c r="K337" s="86">
        <v>389.44288606999999</v>
      </c>
      <c r="L337" s="86">
        <v>449.35717622999999</v>
      </c>
    </row>
    <row r="338" spans="1:12" ht="12.75" customHeight="1" x14ac:dyDescent="0.2">
      <c r="A338" s="85" t="s">
        <v>162</v>
      </c>
      <c r="B338" s="85">
        <v>17</v>
      </c>
      <c r="C338" s="86">
        <v>616.86593072000005</v>
      </c>
      <c r="D338" s="86">
        <v>610.92682992000005</v>
      </c>
      <c r="E338" s="86">
        <v>0</v>
      </c>
      <c r="F338" s="86">
        <v>61.09268299</v>
      </c>
      <c r="G338" s="86">
        <v>152.73170748000001</v>
      </c>
      <c r="H338" s="86">
        <v>305.46341496000002</v>
      </c>
      <c r="I338" s="86">
        <v>0</v>
      </c>
      <c r="J338" s="86">
        <v>336.00975646000001</v>
      </c>
      <c r="K338" s="86">
        <v>397.10243945000002</v>
      </c>
      <c r="L338" s="86">
        <v>458.19512243999998</v>
      </c>
    </row>
    <row r="339" spans="1:12" ht="12.75" customHeight="1" x14ac:dyDescent="0.2">
      <c r="A339" s="85" t="s">
        <v>162</v>
      </c>
      <c r="B339" s="85">
        <v>18</v>
      </c>
      <c r="C339" s="86">
        <v>627.87092213999995</v>
      </c>
      <c r="D339" s="86">
        <v>621.04845862000002</v>
      </c>
      <c r="E339" s="86">
        <v>0</v>
      </c>
      <c r="F339" s="86">
        <v>62.104845859999998</v>
      </c>
      <c r="G339" s="86">
        <v>155.26211466000001</v>
      </c>
      <c r="H339" s="86">
        <v>310.52422931000001</v>
      </c>
      <c r="I339" s="86">
        <v>0</v>
      </c>
      <c r="J339" s="86">
        <v>341.57665223999999</v>
      </c>
      <c r="K339" s="86">
        <v>403.6814981</v>
      </c>
      <c r="L339" s="86">
        <v>465.78634397000002</v>
      </c>
    </row>
    <row r="340" spans="1:12" ht="12.75" customHeight="1" x14ac:dyDescent="0.2">
      <c r="A340" s="85" t="s">
        <v>162</v>
      </c>
      <c r="B340" s="85">
        <v>19</v>
      </c>
      <c r="C340" s="86">
        <v>612.99927161000005</v>
      </c>
      <c r="D340" s="86">
        <v>606.19403976000001</v>
      </c>
      <c r="E340" s="86">
        <v>0</v>
      </c>
      <c r="F340" s="86">
        <v>60.619403980000001</v>
      </c>
      <c r="G340" s="86">
        <v>151.54850994</v>
      </c>
      <c r="H340" s="86">
        <v>303.09701988</v>
      </c>
      <c r="I340" s="86">
        <v>0</v>
      </c>
      <c r="J340" s="86">
        <v>333.40672187000001</v>
      </c>
      <c r="K340" s="86">
        <v>394.02612584000002</v>
      </c>
      <c r="L340" s="86">
        <v>454.64552981999998</v>
      </c>
    </row>
    <row r="341" spans="1:12" ht="12.75" customHeight="1" x14ac:dyDescent="0.2">
      <c r="A341" s="85" t="s">
        <v>162</v>
      </c>
      <c r="B341" s="85">
        <v>20</v>
      </c>
      <c r="C341" s="86">
        <v>600.59529321000002</v>
      </c>
      <c r="D341" s="86">
        <v>594.04157765000002</v>
      </c>
      <c r="E341" s="86">
        <v>0</v>
      </c>
      <c r="F341" s="86">
        <v>59.404157769999998</v>
      </c>
      <c r="G341" s="86">
        <v>148.51039441</v>
      </c>
      <c r="H341" s="86">
        <v>297.02078883000001</v>
      </c>
      <c r="I341" s="86">
        <v>0</v>
      </c>
      <c r="J341" s="86">
        <v>326.72286771</v>
      </c>
      <c r="K341" s="86">
        <v>386.12702546999998</v>
      </c>
      <c r="L341" s="86">
        <v>445.53118324000002</v>
      </c>
    </row>
    <row r="342" spans="1:12" ht="12.75" customHeight="1" x14ac:dyDescent="0.2">
      <c r="A342" s="85" t="s">
        <v>162</v>
      </c>
      <c r="B342" s="85">
        <v>21</v>
      </c>
      <c r="C342" s="86">
        <v>579.61855478999996</v>
      </c>
      <c r="D342" s="86">
        <v>573.47821221000004</v>
      </c>
      <c r="E342" s="86">
        <v>0</v>
      </c>
      <c r="F342" s="86">
        <v>57.34782122</v>
      </c>
      <c r="G342" s="86">
        <v>143.36955305000001</v>
      </c>
      <c r="H342" s="86">
        <v>286.73910611000002</v>
      </c>
      <c r="I342" s="86">
        <v>0</v>
      </c>
      <c r="J342" s="86">
        <v>315.41301671999997</v>
      </c>
      <c r="K342" s="86">
        <v>372.76083793999999</v>
      </c>
      <c r="L342" s="86">
        <v>430.10865916</v>
      </c>
    </row>
    <row r="343" spans="1:12" ht="12.75" customHeight="1" x14ac:dyDescent="0.2">
      <c r="A343" s="85" t="s">
        <v>162</v>
      </c>
      <c r="B343" s="85">
        <v>22</v>
      </c>
      <c r="C343" s="86">
        <v>589.85248727999999</v>
      </c>
      <c r="D343" s="86">
        <v>583.32873627000004</v>
      </c>
      <c r="E343" s="86">
        <v>0</v>
      </c>
      <c r="F343" s="86">
        <v>58.332873630000002</v>
      </c>
      <c r="G343" s="86">
        <v>145.83218407000001</v>
      </c>
      <c r="H343" s="86">
        <v>291.66436814000002</v>
      </c>
      <c r="I343" s="86">
        <v>0</v>
      </c>
      <c r="J343" s="86">
        <v>320.83080495000002</v>
      </c>
      <c r="K343" s="86">
        <v>379.16367858000001</v>
      </c>
      <c r="L343" s="86">
        <v>437.4965522</v>
      </c>
    </row>
    <row r="344" spans="1:12" ht="12.75" customHeight="1" x14ac:dyDescent="0.2">
      <c r="A344" s="85" t="s">
        <v>162</v>
      </c>
      <c r="B344" s="85">
        <v>23</v>
      </c>
      <c r="C344" s="86">
        <v>627.05891989999998</v>
      </c>
      <c r="D344" s="86">
        <v>620.12589463999996</v>
      </c>
      <c r="E344" s="86">
        <v>0</v>
      </c>
      <c r="F344" s="86">
        <v>62.012589460000001</v>
      </c>
      <c r="G344" s="86">
        <v>155.03147365999999</v>
      </c>
      <c r="H344" s="86">
        <v>310.06294731999998</v>
      </c>
      <c r="I344" s="86">
        <v>0</v>
      </c>
      <c r="J344" s="86">
        <v>341.06924205000001</v>
      </c>
      <c r="K344" s="86">
        <v>403.08183151999998</v>
      </c>
      <c r="L344" s="86">
        <v>465.09442098</v>
      </c>
    </row>
    <row r="345" spans="1:12" ht="12.75" customHeight="1" x14ac:dyDescent="0.2">
      <c r="A345" s="85" t="s">
        <v>162</v>
      </c>
      <c r="B345" s="85">
        <v>24</v>
      </c>
      <c r="C345" s="86">
        <v>714.44384973000001</v>
      </c>
      <c r="D345" s="86">
        <v>706.86584273000005</v>
      </c>
      <c r="E345" s="86">
        <v>0</v>
      </c>
      <c r="F345" s="86">
        <v>70.686584269999997</v>
      </c>
      <c r="G345" s="86">
        <v>176.71646068000001</v>
      </c>
      <c r="H345" s="86">
        <v>353.43292136999997</v>
      </c>
      <c r="I345" s="86">
        <v>0</v>
      </c>
      <c r="J345" s="86">
        <v>388.77621349999998</v>
      </c>
      <c r="K345" s="86">
        <v>459.46279777000001</v>
      </c>
      <c r="L345" s="86">
        <v>530.14938204999999</v>
      </c>
    </row>
    <row r="346" spans="1:12" ht="12.75" customHeight="1" x14ac:dyDescent="0.2">
      <c r="A346" s="85" t="s">
        <v>163</v>
      </c>
      <c r="B346" s="85">
        <v>1</v>
      </c>
      <c r="C346" s="86">
        <v>872.92027542999995</v>
      </c>
      <c r="D346" s="86">
        <v>863.19959281000001</v>
      </c>
      <c r="E346" s="86">
        <v>0</v>
      </c>
      <c r="F346" s="86">
        <v>86.319959280000006</v>
      </c>
      <c r="G346" s="86">
        <v>215.7998982</v>
      </c>
      <c r="H346" s="86">
        <v>431.59979641000001</v>
      </c>
      <c r="I346" s="86">
        <v>0</v>
      </c>
      <c r="J346" s="86">
        <v>474.75977605000003</v>
      </c>
      <c r="K346" s="86">
        <v>561.07973532999995</v>
      </c>
      <c r="L346" s="86">
        <v>647.39969460999998</v>
      </c>
    </row>
    <row r="347" spans="1:12" ht="12.75" customHeight="1" x14ac:dyDescent="0.2">
      <c r="A347" s="85" t="s">
        <v>163</v>
      </c>
      <c r="B347" s="85">
        <v>2</v>
      </c>
      <c r="C347" s="86">
        <v>1038.6438268300001</v>
      </c>
      <c r="D347" s="86">
        <v>1027.3342908</v>
      </c>
      <c r="E347" s="86">
        <v>0</v>
      </c>
      <c r="F347" s="86">
        <v>102.73342907999999</v>
      </c>
      <c r="G347" s="86">
        <v>256.83357269999999</v>
      </c>
      <c r="H347" s="86">
        <v>513.66714539999998</v>
      </c>
      <c r="I347" s="86">
        <v>0</v>
      </c>
      <c r="J347" s="86">
        <v>565.03385993999996</v>
      </c>
      <c r="K347" s="86">
        <v>667.76728902000002</v>
      </c>
      <c r="L347" s="86">
        <v>770.50071809999997</v>
      </c>
    </row>
    <row r="348" spans="1:12" ht="12.75" customHeight="1" x14ac:dyDescent="0.2">
      <c r="A348" s="85" t="s">
        <v>163</v>
      </c>
      <c r="B348" s="85">
        <v>3</v>
      </c>
      <c r="C348" s="86">
        <v>1081.0327371999999</v>
      </c>
      <c r="D348" s="86">
        <v>1069.2481979900001</v>
      </c>
      <c r="E348" s="86">
        <v>0</v>
      </c>
      <c r="F348" s="86">
        <v>106.92481979999999</v>
      </c>
      <c r="G348" s="86">
        <v>267.3120495</v>
      </c>
      <c r="H348" s="86">
        <v>534.624099</v>
      </c>
      <c r="I348" s="86">
        <v>0</v>
      </c>
      <c r="J348" s="86">
        <v>588.08650889</v>
      </c>
      <c r="K348" s="86">
        <v>695.01132869000003</v>
      </c>
      <c r="L348" s="86">
        <v>801.93614849000005</v>
      </c>
    </row>
    <row r="349" spans="1:12" ht="12.75" customHeight="1" x14ac:dyDescent="0.2">
      <c r="A349" s="85" t="s">
        <v>163</v>
      </c>
      <c r="B349" s="85">
        <v>4</v>
      </c>
      <c r="C349" s="86">
        <v>1115.2602429000001</v>
      </c>
      <c r="D349" s="86">
        <v>1103.06041383</v>
      </c>
      <c r="E349" s="86">
        <v>0</v>
      </c>
      <c r="F349" s="86">
        <v>110.30604138</v>
      </c>
      <c r="G349" s="86">
        <v>275.76510345999998</v>
      </c>
      <c r="H349" s="86">
        <v>551.53020691999996</v>
      </c>
      <c r="I349" s="86">
        <v>0</v>
      </c>
      <c r="J349" s="86">
        <v>606.68322761000002</v>
      </c>
      <c r="K349" s="86">
        <v>716.98926899000003</v>
      </c>
      <c r="L349" s="86">
        <v>827.29531037000004</v>
      </c>
    </row>
    <row r="350" spans="1:12" ht="12.75" customHeight="1" x14ac:dyDescent="0.2">
      <c r="A350" s="85" t="s">
        <v>163</v>
      </c>
      <c r="B350" s="85">
        <v>5</v>
      </c>
      <c r="C350" s="86">
        <v>1108.9847670199999</v>
      </c>
      <c r="D350" s="86">
        <v>1095.6374701899999</v>
      </c>
      <c r="E350" s="86">
        <v>0</v>
      </c>
      <c r="F350" s="86">
        <v>109.56374701999999</v>
      </c>
      <c r="G350" s="86">
        <v>273.90936755000001</v>
      </c>
      <c r="H350" s="86">
        <v>547.81873510000003</v>
      </c>
      <c r="I350" s="86">
        <v>0</v>
      </c>
      <c r="J350" s="86">
        <v>602.60060859999999</v>
      </c>
      <c r="K350" s="86">
        <v>712.16435562000004</v>
      </c>
      <c r="L350" s="86">
        <v>821.72810263999997</v>
      </c>
    </row>
    <row r="351" spans="1:12" ht="12.75" customHeight="1" x14ac:dyDescent="0.2">
      <c r="A351" s="85" t="s">
        <v>163</v>
      </c>
      <c r="B351" s="85">
        <v>6</v>
      </c>
      <c r="C351" s="86">
        <v>1088.92190878</v>
      </c>
      <c r="D351" s="86">
        <v>1075.0774558799999</v>
      </c>
      <c r="E351" s="86">
        <v>0</v>
      </c>
      <c r="F351" s="86">
        <v>107.50774559</v>
      </c>
      <c r="G351" s="86">
        <v>268.76936396999997</v>
      </c>
      <c r="H351" s="86">
        <v>537.53872793999994</v>
      </c>
      <c r="I351" s="86">
        <v>0</v>
      </c>
      <c r="J351" s="86">
        <v>591.29260073</v>
      </c>
      <c r="K351" s="86">
        <v>698.80034632000002</v>
      </c>
      <c r="L351" s="86">
        <v>806.30809191000003</v>
      </c>
    </row>
    <row r="352" spans="1:12" ht="12.75" customHeight="1" x14ac:dyDescent="0.2">
      <c r="A352" s="85" t="s">
        <v>163</v>
      </c>
      <c r="B352" s="85">
        <v>7</v>
      </c>
      <c r="C352" s="86">
        <v>1088.8351395100001</v>
      </c>
      <c r="D352" s="86">
        <v>1076.82069413</v>
      </c>
      <c r="E352" s="86">
        <v>0</v>
      </c>
      <c r="F352" s="86">
        <v>107.68206941</v>
      </c>
      <c r="G352" s="86">
        <v>269.20517353000002</v>
      </c>
      <c r="H352" s="86">
        <v>538.41034706999994</v>
      </c>
      <c r="I352" s="86">
        <v>0</v>
      </c>
      <c r="J352" s="86">
        <v>592.25138176999997</v>
      </c>
      <c r="K352" s="86">
        <v>699.93345118000002</v>
      </c>
      <c r="L352" s="86">
        <v>807.61552059999997</v>
      </c>
    </row>
    <row r="353" spans="1:12" ht="12.75" customHeight="1" x14ac:dyDescent="0.2">
      <c r="A353" s="85" t="s">
        <v>163</v>
      </c>
      <c r="B353" s="85">
        <v>8</v>
      </c>
      <c r="C353" s="86">
        <v>1020.01159395</v>
      </c>
      <c r="D353" s="86">
        <v>1010.65056135</v>
      </c>
      <c r="E353" s="86">
        <v>0</v>
      </c>
      <c r="F353" s="86">
        <v>101.06505614</v>
      </c>
      <c r="G353" s="86">
        <v>252.66264034</v>
      </c>
      <c r="H353" s="86">
        <v>505.32528067999999</v>
      </c>
      <c r="I353" s="86">
        <v>0</v>
      </c>
      <c r="J353" s="86">
        <v>555.85780874</v>
      </c>
      <c r="K353" s="86">
        <v>656.92286488000002</v>
      </c>
      <c r="L353" s="86">
        <v>757.98792101000004</v>
      </c>
    </row>
    <row r="354" spans="1:12" ht="12.75" customHeight="1" x14ac:dyDescent="0.2">
      <c r="A354" s="85" t="s">
        <v>163</v>
      </c>
      <c r="B354" s="85">
        <v>9</v>
      </c>
      <c r="C354" s="86">
        <v>978.11985390999996</v>
      </c>
      <c r="D354" s="86">
        <v>972.55805264000003</v>
      </c>
      <c r="E354" s="86">
        <v>0</v>
      </c>
      <c r="F354" s="86">
        <v>97.255805260000002</v>
      </c>
      <c r="G354" s="86">
        <v>243.13951316000001</v>
      </c>
      <c r="H354" s="86">
        <v>486.27902632000001</v>
      </c>
      <c r="I354" s="86">
        <v>0</v>
      </c>
      <c r="J354" s="86">
        <v>534.90692894999995</v>
      </c>
      <c r="K354" s="86">
        <v>632.16273421999995</v>
      </c>
      <c r="L354" s="86">
        <v>729.41853948000005</v>
      </c>
    </row>
    <row r="355" spans="1:12" ht="12.75" customHeight="1" x14ac:dyDescent="0.2">
      <c r="A355" s="85" t="s">
        <v>163</v>
      </c>
      <c r="B355" s="85">
        <v>10</v>
      </c>
      <c r="C355" s="86">
        <v>983.16737784999998</v>
      </c>
      <c r="D355" s="86">
        <v>977.46222668999997</v>
      </c>
      <c r="E355" s="86">
        <v>0</v>
      </c>
      <c r="F355" s="86">
        <v>97.746222669999995</v>
      </c>
      <c r="G355" s="86">
        <v>244.36555666999999</v>
      </c>
      <c r="H355" s="86">
        <v>488.73111334999999</v>
      </c>
      <c r="I355" s="86">
        <v>0</v>
      </c>
      <c r="J355" s="86">
        <v>537.60422468000002</v>
      </c>
      <c r="K355" s="86">
        <v>635.35044734999997</v>
      </c>
      <c r="L355" s="86">
        <v>733.09667002000003</v>
      </c>
    </row>
    <row r="356" spans="1:12" ht="12.75" customHeight="1" x14ac:dyDescent="0.2">
      <c r="A356" s="85" t="s">
        <v>163</v>
      </c>
      <c r="B356" s="85">
        <v>11</v>
      </c>
      <c r="C356" s="86">
        <v>897.07342070000004</v>
      </c>
      <c r="D356" s="86">
        <v>892.04577499000004</v>
      </c>
      <c r="E356" s="86">
        <v>0</v>
      </c>
      <c r="F356" s="86">
        <v>89.204577499999999</v>
      </c>
      <c r="G356" s="86">
        <v>223.01144375000001</v>
      </c>
      <c r="H356" s="86">
        <v>446.02288750000002</v>
      </c>
      <c r="I356" s="86">
        <v>0</v>
      </c>
      <c r="J356" s="86">
        <v>490.62517623999997</v>
      </c>
      <c r="K356" s="86">
        <v>579.82975374</v>
      </c>
      <c r="L356" s="86">
        <v>669.03433124000003</v>
      </c>
    </row>
    <row r="357" spans="1:12" ht="12.75" customHeight="1" x14ac:dyDescent="0.2">
      <c r="A357" s="85" t="s">
        <v>163</v>
      </c>
      <c r="B357" s="85">
        <v>12</v>
      </c>
      <c r="C357" s="86">
        <v>827.50978162000001</v>
      </c>
      <c r="D357" s="86">
        <v>822.74164685000005</v>
      </c>
      <c r="E357" s="86">
        <v>0</v>
      </c>
      <c r="F357" s="86">
        <v>82.274164690000006</v>
      </c>
      <c r="G357" s="86">
        <v>205.68541171000001</v>
      </c>
      <c r="H357" s="86">
        <v>411.37082342999997</v>
      </c>
      <c r="I357" s="86">
        <v>0</v>
      </c>
      <c r="J357" s="86">
        <v>452.50790576999998</v>
      </c>
      <c r="K357" s="86">
        <v>534.78207044999999</v>
      </c>
      <c r="L357" s="86">
        <v>617.05623514000001</v>
      </c>
    </row>
    <row r="358" spans="1:12" ht="12.75" customHeight="1" x14ac:dyDescent="0.2">
      <c r="A358" s="85" t="s">
        <v>163</v>
      </c>
      <c r="B358" s="85">
        <v>13</v>
      </c>
      <c r="C358" s="86">
        <v>697.05192808000004</v>
      </c>
      <c r="D358" s="86">
        <v>693.23949822999998</v>
      </c>
      <c r="E358" s="86">
        <v>0</v>
      </c>
      <c r="F358" s="86">
        <v>69.323949819999996</v>
      </c>
      <c r="G358" s="86">
        <v>173.30987456</v>
      </c>
      <c r="H358" s="86">
        <v>346.61974911999999</v>
      </c>
      <c r="I358" s="86">
        <v>0</v>
      </c>
      <c r="J358" s="86">
        <v>381.28172403000002</v>
      </c>
      <c r="K358" s="86">
        <v>450.60567385000002</v>
      </c>
      <c r="L358" s="86">
        <v>519.92962366999996</v>
      </c>
    </row>
    <row r="359" spans="1:12" ht="12.75" customHeight="1" x14ac:dyDescent="0.2">
      <c r="A359" s="85" t="s">
        <v>163</v>
      </c>
      <c r="B359" s="85">
        <v>14</v>
      </c>
      <c r="C359" s="86">
        <v>605.79002892999995</v>
      </c>
      <c r="D359" s="86">
        <v>602.67135248</v>
      </c>
      <c r="E359" s="86">
        <v>0</v>
      </c>
      <c r="F359" s="86">
        <v>60.267135250000003</v>
      </c>
      <c r="G359" s="86">
        <v>150.66783812</v>
      </c>
      <c r="H359" s="86">
        <v>301.33567624</v>
      </c>
      <c r="I359" s="86">
        <v>0</v>
      </c>
      <c r="J359" s="86">
        <v>331.46924386000001</v>
      </c>
      <c r="K359" s="86">
        <v>391.73637910999997</v>
      </c>
      <c r="L359" s="86">
        <v>452.00351436</v>
      </c>
    </row>
    <row r="360" spans="1:12" ht="12.75" customHeight="1" x14ac:dyDescent="0.2">
      <c r="A360" s="85" t="s">
        <v>163</v>
      </c>
      <c r="B360" s="85">
        <v>15</v>
      </c>
      <c r="C360" s="86">
        <v>605.82247733999998</v>
      </c>
      <c r="D360" s="86">
        <v>602.80948636000005</v>
      </c>
      <c r="E360" s="86">
        <v>0</v>
      </c>
      <c r="F360" s="86">
        <v>60.280948639999998</v>
      </c>
      <c r="G360" s="86">
        <v>150.70237159000001</v>
      </c>
      <c r="H360" s="86">
        <v>301.40474318000003</v>
      </c>
      <c r="I360" s="86">
        <v>0</v>
      </c>
      <c r="J360" s="86">
        <v>331.54521749999998</v>
      </c>
      <c r="K360" s="86">
        <v>391.82616612999999</v>
      </c>
      <c r="L360" s="86">
        <v>452.10711477000001</v>
      </c>
    </row>
    <row r="361" spans="1:12" ht="12.75" customHeight="1" x14ac:dyDescent="0.2">
      <c r="A361" s="85" t="s">
        <v>163</v>
      </c>
      <c r="B361" s="85">
        <v>16</v>
      </c>
      <c r="C361" s="86">
        <v>616.13600916999997</v>
      </c>
      <c r="D361" s="86">
        <v>613.02368206000006</v>
      </c>
      <c r="E361" s="86">
        <v>0</v>
      </c>
      <c r="F361" s="86">
        <v>61.302368209999997</v>
      </c>
      <c r="G361" s="86">
        <v>153.25592051999999</v>
      </c>
      <c r="H361" s="86">
        <v>306.51184103000003</v>
      </c>
      <c r="I361" s="86">
        <v>0</v>
      </c>
      <c r="J361" s="86">
        <v>337.16302512999999</v>
      </c>
      <c r="K361" s="86">
        <v>398.46539333999999</v>
      </c>
      <c r="L361" s="86">
        <v>459.76776154999999</v>
      </c>
    </row>
    <row r="362" spans="1:12" ht="12.75" customHeight="1" x14ac:dyDescent="0.2">
      <c r="A362" s="85" t="s">
        <v>163</v>
      </c>
      <c r="B362" s="85">
        <v>17</v>
      </c>
      <c r="C362" s="86">
        <v>608.39070434999996</v>
      </c>
      <c r="D362" s="86">
        <v>605.09557460999997</v>
      </c>
      <c r="E362" s="86">
        <v>0</v>
      </c>
      <c r="F362" s="86">
        <v>60.509557460000003</v>
      </c>
      <c r="G362" s="86">
        <v>151.27389364999999</v>
      </c>
      <c r="H362" s="86">
        <v>302.54778730999999</v>
      </c>
      <c r="I362" s="86">
        <v>0</v>
      </c>
      <c r="J362" s="86">
        <v>332.80256603999999</v>
      </c>
      <c r="K362" s="86">
        <v>393.31212349999998</v>
      </c>
      <c r="L362" s="86">
        <v>453.82168095999998</v>
      </c>
    </row>
    <row r="363" spans="1:12" ht="12.75" customHeight="1" x14ac:dyDescent="0.2">
      <c r="A363" s="85" t="s">
        <v>163</v>
      </c>
      <c r="B363" s="85">
        <v>18</v>
      </c>
      <c r="C363" s="86">
        <v>627.55897785000002</v>
      </c>
      <c r="D363" s="86">
        <v>624.09848151999995</v>
      </c>
      <c r="E363" s="86">
        <v>0</v>
      </c>
      <c r="F363" s="86">
        <v>62.409848150000002</v>
      </c>
      <c r="G363" s="86">
        <v>156.02462037999999</v>
      </c>
      <c r="H363" s="86">
        <v>312.04924075999998</v>
      </c>
      <c r="I363" s="86">
        <v>0</v>
      </c>
      <c r="J363" s="86">
        <v>343.25416483999999</v>
      </c>
      <c r="K363" s="86">
        <v>405.66401299</v>
      </c>
      <c r="L363" s="86">
        <v>468.07386114000002</v>
      </c>
    </row>
    <row r="364" spans="1:12" ht="12.75" customHeight="1" x14ac:dyDescent="0.2">
      <c r="A364" s="85" t="s">
        <v>163</v>
      </c>
      <c r="B364" s="85">
        <v>19</v>
      </c>
      <c r="C364" s="86">
        <v>628.12498058999995</v>
      </c>
      <c r="D364" s="86">
        <v>624.68847317999996</v>
      </c>
      <c r="E364" s="86">
        <v>0</v>
      </c>
      <c r="F364" s="86">
        <v>62.468847320000002</v>
      </c>
      <c r="G364" s="86">
        <v>156.17211829999999</v>
      </c>
      <c r="H364" s="86">
        <v>312.34423658999998</v>
      </c>
      <c r="I364" s="86">
        <v>0</v>
      </c>
      <c r="J364" s="86">
        <v>343.57866024999998</v>
      </c>
      <c r="K364" s="86">
        <v>406.04750756999999</v>
      </c>
      <c r="L364" s="86">
        <v>468.51635489</v>
      </c>
    </row>
    <row r="365" spans="1:12" ht="12.75" customHeight="1" x14ac:dyDescent="0.2">
      <c r="A365" s="85" t="s">
        <v>163</v>
      </c>
      <c r="B365" s="85">
        <v>20</v>
      </c>
      <c r="C365" s="86">
        <v>613.86046131000001</v>
      </c>
      <c r="D365" s="86">
        <v>610.16815501999997</v>
      </c>
      <c r="E365" s="86">
        <v>0</v>
      </c>
      <c r="F365" s="86">
        <v>61.0168155</v>
      </c>
      <c r="G365" s="86">
        <v>152.54203876</v>
      </c>
      <c r="H365" s="86">
        <v>305.08407750999999</v>
      </c>
      <c r="I365" s="86">
        <v>0</v>
      </c>
      <c r="J365" s="86">
        <v>335.59248525999999</v>
      </c>
      <c r="K365" s="86">
        <v>396.60930076</v>
      </c>
      <c r="L365" s="86">
        <v>457.62611627000001</v>
      </c>
    </row>
    <row r="366" spans="1:12" ht="12.75" customHeight="1" x14ac:dyDescent="0.2">
      <c r="A366" s="85" t="s">
        <v>163</v>
      </c>
      <c r="B366" s="85">
        <v>21</v>
      </c>
      <c r="C366" s="86">
        <v>588.66660884999999</v>
      </c>
      <c r="D366" s="86">
        <v>585.42084009999996</v>
      </c>
      <c r="E366" s="86">
        <v>0</v>
      </c>
      <c r="F366" s="86">
        <v>58.542084010000004</v>
      </c>
      <c r="G366" s="86">
        <v>146.35521002999999</v>
      </c>
      <c r="H366" s="86">
        <v>292.71042004999998</v>
      </c>
      <c r="I366" s="86">
        <v>0</v>
      </c>
      <c r="J366" s="86">
        <v>321.98146206000001</v>
      </c>
      <c r="K366" s="86">
        <v>380.52354607000001</v>
      </c>
      <c r="L366" s="86">
        <v>439.06563008000001</v>
      </c>
    </row>
    <row r="367" spans="1:12" ht="12.75" customHeight="1" x14ac:dyDescent="0.2">
      <c r="A367" s="85" t="s">
        <v>163</v>
      </c>
      <c r="B367" s="85">
        <v>22</v>
      </c>
      <c r="C367" s="86">
        <v>538.84068814</v>
      </c>
      <c r="D367" s="86">
        <v>536.03390015000002</v>
      </c>
      <c r="E367" s="86">
        <v>0</v>
      </c>
      <c r="F367" s="86">
        <v>53.603390019999999</v>
      </c>
      <c r="G367" s="86">
        <v>134.00847504000001</v>
      </c>
      <c r="H367" s="86">
        <v>268.01695008000002</v>
      </c>
      <c r="I367" s="86">
        <v>0</v>
      </c>
      <c r="J367" s="86">
        <v>294.81864508000001</v>
      </c>
      <c r="K367" s="86">
        <v>348.42203510000002</v>
      </c>
      <c r="L367" s="86">
        <v>402.02542511000001</v>
      </c>
    </row>
    <row r="368" spans="1:12" ht="12.75" customHeight="1" x14ac:dyDescent="0.2">
      <c r="A368" s="85" t="s">
        <v>163</v>
      </c>
      <c r="B368" s="85">
        <v>23</v>
      </c>
      <c r="C368" s="86">
        <v>584.38210637999998</v>
      </c>
      <c r="D368" s="86">
        <v>581.31340191000004</v>
      </c>
      <c r="E368" s="86">
        <v>0</v>
      </c>
      <c r="F368" s="86">
        <v>58.131340190000003</v>
      </c>
      <c r="G368" s="86">
        <v>145.32835048000001</v>
      </c>
      <c r="H368" s="86">
        <v>290.65670096000002</v>
      </c>
      <c r="I368" s="86">
        <v>0</v>
      </c>
      <c r="J368" s="86">
        <v>319.72237104999999</v>
      </c>
      <c r="K368" s="86">
        <v>377.85371124</v>
      </c>
      <c r="L368" s="86">
        <v>435.98505143</v>
      </c>
    </row>
    <row r="369" spans="1:12" ht="12.75" customHeight="1" x14ac:dyDescent="0.2">
      <c r="A369" s="85" t="s">
        <v>163</v>
      </c>
      <c r="B369" s="85">
        <v>24</v>
      </c>
      <c r="C369" s="86">
        <v>689.59220202999995</v>
      </c>
      <c r="D369" s="86">
        <v>685.95685596999999</v>
      </c>
      <c r="E369" s="86">
        <v>0</v>
      </c>
      <c r="F369" s="86">
        <v>68.595685599999996</v>
      </c>
      <c r="G369" s="86">
        <v>171.48921399</v>
      </c>
      <c r="H369" s="86">
        <v>342.97842799</v>
      </c>
      <c r="I369" s="86">
        <v>0</v>
      </c>
      <c r="J369" s="86">
        <v>377.27627078</v>
      </c>
      <c r="K369" s="86">
        <v>445.87195637999997</v>
      </c>
      <c r="L369" s="86">
        <v>514.46764198000005</v>
      </c>
    </row>
    <row r="370" spans="1:12" ht="12.75" customHeight="1" x14ac:dyDescent="0.2">
      <c r="A370" s="85" t="s">
        <v>164</v>
      </c>
      <c r="B370" s="85">
        <v>1</v>
      </c>
      <c r="C370" s="86">
        <v>864.07801996000001</v>
      </c>
      <c r="D370" s="86">
        <v>859.25908904999994</v>
      </c>
      <c r="E370" s="86">
        <v>0</v>
      </c>
      <c r="F370" s="86">
        <v>85.925908910000004</v>
      </c>
      <c r="G370" s="86">
        <v>214.81477226000001</v>
      </c>
      <c r="H370" s="86">
        <v>429.62954452999998</v>
      </c>
      <c r="I370" s="86">
        <v>0</v>
      </c>
      <c r="J370" s="86">
        <v>472.59249898000002</v>
      </c>
      <c r="K370" s="86">
        <v>558.51840788000004</v>
      </c>
      <c r="L370" s="86">
        <v>644.44431679000002</v>
      </c>
    </row>
    <row r="371" spans="1:12" ht="12.75" customHeight="1" x14ac:dyDescent="0.2">
      <c r="A371" s="85" t="s">
        <v>164</v>
      </c>
      <c r="B371" s="85">
        <v>2</v>
      </c>
      <c r="C371" s="86">
        <v>933.95148158999996</v>
      </c>
      <c r="D371" s="86">
        <v>928.62354891999996</v>
      </c>
      <c r="E371" s="86">
        <v>0</v>
      </c>
      <c r="F371" s="86">
        <v>92.862354890000006</v>
      </c>
      <c r="G371" s="86">
        <v>232.15588722999999</v>
      </c>
      <c r="H371" s="86">
        <v>464.31177445999998</v>
      </c>
      <c r="I371" s="86">
        <v>0</v>
      </c>
      <c r="J371" s="86">
        <v>510.74295190999999</v>
      </c>
      <c r="K371" s="86">
        <v>603.60530679999999</v>
      </c>
      <c r="L371" s="86">
        <v>696.46766169</v>
      </c>
    </row>
    <row r="372" spans="1:12" ht="12.75" customHeight="1" x14ac:dyDescent="0.2">
      <c r="A372" s="85" t="s">
        <v>164</v>
      </c>
      <c r="B372" s="85">
        <v>3</v>
      </c>
      <c r="C372" s="86">
        <v>1034.8912684500001</v>
      </c>
      <c r="D372" s="86">
        <v>1028.8058470200001</v>
      </c>
      <c r="E372" s="86">
        <v>0</v>
      </c>
      <c r="F372" s="86">
        <v>102.8805847</v>
      </c>
      <c r="G372" s="86">
        <v>257.20146175999997</v>
      </c>
      <c r="H372" s="86">
        <v>514.40292351000005</v>
      </c>
      <c r="I372" s="86">
        <v>0</v>
      </c>
      <c r="J372" s="86">
        <v>565.84321585999999</v>
      </c>
      <c r="K372" s="86">
        <v>668.72380055999997</v>
      </c>
      <c r="L372" s="86">
        <v>771.60438526999997</v>
      </c>
    </row>
    <row r="373" spans="1:12" ht="12.75" customHeight="1" x14ac:dyDescent="0.2">
      <c r="A373" s="85" t="s">
        <v>164</v>
      </c>
      <c r="B373" s="85">
        <v>4</v>
      </c>
      <c r="C373" s="86">
        <v>1132.1935923599999</v>
      </c>
      <c r="D373" s="86">
        <v>1124.8789920199999</v>
      </c>
      <c r="E373" s="86">
        <v>0</v>
      </c>
      <c r="F373" s="86">
        <v>112.4878992</v>
      </c>
      <c r="G373" s="86">
        <v>281.21974800999999</v>
      </c>
      <c r="H373" s="86">
        <v>562.43949600999997</v>
      </c>
      <c r="I373" s="86">
        <v>0</v>
      </c>
      <c r="J373" s="86">
        <v>618.68344561000004</v>
      </c>
      <c r="K373" s="86">
        <v>731.17134481000005</v>
      </c>
      <c r="L373" s="86">
        <v>843.65924401999996</v>
      </c>
    </row>
    <row r="374" spans="1:12" ht="12.75" customHeight="1" x14ac:dyDescent="0.2">
      <c r="A374" s="85" t="s">
        <v>164</v>
      </c>
      <c r="B374" s="85">
        <v>5</v>
      </c>
      <c r="C374" s="86">
        <v>1120.44343327</v>
      </c>
      <c r="D374" s="86">
        <v>1113.3237102200001</v>
      </c>
      <c r="E374" s="86">
        <v>0</v>
      </c>
      <c r="F374" s="86">
        <v>111.33237102</v>
      </c>
      <c r="G374" s="86">
        <v>278.33092756000002</v>
      </c>
      <c r="H374" s="86">
        <v>556.66185511000003</v>
      </c>
      <c r="I374" s="86">
        <v>0</v>
      </c>
      <c r="J374" s="86">
        <v>612.32804062000002</v>
      </c>
      <c r="K374" s="86">
        <v>723.66041164000001</v>
      </c>
      <c r="L374" s="86">
        <v>834.99278267</v>
      </c>
    </row>
    <row r="375" spans="1:12" ht="12.75" customHeight="1" x14ac:dyDescent="0.2">
      <c r="A375" s="85" t="s">
        <v>164</v>
      </c>
      <c r="B375" s="85">
        <v>6</v>
      </c>
      <c r="C375" s="86">
        <v>1101.4231685300001</v>
      </c>
      <c r="D375" s="86">
        <v>1094.4885897500001</v>
      </c>
      <c r="E375" s="86">
        <v>0</v>
      </c>
      <c r="F375" s="86">
        <v>109.44885898</v>
      </c>
      <c r="G375" s="86">
        <v>273.62214743999999</v>
      </c>
      <c r="H375" s="86">
        <v>547.24429487999998</v>
      </c>
      <c r="I375" s="86">
        <v>0</v>
      </c>
      <c r="J375" s="86">
        <v>601.96872436000001</v>
      </c>
      <c r="K375" s="86">
        <v>711.41758333999996</v>
      </c>
      <c r="L375" s="86">
        <v>820.86644231000002</v>
      </c>
    </row>
    <row r="376" spans="1:12" ht="12.75" customHeight="1" x14ac:dyDescent="0.2">
      <c r="A376" s="85" t="s">
        <v>164</v>
      </c>
      <c r="B376" s="85">
        <v>7</v>
      </c>
      <c r="C376" s="86">
        <v>1106.78141489</v>
      </c>
      <c r="D376" s="86">
        <v>1100.6923895899999</v>
      </c>
      <c r="E376" s="86">
        <v>0</v>
      </c>
      <c r="F376" s="86">
        <v>110.06923896000001</v>
      </c>
      <c r="G376" s="86">
        <v>275.17309740000002</v>
      </c>
      <c r="H376" s="86">
        <v>550.34619480000003</v>
      </c>
      <c r="I376" s="86">
        <v>0</v>
      </c>
      <c r="J376" s="86">
        <v>605.38081426999997</v>
      </c>
      <c r="K376" s="86">
        <v>715.45005322999998</v>
      </c>
      <c r="L376" s="86">
        <v>825.51929218999999</v>
      </c>
    </row>
    <row r="377" spans="1:12" ht="12.75" customHeight="1" x14ac:dyDescent="0.2">
      <c r="A377" s="85" t="s">
        <v>164</v>
      </c>
      <c r="B377" s="85">
        <v>8</v>
      </c>
      <c r="C377" s="86">
        <v>1030.2513015500001</v>
      </c>
      <c r="D377" s="86">
        <v>1024.61160006</v>
      </c>
      <c r="E377" s="86">
        <v>0</v>
      </c>
      <c r="F377" s="86">
        <v>102.46116001</v>
      </c>
      <c r="G377" s="86">
        <v>256.15290002</v>
      </c>
      <c r="H377" s="86">
        <v>512.30580003</v>
      </c>
      <c r="I377" s="86">
        <v>0</v>
      </c>
      <c r="J377" s="86">
        <v>563.53638003000003</v>
      </c>
      <c r="K377" s="86">
        <v>665.99754003999999</v>
      </c>
      <c r="L377" s="86">
        <v>768.45870004999995</v>
      </c>
    </row>
    <row r="378" spans="1:12" ht="12.75" customHeight="1" x14ac:dyDescent="0.2">
      <c r="A378" s="85" t="s">
        <v>164</v>
      </c>
      <c r="B378" s="85">
        <v>9</v>
      </c>
      <c r="C378" s="86">
        <v>984.75204897000003</v>
      </c>
      <c r="D378" s="86">
        <v>979.32512798000005</v>
      </c>
      <c r="E378" s="86">
        <v>0</v>
      </c>
      <c r="F378" s="86">
        <v>97.932512799999998</v>
      </c>
      <c r="G378" s="86">
        <v>244.83128199999999</v>
      </c>
      <c r="H378" s="86">
        <v>489.66256399000002</v>
      </c>
      <c r="I378" s="86">
        <v>0</v>
      </c>
      <c r="J378" s="86">
        <v>538.62882038999999</v>
      </c>
      <c r="K378" s="86">
        <v>636.56133319000003</v>
      </c>
      <c r="L378" s="86">
        <v>734.49384598999995</v>
      </c>
    </row>
    <row r="379" spans="1:12" ht="12.75" customHeight="1" x14ac:dyDescent="0.2">
      <c r="A379" s="85" t="s">
        <v>164</v>
      </c>
      <c r="B379" s="85">
        <v>10</v>
      </c>
      <c r="C379" s="86">
        <v>951.14449917000002</v>
      </c>
      <c r="D379" s="86">
        <v>945.91389379999998</v>
      </c>
      <c r="E379" s="86">
        <v>0</v>
      </c>
      <c r="F379" s="86">
        <v>94.591389379999995</v>
      </c>
      <c r="G379" s="86">
        <v>236.47847345</v>
      </c>
      <c r="H379" s="86">
        <v>472.95694689999999</v>
      </c>
      <c r="I379" s="86">
        <v>0</v>
      </c>
      <c r="J379" s="86">
        <v>520.25264159000005</v>
      </c>
      <c r="K379" s="86">
        <v>614.84403096999995</v>
      </c>
      <c r="L379" s="86">
        <v>709.43542034999996</v>
      </c>
    </row>
    <row r="380" spans="1:12" ht="12.75" customHeight="1" x14ac:dyDescent="0.2">
      <c r="A380" s="85" t="s">
        <v>164</v>
      </c>
      <c r="B380" s="85">
        <v>11</v>
      </c>
      <c r="C380" s="86">
        <v>875.47675262999996</v>
      </c>
      <c r="D380" s="86">
        <v>871.01317624000001</v>
      </c>
      <c r="E380" s="86">
        <v>0</v>
      </c>
      <c r="F380" s="86">
        <v>87.101317620000003</v>
      </c>
      <c r="G380" s="86">
        <v>217.75329406</v>
      </c>
      <c r="H380" s="86">
        <v>435.50658812</v>
      </c>
      <c r="I380" s="86">
        <v>0</v>
      </c>
      <c r="J380" s="86">
        <v>479.05724693000002</v>
      </c>
      <c r="K380" s="86">
        <v>566.15856455999995</v>
      </c>
      <c r="L380" s="86">
        <v>653.25988217999998</v>
      </c>
    </row>
    <row r="381" spans="1:12" ht="12.75" customHeight="1" x14ac:dyDescent="0.2">
      <c r="A381" s="85" t="s">
        <v>164</v>
      </c>
      <c r="B381" s="85">
        <v>12</v>
      </c>
      <c r="C381" s="86">
        <v>800.46834722000006</v>
      </c>
      <c r="D381" s="86">
        <v>796.31294496999999</v>
      </c>
      <c r="E381" s="86">
        <v>0</v>
      </c>
      <c r="F381" s="86">
        <v>79.631294499999996</v>
      </c>
      <c r="G381" s="86">
        <v>199.07823624</v>
      </c>
      <c r="H381" s="86">
        <v>398.15647249</v>
      </c>
      <c r="I381" s="86">
        <v>0</v>
      </c>
      <c r="J381" s="86">
        <v>437.97211972999997</v>
      </c>
      <c r="K381" s="86">
        <v>517.60341423</v>
      </c>
      <c r="L381" s="86">
        <v>597.23470872999997</v>
      </c>
    </row>
    <row r="382" spans="1:12" ht="12.75" customHeight="1" x14ac:dyDescent="0.2">
      <c r="A382" s="85" t="s">
        <v>164</v>
      </c>
      <c r="B382" s="85">
        <v>13</v>
      </c>
      <c r="C382" s="86">
        <v>693.21080531999996</v>
      </c>
      <c r="D382" s="86">
        <v>689.46950856000001</v>
      </c>
      <c r="E382" s="86">
        <v>0</v>
      </c>
      <c r="F382" s="86">
        <v>68.946950860000001</v>
      </c>
      <c r="G382" s="86">
        <v>172.36737714</v>
      </c>
      <c r="H382" s="86">
        <v>344.73475428</v>
      </c>
      <c r="I382" s="86">
        <v>0</v>
      </c>
      <c r="J382" s="86">
        <v>379.20822971000001</v>
      </c>
      <c r="K382" s="86">
        <v>448.15518056000002</v>
      </c>
      <c r="L382" s="86">
        <v>517.10213141999998</v>
      </c>
    </row>
    <row r="383" spans="1:12" ht="12.75" customHeight="1" x14ac:dyDescent="0.2">
      <c r="A383" s="85" t="s">
        <v>164</v>
      </c>
      <c r="B383" s="85">
        <v>14</v>
      </c>
      <c r="C383" s="86">
        <v>606.62697882999998</v>
      </c>
      <c r="D383" s="86">
        <v>603.29334423</v>
      </c>
      <c r="E383" s="86">
        <v>0</v>
      </c>
      <c r="F383" s="86">
        <v>60.329334420000002</v>
      </c>
      <c r="G383" s="86">
        <v>150.82333606</v>
      </c>
      <c r="H383" s="86">
        <v>301.64667212000001</v>
      </c>
      <c r="I383" s="86">
        <v>0</v>
      </c>
      <c r="J383" s="86">
        <v>331.81133933000001</v>
      </c>
      <c r="K383" s="86">
        <v>392.14067375000002</v>
      </c>
      <c r="L383" s="86">
        <v>452.47000817000003</v>
      </c>
    </row>
    <row r="384" spans="1:12" ht="12.75" customHeight="1" x14ac:dyDescent="0.2">
      <c r="A384" s="85" t="s">
        <v>164</v>
      </c>
      <c r="B384" s="85">
        <v>15</v>
      </c>
      <c r="C384" s="86">
        <v>611.40301509000005</v>
      </c>
      <c r="D384" s="86">
        <v>608.23705309000002</v>
      </c>
      <c r="E384" s="86">
        <v>0</v>
      </c>
      <c r="F384" s="86">
        <v>60.823705310000001</v>
      </c>
      <c r="G384" s="86">
        <v>152.05926327</v>
      </c>
      <c r="H384" s="86">
        <v>304.11852655000001</v>
      </c>
      <c r="I384" s="86">
        <v>0</v>
      </c>
      <c r="J384" s="86">
        <v>334.53037920000003</v>
      </c>
      <c r="K384" s="86">
        <v>395.35408451000001</v>
      </c>
      <c r="L384" s="86">
        <v>456.17778981999999</v>
      </c>
    </row>
    <row r="385" spans="1:12" ht="12.75" customHeight="1" x14ac:dyDescent="0.2">
      <c r="A385" s="85" t="s">
        <v>164</v>
      </c>
      <c r="B385" s="85">
        <v>16</v>
      </c>
      <c r="C385" s="86">
        <v>607.72825351999995</v>
      </c>
      <c r="D385" s="86">
        <v>604.57700396999996</v>
      </c>
      <c r="E385" s="86">
        <v>0</v>
      </c>
      <c r="F385" s="86">
        <v>60.4577004</v>
      </c>
      <c r="G385" s="86">
        <v>151.14425098999999</v>
      </c>
      <c r="H385" s="86">
        <v>302.28850198999999</v>
      </c>
      <c r="I385" s="86">
        <v>0</v>
      </c>
      <c r="J385" s="86">
        <v>332.51735217999999</v>
      </c>
      <c r="K385" s="86">
        <v>392.97505258000001</v>
      </c>
      <c r="L385" s="86">
        <v>453.43275297999998</v>
      </c>
    </row>
    <row r="386" spans="1:12" ht="12.75" customHeight="1" x14ac:dyDescent="0.2">
      <c r="A386" s="85" t="s">
        <v>164</v>
      </c>
      <c r="B386" s="85">
        <v>17</v>
      </c>
      <c r="C386" s="86">
        <v>596.96714727000005</v>
      </c>
      <c r="D386" s="86">
        <v>593.97799036000004</v>
      </c>
      <c r="E386" s="86">
        <v>0</v>
      </c>
      <c r="F386" s="86">
        <v>59.397799040000002</v>
      </c>
      <c r="G386" s="86">
        <v>148.49449759000001</v>
      </c>
      <c r="H386" s="86">
        <v>296.98899518000002</v>
      </c>
      <c r="I386" s="86">
        <v>0</v>
      </c>
      <c r="J386" s="86">
        <v>326.68789470000002</v>
      </c>
      <c r="K386" s="86">
        <v>386.08569373</v>
      </c>
      <c r="L386" s="86">
        <v>445.48349277</v>
      </c>
    </row>
    <row r="387" spans="1:12" ht="12.75" customHeight="1" x14ac:dyDescent="0.2">
      <c r="A387" s="85" t="s">
        <v>164</v>
      </c>
      <c r="B387" s="85">
        <v>18</v>
      </c>
      <c r="C387" s="86">
        <v>596.15796136999995</v>
      </c>
      <c r="D387" s="86">
        <v>593.21909298000003</v>
      </c>
      <c r="E387" s="86">
        <v>0</v>
      </c>
      <c r="F387" s="86">
        <v>59.321909300000002</v>
      </c>
      <c r="G387" s="86">
        <v>148.30477325000001</v>
      </c>
      <c r="H387" s="86">
        <v>296.60954649000001</v>
      </c>
      <c r="I387" s="86">
        <v>0</v>
      </c>
      <c r="J387" s="86">
        <v>326.27050114000002</v>
      </c>
      <c r="K387" s="86">
        <v>385.59241043999998</v>
      </c>
      <c r="L387" s="86">
        <v>444.91431974</v>
      </c>
    </row>
    <row r="388" spans="1:12" ht="12.75" customHeight="1" x14ac:dyDescent="0.2">
      <c r="A388" s="85" t="s">
        <v>164</v>
      </c>
      <c r="B388" s="85">
        <v>19</v>
      </c>
      <c r="C388" s="86">
        <v>604.22314943000003</v>
      </c>
      <c r="D388" s="86">
        <v>601.07442399000001</v>
      </c>
      <c r="E388" s="86">
        <v>0</v>
      </c>
      <c r="F388" s="86">
        <v>60.107442399999996</v>
      </c>
      <c r="G388" s="86">
        <v>150.26860600000001</v>
      </c>
      <c r="H388" s="86">
        <v>300.53721200000001</v>
      </c>
      <c r="I388" s="86">
        <v>0</v>
      </c>
      <c r="J388" s="86">
        <v>330.59093318999999</v>
      </c>
      <c r="K388" s="86">
        <v>390.69837559000001</v>
      </c>
      <c r="L388" s="86">
        <v>450.80581798999998</v>
      </c>
    </row>
    <row r="389" spans="1:12" ht="12.75" customHeight="1" x14ac:dyDescent="0.2">
      <c r="A389" s="85" t="s">
        <v>164</v>
      </c>
      <c r="B389" s="85">
        <v>20</v>
      </c>
      <c r="C389" s="86">
        <v>591.79751443999999</v>
      </c>
      <c r="D389" s="86">
        <v>588.48529305</v>
      </c>
      <c r="E389" s="86">
        <v>0</v>
      </c>
      <c r="F389" s="86">
        <v>58.848529310000004</v>
      </c>
      <c r="G389" s="86">
        <v>147.12132326</v>
      </c>
      <c r="H389" s="86">
        <v>294.24264653</v>
      </c>
      <c r="I389" s="86">
        <v>0</v>
      </c>
      <c r="J389" s="86">
        <v>323.66691118</v>
      </c>
      <c r="K389" s="86">
        <v>382.51544048</v>
      </c>
      <c r="L389" s="86">
        <v>441.36396979</v>
      </c>
    </row>
    <row r="390" spans="1:12" ht="12.75" customHeight="1" x14ac:dyDescent="0.2">
      <c r="A390" s="85" t="s">
        <v>164</v>
      </c>
      <c r="B390" s="85">
        <v>21</v>
      </c>
      <c r="C390" s="86">
        <v>571.49338707000004</v>
      </c>
      <c r="D390" s="86">
        <v>568.38347434000002</v>
      </c>
      <c r="E390" s="86">
        <v>0</v>
      </c>
      <c r="F390" s="86">
        <v>56.838347429999999</v>
      </c>
      <c r="G390" s="86">
        <v>142.09586859000001</v>
      </c>
      <c r="H390" s="86">
        <v>284.19173717000001</v>
      </c>
      <c r="I390" s="86">
        <v>0</v>
      </c>
      <c r="J390" s="86">
        <v>312.61091089000001</v>
      </c>
      <c r="K390" s="86">
        <v>369.44925832000001</v>
      </c>
      <c r="L390" s="86">
        <v>426.28760576000002</v>
      </c>
    </row>
    <row r="391" spans="1:12" ht="12.75" customHeight="1" x14ac:dyDescent="0.2">
      <c r="A391" s="85" t="s">
        <v>164</v>
      </c>
      <c r="B391" s="85">
        <v>22</v>
      </c>
      <c r="C391" s="86">
        <v>580.87581369999998</v>
      </c>
      <c r="D391" s="86">
        <v>577.54652972999997</v>
      </c>
      <c r="E391" s="86">
        <v>0</v>
      </c>
      <c r="F391" s="86">
        <v>57.754652970000002</v>
      </c>
      <c r="G391" s="86">
        <v>144.38663242999999</v>
      </c>
      <c r="H391" s="86">
        <v>288.77326486999999</v>
      </c>
      <c r="I391" s="86">
        <v>0</v>
      </c>
      <c r="J391" s="86">
        <v>317.65059135000001</v>
      </c>
      <c r="K391" s="86">
        <v>375.40524432000001</v>
      </c>
      <c r="L391" s="86">
        <v>433.15989730000001</v>
      </c>
    </row>
    <row r="392" spans="1:12" ht="12.75" customHeight="1" x14ac:dyDescent="0.2">
      <c r="A392" s="85" t="s">
        <v>164</v>
      </c>
      <c r="B392" s="85">
        <v>23</v>
      </c>
      <c r="C392" s="86">
        <v>615.99636199999998</v>
      </c>
      <c r="D392" s="86">
        <v>612.47338533000004</v>
      </c>
      <c r="E392" s="86">
        <v>0</v>
      </c>
      <c r="F392" s="86">
        <v>61.24733853</v>
      </c>
      <c r="G392" s="86">
        <v>153.11834633000001</v>
      </c>
      <c r="H392" s="86">
        <v>306.23669267000002</v>
      </c>
      <c r="I392" s="86">
        <v>0</v>
      </c>
      <c r="J392" s="86">
        <v>336.86036193000001</v>
      </c>
      <c r="K392" s="86">
        <v>398.10770045999999</v>
      </c>
      <c r="L392" s="86">
        <v>459.35503899999998</v>
      </c>
    </row>
    <row r="393" spans="1:12" ht="12.75" customHeight="1" x14ac:dyDescent="0.2">
      <c r="A393" s="85" t="s">
        <v>164</v>
      </c>
      <c r="B393" s="85">
        <v>24</v>
      </c>
      <c r="C393" s="86">
        <v>732.76656892999995</v>
      </c>
      <c r="D393" s="86">
        <v>728.95236069999999</v>
      </c>
      <c r="E393" s="86">
        <v>0</v>
      </c>
      <c r="F393" s="86">
        <v>72.895236069999996</v>
      </c>
      <c r="G393" s="86">
        <v>182.23809018</v>
      </c>
      <c r="H393" s="86">
        <v>364.47618034999999</v>
      </c>
      <c r="I393" s="86">
        <v>0</v>
      </c>
      <c r="J393" s="86">
        <v>400.92379839</v>
      </c>
      <c r="K393" s="86">
        <v>473.81903446000001</v>
      </c>
      <c r="L393" s="86">
        <v>546.71427053000002</v>
      </c>
    </row>
    <row r="394" spans="1:12" ht="12.75" customHeight="1" x14ac:dyDescent="0.2">
      <c r="A394" s="85" t="s">
        <v>165</v>
      </c>
      <c r="B394" s="85">
        <v>1</v>
      </c>
      <c r="C394" s="86">
        <v>878.07654802000002</v>
      </c>
      <c r="D394" s="86">
        <v>873.84382211000002</v>
      </c>
      <c r="E394" s="86">
        <v>0</v>
      </c>
      <c r="F394" s="86">
        <v>87.384382209999998</v>
      </c>
      <c r="G394" s="86">
        <v>218.46095553000001</v>
      </c>
      <c r="H394" s="86">
        <v>436.92191106000001</v>
      </c>
      <c r="I394" s="86">
        <v>0</v>
      </c>
      <c r="J394" s="86">
        <v>480.61410216000002</v>
      </c>
      <c r="K394" s="86">
        <v>567.99848437000003</v>
      </c>
      <c r="L394" s="86">
        <v>655.38286658000004</v>
      </c>
    </row>
    <row r="395" spans="1:12" ht="12.75" customHeight="1" x14ac:dyDescent="0.2">
      <c r="A395" s="85" t="s">
        <v>165</v>
      </c>
      <c r="B395" s="85">
        <v>2</v>
      </c>
      <c r="C395" s="86">
        <v>959.00809554</v>
      </c>
      <c r="D395" s="86">
        <v>954.37975831000006</v>
      </c>
      <c r="E395" s="86">
        <v>0</v>
      </c>
      <c r="F395" s="86">
        <v>95.437975829999999</v>
      </c>
      <c r="G395" s="86">
        <v>238.59493957999999</v>
      </c>
      <c r="H395" s="86">
        <v>477.18987915999998</v>
      </c>
      <c r="I395" s="86">
        <v>0</v>
      </c>
      <c r="J395" s="86">
        <v>524.90886707000004</v>
      </c>
      <c r="K395" s="86">
        <v>620.34684289999996</v>
      </c>
      <c r="L395" s="86">
        <v>715.78481872999998</v>
      </c>
    </row>
    <row r="396" spans="1:12" ht="12.75" customHeight="1" x14ac:dyDescent="0.2">
      <c r="A396" s="85" t="s">
        <v>165</v>
      </c>
      <c r="B396" s="85">
        <v>3</v>
      </c>
      <c r="C396" s="86">
        <v>1044.45632262</v>
      </c>
      <c r="D396" s="86">
        <v>1039.69627909</v>
      </c>
      <c r="E396" s="86">
        <v>0</v>
      </c>
      <c r="F396" s="86">
        <v>103.96962791</v>
      </c>
      <c r="G396" s="86">
        <v>259.92406977000002</v>
      </c>
      <c r="H396" s="86">
        <v>519.84813955000004</v>
      </c>
      <c r="I396" s="86">
        <v>0</v>
      </c>
      <c r="J396" s="86">
        <v>571.83295350000003</v>
      </c>
      <c r="K396" s="86">
        <v>675.80258141000002</v>
      </c>
      <c r="L396" s="86">
        <v>779.77220932</v>
      </c>
    </row>
    <row r="397" spans="1:12" ht="12.75" customHeight="1" x14ac:dyDescent="0.2">
      <c r="A397" s="85" t="s">
        <v>165</v>
      </c>
      <c r="B397" s="85">
        <v>4</v>
      </c>
      <c r="C397" s="86">
        <v>1131.3513892399999</v>
      </c>
      <c r="D397" s="86">
        <v>1126.31948141</v>
      </c>
      <c r="E397" s="86">
        <v>0</v>
      </c>
      <c r="F397" s="86">
        <v>112.63194814000001</v>
      </c>
      <c r="G397" s="86">
        <v>281.57987035000002</v>
      </c>
      <c r="H397" s="86">
        <v>563.15974071000005</v>
      </c>
      <c r="I397" s="86">
        <v>0</v>
      </c>
      <c r="J397" s="86">
        <v>619.47571477999998</v>
      </c>
      <c r="K397" s="86">
        <v>732.10766292000005</v>
      </c>
      <c r="L397" s="86">
        <v>844.73961106000002</v>
      </c>
    </row>
    <row r="398" spans="1:12" ht="12.75" customHeight="1" x14ac:dyDescent="0.2">
      <c r="A398" s="85" t="s">
        <v>165</v>
      </c>
      <c r="B398" s="85">
        <v>5</v>
      </c>
      <c r="C398" s="86">
        <v>1110.23857309</v>
      </c>
      <c r="D398" s="86">
        <v>1105.1609051200001</v>
      </c>
      <c r="E398" s="86">
        <v>0</v>
      </c>
      <c r="F398" s="86">
        <v>110.51609051</v>
      </c>
      <c r="G398" s="86">
        <v>276.29022628000001</v>
      </c>
      <c r="H398" s="86">
        <v>552.58045256000003</v>
      </c>
      <c r="I398" s="86">
        <v>0</v>
      </c>
      <c r="J398" s="86">
        <v>607.83849782000004</v>
      </c>
      <c r="K398" s="86">
        <v>718.35458832999996</v>
      </c>
      <c r="L398" s="86">
        <v>828.87067883999998</v>
      </c>
    </row>
    <row r="399" spans="1:12" ht="12.75" customHeight="1" x14ac:dyDescent="0.2">
      <c r="A399" s="85" t="s">
        <v>165</v>
      </c>
      <c r="B399" s="85">
        <v>6</v>
      </c>
      <c r="C399" s="86">
        <v>1113.91300391</v>
      </c>
      <c r="D399" s="86">
        <v>1108.85473069</v>
      </c>
      <c r="E399" s="86">
        <v>0</v>
      </c>
      <c r="F399" s="86">
        <v>110.88547307</v>
      </c>
      <c r="G399" s="86">
        <v>277.21368267000003</v>
      </c>
      <c r="H399" s="86">
        <v>554.42736534999995</v>
      </c>
      <c r="I399" s="86">
        <v>0</v>
      </c>
      <c r="J399" s="86">
        <v>609.87010187999999</v>
      </c>
      <c r="K399" s="86">
        <v>720.75557494999998</v>
      </c>
      <c r="L399" s="86">
        <v>831.64104801999997</v>
      </c>
    </row>
    <row r="400" spans="1:12" ht="12.75" customHeight="1" x14ac:dyDescent="0.2">
      <c r="A400" s="85" t="s">
        <v>165</v>
      </c>
      <c r="B400" s="85">
        <v>7</v>
      </c>
      <c r="C400" s="86">
        <v>1090.5114644800001</v>
      </c>
      <c r="D400" s="86">
        <v>1085.4983545299999</v>
      </c>
      <c r="E400" s="86">
        <v>0</v>
      </c>
      <c r="F400" s="86">
        <v>108.54983545</v>
      </c>
      <c r="G400" s="86">
        <v>271.37458863000001</v>
      </c>
      <c r="H400" s="86">
        <v>542.74917727000002</v>
      </c>
      <c r="I400" s="86">
        <v>0</v>
      </c>
      <c r="J400" s="86">
        <v>597.02409498999998</v>
      </c>
      <c r="K400" s="86">
        <v>705.57393044000003</v>
      </c>
      <c r="L400" s="86">
        <v>814.12376589999997</v>
      </c>
    </row>
    <row r="401" spans="1:12" ht="12.75" customHeight="1" x14ac:dyDescent="0.2">
      <c r="A401" s="85" t="s">
        <v>165</v>
      </c>
      <c r="B401" s="85">
        <v>8</v>
      </c>
      <c r="C401" s="86">
        <v>1009.466482</v>
      </c>
      <c r="D401" s="86">
        <v>1004.86861623</v>
      </c>
      <c r="E401" s="86">
        <v>0</v>
      </c>
      <c r="F401" s="86">
        <v>100.48686162</v>
      </c>
      <c r="G401" s="86">
        <v>251.21715406000001</v>
      </c>
      <c r="H401" s="86">
        <v>502.43430812000003</v>
      </c>
      <c r="I401" s="86">
        <v>0</v>
      </c>
      <c r="J401" s="86">
        <v>552.67773893000003</v>
      </c>
      <c r="K401" s="86">
        <v>653.16460055000005</v>
      </c>
      <c r="L401" s="86">
        <v>753.65146216999995</v>
      </c>
    </row>
    <row r="402" spans="1:12" ht="12.75" customHeight="1" x14ac:dyDescent="0.2">
      <c r="A402" s="85" t="s">
        <v>165</v>
      </c>
      <c r="B402" s="85">
        <v>9</v>
      </c>
      <c r="C402" s="86">
        <v>985.63712598999996</v>
      </c>
      <c r="D402" s="86">
        <v>980.90459327999997</v>
      </c>
      <c r="E402" s="86">
        <v>0</v>
      </c>
      <c r="F402" s="86">
        <v>98.090459330000002</v>
      </c>
      <c r="G402" s="86">
        <v>245.22614831999999</v>
      </c>
      <c r="H402" s="86">
        <v>490.45229663999999</v>
      </c>
      <c r="I402" s="86">
        <v>0</v>
      </c>
      <c r="J402" s="86">
        <v>539.4975263</v>
      </c>
      <c r="K402" s="86">
        <v>637.58798563000005</v>
      </c>
      <c r="L402" s="86">
        <v>735.67844495999998</v>
      </c>
    </row>
    <row r="403" spans="1:12" ht="12.75" customHeight="1" x14ac:dyDescent="0.2">
      <c r="A403" s="85" t="s">
        <v>165</v>
      </c>
      <c r="B403" s="85">
        <v>10</v>
      </c>
      <c r="C403" s="86">
        <v>954.97495232999995</v>
      </c>
      <c r="D403" s="86">
        <v>950.28797379000002</v>
      </c>
      <c r="E403" s="86">
        <v>0</v>
      </c>
      <c r="F403" s="86">
        <v>95.02879738</v>
      </c>
      <c r="G403" s="86">
        <v>237.57199345000001</v>
      </c>
      <c r="H403" s="86">
        <v>475.14398690000002</v>
      </c>
      <c r="I403" s="86">
        <v>0</v>
      </c>
      <c r="J403" s="86">
        <v>522.65838557999996</v>
      </c>
      <c r="K403" s="86">
        <v>617.68718295999997</v>
      </c>
      <c r="L403" s="86">
        <v>712.71598033999999</v>
      </c>
    </row>
    <row r="404" spans="1:12" ht="12.75" customHeight="1" x14ac:dyDescent="0.2">
      <c r="A404" s="85" t="s">
        <v>165</v>
      </c>
      <c r="B404" s="85">
        <v>11</v>
      </c>
      <c r="C404" s="86">
        <v>861.81319907</v>
      </c>
      <c r="D404" s="86">
        <v>857.6915156</v>
      </c>
      <c r="E404" s="86">
        <v>0</v>
      </c>
      <c r="F404" s="86">
        <v>85.769151559999997</v>
      </c>
      <c r="G404" s="86">
        <v>214.4228789</v>
      </c>
      <c r="H404" s="86">
        <v>428.8457578</v>
      </c>
      <c r="I404" s="86">
        <v>0</v>
      </c>
      <c r="J404" s="86">
        <v>471.73033357999998</v>
      </c>
      <c r="K404" s="86">
        <v>557.49948514000005</v>
      </c>
      <c r="L404" s="86">
        <v>643.2686367</v>
      </c>
    </row>
    <row r="405" spans="1:12" ht="12.75" customHeight="1" x14ac:dyDescent="0.2">
      <c r="A405" s="85" t="s">
        <v>165</v>
      </c>
      <c r="B405" s="85">
        <v>12</v>
      </c>
      <c r="C405" s="86">
        <v>801.02814389000002</v>
      </c>
      <c r="D405" s="86">
        <v>797.02461888000005</v>
      </c>
      <c r="E405" s="86">
        <v>0</v>
      </c>
      <c r="F405" s="86">
        <v>79.702461889999995</v>
      </c>
      <c r="G405" s="86">
        <v>199.25615472000001</v>
      </c>
      <c r="H405" s="86">
        <v>398.51230944000002</v>
      </c>
      <c r="I405" s="86">
        <v>0</v>
      </c>
      <c r="J405" s="86">
        <v>438.36354038000002</v>
      </c>
      <c r="K405" s="86">
        <v>518.06600227000001</v>
      </c>
      <c r="L405" s="86">
        <v>597.76846416000001</v>
      </c>
    </row>
    <row r="406" spans="1:12" ht="12.75" customHeight="1" x14ac:dyDescent="0.2">
      <c r="A406" s="85" t="s">
        <v>165</v>
      </c>
      <c r="B406" s="85">
        <v>13</v>
      </c>
      <c r="C406" s="86">
        <v>704.45794014000001</v>
      </c>
      <c r="D406" s="86">
        <v>700.72749246000001</v>
      </c>
      <c r="E406" s="86">
        <v>0</v>
      </c>
      <c r="F406" s="86">
        <v>70.072749250000001</v>
      </c>
      <c r="G406" s="86">
        <v>175.18187312000001</v>
      </c>
      <c r="H406" s="86">
        <v>350.36374623</v>
      </c>
      <c r="I406" s="86">
        <v>0</v>
      </c>
      <c r="J406" s="86">
        <v>385.40012085000001</v>
      </c>
      <c r="K406" s="86">
        <v>455.47287010000002</v>
      </c>
      <c r="L406" s="86">
        <v>525.54561935000004</v>
      </c>
    </row>
    <row r="407" spans="1:12" ht="12.75" customHeight="1" x14ac:dyDescent="0.2">
      <c r="A407" s="85" t="s">
        <v>165</v>
      </c>
      <c r="B407" s="85">
        <v>14</v>
      </c>
      <c r="C407" s="86">
        <v>613.15205154</v>
      </c>
      <c r="D407" s="86">
        <v>610.19296415999997</v>
      </c>
      <c r="E407" s="86">
        <v>0</v>
      </c>
      <c r="F407" s="86">
        <v>61.019296420000003</v>
      </c>
      <c r="G407" s="86">
        <v>152.54824103999999</v>
      </c>
      <c r="H407" s="86">
        <v>305.09648207999999</v>
      </c>
      <c r="I407" s="86">
        <v>0</v>
      </c>
      <c r="J407" s="86">
        <v>335.60613029000001</v>
      </c>
      <c r="K407" s="86">
        <v>396.62542669999999</v>
      </c>
      <c r="L407" s="86">
        <v>457.64472311999998</v>
      </c>
    </row>
    <row r="408" spans="1:12" ht="12.75" customHeight="1" x14ac:dyDescent="0.2">
      <c r="A408" s="85" t="s">
        <v>165</v>
      </c>
      <c r="B408" s="85">
        <v>15</v>
      </c>
      <c r="C408" s="86">
        <v>618.35910524999997</v>
      </c>
      <c r="D408" s="86">
        <v>615.42482768000002</v>
      </c>
      <c r="E408" s="86">
        <v>0</v>
      </c>
      <c r="F408" s="86">
        <v>61.542482769999999</v>
      </c>
      <c r="G408" s="86">
        <v>153.85620692000001</v>
      </c>
      <c r="H408" s="86">
        <v>307.71241384000001</v>
      </c>
      <c r="I408" s="86">
        <v>0</v>
      </c>
      <c r="J408" s="86">
        <v>338.48365522</v>
      </c>
      <c r="K408" s="86">
        <v>400.02613799</v>
      </c>
      <c r="L408" s="86">
        <v>461.56862075999999</v>
      </c>
    </row>
    <row r="409" spans="1:12" ht="12.75" customHeight="1" x14ac:dyDescent="0.2">
      <c r="A409" s="85" t="s">
        <v>165</v>
      </c>
      <c r="B409" s="85">
        <v>16</v>
      </c>
      <c r="C409" s="86">
        <v>621.81320306999999</v>
      </c>
      <c r="D409" s="86">
        <v>618.88846042</v>
      </c>
      <c r="E409" s="86">
        <v>0</v>
      </c>
      <c r="F409" s="86">
        <v>61.888846039999997</v>
      </c>
      <c r="G409" s="86">
        <v>154.72211511</v>
      </c>
      <c r="H409" s="86">
        <v>309.44423021</v>
      </c>
      <c r="I409" s="86">
        <v>0</v>
      </c>
      <c r="J409" s="86">
        <v>340.38865322999999</v>
      </c>
      <c r="K409" s="86">
        <v>402.27749927000002</v>
      </c>
      <c r="L409" s="86">
        <v>464.16634532</v>
      </c>
    </row>
    <row r="410" spans="1:12" ht="12.75" customHeight="1" x14ac:dyDescent="0.2">
      <c r="A410" s="85" t="s">
        <v>165</v>
      </c>
      <c r="B410" s="85">
        <v>17</v>
      </c>
      <c r="C410" s="86">
        <v>605.20923582</v>
      </c>
      <c r="D410" s="86">
        <v>602.30278723000004</v>
      </c>
      <c r="E410" s="86">
        <v>0</v>
      </c>
      <c r="F410" s="86">
        <v>60.230278720000001</v>
      </c>
      <c r="G410" s="86">
        <v>150.57569681000001</v>
      </c>
      <c r="H410" s="86">
        <v>301.15139362000002</v>
      </c>
      <c r="I410" s="86">
        <v>0</v>
      </c>
      <c r="J410" s="86">
        <v>331.26653298000002</v>
      </c>
      <c r="K410" s="86">
        <v>391.49681170000002</v>
      </c>
      <c r="L410" s="86">
        <v>451.72709042000002</v>
      </c>
    </row>
    <row r="411" spans="1:12" ht="12.75" customHeight="1" x14ac:dyDescent="0.2">
      <c r="A411" s="85" t="s">
        <v>165</v>
      </c>
      <c r="B411" s="85">
        <v>18</v>
      </c>
      <c r="C411" s="86">
        <v>598.59216001000004</v>
      </c>
      <c r="D411" s="86">
        <v>595.50123131999999</v>
      </c>
      <c r="E411" s="86">
        <v>0</v>
      </c>
      <c r="F411" s="86">
        <v>59.550123130000003</v>
      </c>
      <c r="G411" s="86">
        <v>148.87530783</v>
      </c>
      <c r="H411" s="86">
        <v>297.75061565999999</v>
      </c>
      <c r="I411" s="86">
        <v>0</v>
      </c>
      <c r="J411" s="86">
        <v>327.52567722999999</v>
      </c>
      <c r="K411" s="86">
        <v>387.07580036000002</v>
      </c>
      <c r="L411" s="86">
        <v>446.62592348999999</v>
      </c>
    </row>
    <row r="412" spans="1:12" ht="12.75" customHeight="1" x14ac:dyDescent="0.2">
      <c r="A412" s="85" t="s">
        <v>165</v>
      </c>
      <c r="B412" s="85">
        <v>19</v>
      </c>
      <c r="C412" s="86">
        <v>602.42724983000005</v>
      </c>
      <c r="D412" s="86">
        <v>599.52833096999996</v>
      </c>
      <c r="E412" s="86">
        <v>0</v>
      </c>
      <c r="F412" s="86">
        <v>59.952833099999999</v>
      </c>
      <c r="G412" s="86">
        <v>149.88208273999999</v>
      </c>
      <c r="H412" s="86">
        <v>299.76416548999998</v>
      </c>
      <c r="I412" s="86">
        <v>0</v>
      </c>
      <c r="J412" s="86">
        <v>329.74058202999998</v>
      </c>
      <c r="K412" s="86">
        <v>389.69341513000001</v>
      </c>
      <c r="L412" s="86">
        <v>449.64624823000003</v>
      </c>
    </row>
    <row r="413" spans="1:12" ht="12.75" customHeight="1" x14ac:dyDescent="0.2">
      <c r="A413" s="85" t="s">
        <v>165</v>
      </c>
      <c r="B413" s="85">
        <v>20</v>
      </c>
      <c r="C413" s="86">
        <v>566.00350829000001</v>
      </c>
      <c r="D413" s="86">
        <v>563.40707556999996</v>
      </c>
      <c r="E413" s="86">
        <v>0</v>
      </c>
      <c r="F413" s="86">
        <v>56.340707559999998</v>
      </c>
      <c r="G413" s="86">
        <v>140.85176888999999</v>
      </c>
      <c r="H413" s="86">
        <v>281.70353778999998</v>
      </c>
      <c r="I413" s="86">
        <v>0</v>
      </c>
      <c r="J413" s="86">
        <v>309.87389156</v>
      </c>
      <c r="K413" s="86">
        <v>366.21459912</v>
      </c>
      <c r="L413" s="86">
        <v>422.55530668</v>
      </c>
    </row>
    <row r="414" spans="1:12" ht="12.75" customHeight="1" x14ac:dyDescent="0.2">
      <c r="A414" s="85" t="s">
        <v>165</v>
      </c>
      <c r="B414" s="85">
        <v>21</v>
      </c>
      <c r="C414" s="86">
        <v>542.49011089999999</v>
      </c>
      <c r="D414" s="86">
        <v>539.93251153999995</v>
      </c>
      <c r="E414" s="86">
        <v>0</v>
      </c>
      <c r="F414" s="86">
        <v>53.993251149999999</v>
      </c>
      <c r="G414" s="86">
        <v>134.98312788999999</v>
      </c>
      <c r="H414" s="86">
        <v>269.96625576999998</v>
      </c>
      <c r="I414" s="86">
        <v>0</v>
      </c>
      <c r="J414" s="86">
        <v>296.96288134999998</v>
      </c>
      <c r="K414" s="86">
        <v>350.95613250000002</v>
      </c>
      <c r="L414" s="86">
        <v>404.94938366000002</v>
      </c>
    </row>
    <row r="415" spans="1:12" ht="12.75" customHeight="1" x14ac:dyDescent="0.2">
      <c r="A415" s="85" t="s">
        <v>165</v>
      </c>
      <c r="B415" s="85">
        <v>22</v>
      </c>
      <c r="C415" s="86">
        <v>546.88737604000005</v>
      </c>
      <c r="D415" s="86">
        <v>544.25154814999996</v>
      </c>
      <c r="E415" s="86">
        <v>0</v>
      </c>
      <c r="F415" s="86">
        <v>54.425154820000003</v>
      </c>
      <c r="G415" s="86">
        <v>136.06288703999999</v>
      </c>
      <c r="H415" s="86">
        <v>272.12577407999999</v>
      </c>
      <c r="I415" s="86">
        <v>0</v>
      </c>
      <c r="J415" s="86">
        <v>299.33835147999997</v>
      </c>
      <c r="K415" s="86">
        <v>353.76350630000002</v>
      </c>
      <c r="L415" s="86">
        <v>408.18866111</v>
      </c>
    </row>
    <row r="416" spans="1:12" ht="12.75" customHeight="1" x14ac:dyDescent="0.2">
      <c r="A416" s="85" t="s">
        <v>165</v>
      </c>
      <c r="B416" s="85">
        <v>23</v>
      </c>
      <c r="C416" s="86">
        <v>585.60361510999996</v>
      </c>
      <c r="D416" s="86">
        <v>582.83697557000005</v>
      </c>
      <c r="E416" s="86">
        <v>0</v>
      </c>
      <c r="F416" s="86">
        <v>58.28369756</v>
      </c>
      <c r="G416" s="86">
        <v>145.70924389000001</v>
      </c>
      <c r="H416" s="86">
        <v>291.41848778999997</v>
      </c>
      <c r="I416" s="86">
        <v>0</v>
      </c>
      <c r="J416" s="86">
        <v>320.56033656</v>
      </c>
      <c r="K416" s="86">
        <v>378.84403412</v>
      </c>
      <c r="L416" s="86">
        <v>437.12773168000001</v>
      </c>
    </row>
    <row r="417" spans="1:12" ht="12.75" customHeight="1" x14ac:dyDescent="0.2">
      <c r="A417" s="85" t="s">
        <v>165</v>
      </c>
      <c r="B417" s="85">
        <v>24</v>
      </c>
      <c r="C417" s="86">
        <v>695.25935445000005</v>
      </c>
      <c r="D417" s="86">
        <v>692.04305386999999</v>
      </c>
      <c r="E417" s="86">
        <v>0</v>
      </c>
      <c r="F417" s="86">
        <v>69.204305390000002</v>
      </c>
      <c r="G417" s="86">
        <v>173.01076347</v>
      </c>
      <c r="H417" s="86">
        <v>346.02152694</v>
      </c>
      <c r="I417" s="86">
        <v>0</v>
      </c>
      <c r="J417" s="86">
        <v>380.62367963000003</v>
      </c>
      <c r="K417" s="86">
        <v>449.82798502000003</v>
      </c>
      <c r="L417" s="86">
        <v>519.03229039999997</v>
      </c>
    </row>
    <row r="418" spans="1:12" ht="12.75" customHeight="1" x14ac:dyDescent="0.2">
      <c r="A418" s="85" t="s">
        <v>166</v>
      </c>
      <c r="B418" s="85">
        <v>1</v>
      </c>
      <c r="C418" s="86">
        <v>865.30495800999995</v>
      </c>
      <c r="D418" s="86">
        <v>860.97888152999997</v>
      </c>
      <c r="E418" s="86">
        <v>0</v>
      </c>
      <c r="F418" s="86">
        <v>86.097888150000003</v>
      </c>
      <c r="G418" s="86">
        <v>215.24472037999999</v>
      </c>
      <c r="H418" s="86">
        <v>430.48944076999999</v>
      </c>
      <c r="I418" s="86">
        <v>0</v>
      </c>
      <c r="J418" s="86">
        <v>473.53838483999999</v>
      </c>
      <c r="K418" s="86">
        <v>559.63627298999995</v>
      </c>
      <c r="L418" s="86">
        <v>645.73416114999998</v>
      </c>
    </row>
    <row r="419" spans="1:12" ht="12.75" customHeight="1" x14ac:dyDescent="0.2">
      <c r="A419" s="85" t="s">
        <v>166</v>
      </c>
      <c r="B419" s="85">
        <v>2</v>
      </c>
      <c r="C419" s="86">
        <v>951.16883781000001</v>
      </c>
      <c r="D419" s="86">
        <v>946.61613738000005</v>
      </c>
      <c r="E419" s="86">
        <v>0</v>
      </c>
      <c r="F419" s="86">
        <v>94.661613740000007</v>
      </c>
      <c r="G419" s="86">
        <v>236.65403434999999</v>
      </c>
      <c r="H419" s="86">
        <v>473.30806869000003</v>
      </c>
      <c r="I419" s="86">
        <v>0</v>
      </c>
      <c r="J419" s="86">
        <v>520.63887555999997</v>
      </c>
      <c r="K419" s="86">
        <v>615.30048929999998</v>
      </c>
      <c r="L419" s="86">
        <v>709.96210303999999</v>
      </c>
    </row>
    <row r="420" spans="1:12" ht="12.75" customHeight="1" x14ac:dyDescent="0.2">
      <c r="A420" s="85" t="s">
        <v>166</v>
      </c>
      <c r="B420" s="85">
        <v>3</v>
      </c>
      <c r="C420" s="86">
        <v>1060.39120538</v>
      </c>
      <c r="D420" s="86">
        <v>1055.50814881</v>
      </c>
      <c r="E420" s="86">
        <v>0</v>
      </c>
      <c r="F420" s="86">
        <v>105.55081488</v>
      </c>
      <c r="G420" s="86">
        <v>263.87703720000002</v>
      </c>
      <c r="H420" s="86">
        <v>527.75407441000004</v>
      </c>
      <c r="I420" s="86">
        <v>0</v>
      </c>
      <c r="J420" s="86">
        <v>580.52948185000002</v>
      </c>
      <c r="K420" s="86">
        <v>686.08029672999999</v>
      </c>
      <c r="L420" s="86">
        <v>791.63111160999995</v>
      </c>
    </row>
    <row r="421" spans="1:12" ht="12.75" customHeight="1" x14ac:dyDescent="0.2">
      <c r="A421" s="85" t="s">
        <v>166</v>
      </c>
      <c r="B421" s="85">
        <v>4</v>
      </c>
      <c r="C421" s="86">
        <v>1108.51686051</v>
      </c>
      <c r="D421" s="86">
        <v>1103.43499288</v>
      </c>
      <c r="E421" s="86">
        <v>0</v>
      </c>
      <c r="F421" s="86">
        <v>110.34349929</v>
      </c>
      <c r="G421" s="86">
        <v>275.85874822</v>
      </c>
      <c r="H421" s="86">
        <v>551.71749643999999</v>
      </c>
      <c r="I421" s="86">
        <v>0</v>
      </c>
      <c r="J421" s="86">
        <v>606.88924608000002</v>
      </c>
      <c r="K421" s="86">
        <v>717.23274536999998</v>
      </c>
      <c r="L421" s="86">
        <v>827.57624466000004</v>
      </c>
    </row>
    <row r="422" spans="1:12" ht="12.75" customHeight="1" x14ac:dyDescent="0.2">
      <c r="A422" s="85" t="s">
        <v>166</v>
      </c>
      <c r="B422" s="85">
        <v>5</v>
      </c>
      <c r="C422" s="86">
        <v>1089.3686556600001</v>
      </c>
      <c r="D422" s="86">
        <v>1084.4660004299999</v>
      </c>
      <c r="E422" s="86">
        <v>0</v>
      </c>
      <c r="F422" s="86">
        <v>108.44660004000001</v>
      </c>
      <c r="G422" s="86">
        <v>271.11650011</v>
      </c>
      <c r="H422" s="86">
        <v>542.23300022000001</v>
      </c>
      <c r="I422" s="86">
        <v>0</v>
      </c>
      <c r="J422" s="86">
        <v>596.45630024000002</v>
      </c>
      <c r="K422" s="86">
        <v>704.90290028000004</v>
      </c>
      <c r="L422" s="86">
        <v>813.34950031999995</v>
      </c>
    </row>
    <row r="423" spans="1:12" ht="12.75" customHeight="1" x14ac:dyDescent="0.2">
      <c r="A423" s="85" t="s">
        <v>166</v>
      </c>
      <c r="B423" s="85">
        <v>6</v>
      </c>
      <c r="C423" s="86">
        <v>1106.2638632400001</v>
      </c>
      <c r="D423" s="86">
        <v>1101.1835362500001</v>
      </c>
      <c r="E423" s="86">
        <v>0</v>
      </c>
      <c r="F423" s="86">
        <v>110.11835363</v>
      </c>
      <c r="G423" s="86">
        <v>275.29588405999999</v>
      </c>
      <c r="H423" s="86">
        <v>550.59176812999999</v>
      </c>
      <c r="I423" s="86">
        <v>0</v>
      </c>
      <c r="J423" s="86">
        <v>605.65094494000004</v>
      </c>
      <c r="K423" s="86">
        <v>715.76929856000004</v>
      </c>
      <c r="L423" s="86">
        <v>825.88765219000004</v>
      </c>
    </row>
    <row r="424" spans="1:12" ht="12.75" customHeight="1" x14ac:dyDescent="0.2">
      <c r="A424" s="85" t="s">
        <v>166</v>
      </c>
      <c r="B424" s="85">
        <v>7</v>
      </c>
      <c r="C424" s="86">
        <v>1115.76882157</v>
      </c>
      <c r="D424" s="86">
        <v>1110.5407586199999</v>
      </c>
      <c r="E424" s="86">
        <v>0</v>
      </c>
      <c r="F424" s="86">
        <v>111.05407586</v>
      </c>
      <c r="G424" s="86">
        <v>277.63518965999998</v>
      </c>
      <c r="H424" s="86">
        <v>555.27037930999995</v>
      </c>
      <c r="I424" s="86">
        <v>0</v>
      </c>
      <c r="J424" s="86">
        <v>610.79741723999996</v>
      </c>
      <c r="K424" s="86">
        <v>721.85149309999997</v>
      </c>
      <c r="L424" s="86">
        <v>832.90556896999999</v>
      </c>
    </row>
    <row r="425" spans="1:12" ht="12.75" customHeight="1" x14ac:dyDescent="0.2">
      <c r="A425" s="85" t="s">
        <v>166</v>
      </c>
      <c r="B425" s="85">
        <v>8</v>
      </c>
      <c r="C425" s="86">
        <v>1056.5032518099999</v>
      </c>
      <c r="D425" s="86">
        <v>1051.5533204999999</v>
      </c>
      <c r="E425" s="86">
        <v>0</v>
      </c>
      <c r="F425" s="86">
        <v>105.15533205</v>
      </c>
      <c r="G425" s="86">
        <v>262.88833012999999</v>
      </c>
      <c r="H425" s="86">
        <v>525.77666024999996</v>
      </c>
      <c r="I425" s="86">
        <v>0</v>
      </c>
      <c r="J425" s="86">
        <v>578.35432628000001</v>
      </c>
      <c r="K425" s="86">
        <v>683.50965832999998</v>
      </c>
      <c r="L425" s="86">
        <v>788.66499037999995</v>
      </c>
    </row>
    <row r="426" spans="1:12" ht="12.75" customHeight="1" x14ac:dyDescent="0.2">
      <c r="A426" s="85" t="s">
        <v>166</v>
      </c>
      <c r="B426" s="85">
        <v>9</v>
      </c>
      <c r="C426" s="86">
        <v>1017.05834883</v>
      </c>
      <c r="D426" s="86">
        <v>1012.24434913</v>
      </c>
      <c r="E426" s="86">
        <v>0</v>
      </c>
      <c r="F426" s="86">
        <v>101.22443491</v>
      </c>
      <c r="G426" s="86">
        <v>253.06108728000001</v>
      </c>
      <c r="H426" s="86">
        <v>506.12217457000003</v>
      </c>
      <c r="I426" s="86">
        <v>0</v>
      </c>
      <c r="J426" s="86">
        <v>556.73439201999997</v>
      </c>
      <c r="K426" s="86">
        <v>657.95882692999999</v>
      </c>
      <c r="L426" s="86">
        <v>759.18326185000001</v>
      </c>
    </row>
    <row r="427" spans="1:12" ht="12.75" customHeight="1" x14ac:dyDescent="0.2">
      <c r="A427" s="85" t="s">
        <v>166</v>
      </c>
      <c r="B427" s="85">
        <v>10</v>
      </c>
      <c r="C427" s="86">
        <v>975.61255692999998</v>
      </c>
      <c r="D427" s="86">
        <v>971.25638207999998</v>
      </c>
      <c r="E427" s="86">
        <v>0</v>
      </c>
      <c r="F427" s="86">
        <v>97.125638210000005</v>
      </c>
      <c r="G427" s="86">
        <v>242.81409552</v>
      </c>
      <c r="H427" s="86">
        <v>485.62819103999999</v>
      </c>
      <c r="I427" s="86">
        <v>0</v>
      </c>
      <c r="J427" s="86">
        <v>534.19101014</v>
      </c>
      <c r="K427" s="86">
        <v>631.31664835000004</v>
      </c>
      <c r="L427" s="86">
        <v>728.44228655999996</v>
      </c>
    </row>
    <row r="428" spans="1:12" ht="12.75" customHeight="1" x14ac:dyDescent="0.2">
      <c r="A428" s="85" t="s">
        <v>166</v>
      </c>
      <c r="B428" s="85">
        <v>11</v>
      </c>
      <c r="C428" s="86">
        <v>898.77091270000005</v>
      </c>
      <c r="D428" s="86">
        <v>894.88621040999999</v>
      </c>
      <c r="E428" s="86">
        <v>0</v>
      </c>
      <c r="F428" s="86">
        <v>89.488621039999998</v>
      </c>
      <c r="G428" s="86">
        <v>223.7215526</v>
      </c>
      <c r="H428" s="86">
        <v>447.44310521</v>
      </c>
      <c r="I428" s="86">
        <v>0</v>
      </c>
      <c r="J428" s="86">
        <v>492.18741573</v>
      </c>
      <c r="K428" s="86">
        <v>581.67603677</v>
      </c>
      <c r="L428" s="86">
        <v>671.16465780999999</v>
      </c>
    </row>
    <row r="429" spans="1:12" ht="12.75" customHeight="1" x14ac:dyDescent="0.2">
      <c r="A429" s="85" t="s">
        <v>166</v>
      </c>
      <c r="B429" s="85">
        <v>12</v>
      </c>
      <c r="C429" s="86">
        <v>835.99970647999999</v>
      </c>
      <c r="D429" s="86">
        <v>832.53862268</v>
      </c>
      <c r="E429" s="86">
        <v>0</v>
      </c>
      <c r="F429" s="86">
        <v>83.253862269999999</v>
      </c>
      <c r="G429" s="86">
        <v>208.13465567</v>
      </c>
      <c r="H429" s="86">
        <v>416.26931134</v>
      </c>
      <c r="I429" s="86">
        <v>0</v>
      </c>
      <c r="J429" s="86">
        <v>457.89624247</v>
      </c>
      <c r="K429" s="86">
        <v>541.15010473999996</v>
      </c>
      <c r="L429" s="86">
        <v>624.40396700999997</v>
      </c>
    </row>
    <row r="430" spans="1:12" ht="12.75" customHeight="1" x14ac:dyDescent="0.2">
      <c r="A430" s="85" t="s">
        <v>166</v>
      </c>
      <c r="B430" s="85">
        <v>13</v>
      </c>
      <c r="C430" s="86">
        <v>715.46567299000003</v>
      </c>
      <c r="D430" s="86">
        <v>712.38943629000005</v>
      </c>
      <c r="E430" s="86">
        <v>0</v>
      </c>
      <c r="F430" s="86">
        <v>71.238943629999994</v>
      </c>
      <c r="G430" s="86">
        <v>178.09735907000001</v>
      </c>
      <c r="H430" s="86">
        <v>356.19471815000003</v>
      </c>
      <c r="I430" s="86">
        <v>0</v>
      </c>
      <c r="J430" s="86">
        <v>391.81418996000002</v>
      </c>
      <c r="K430" s="86">
        <v>463.05313359000002</v>
      </c>
      <c r="L430" s="86">
        <v>534.29207722000001</v>
      </c>
    </row>
    <row r="431" spans="1:12" ht="12.75" customHeight="1" x14ac:dyDescent="0.2">
      <c r="A431" s="85" t="s">
        <v>166</v>
      </c>
      <c r="B431" s="85">
        <v>14</v>
      </c>
      <c r="C431" s="86">
        <v>630.93766534999997</v>
      </c>
      <c r="D431" s="86">
        <v>628.1187946</v>
      </c>
      <c r="E431" s="86">
        <v>0</v>
      </c>
      <c r="F431" s="86">
        <v>62.81187946</v>
      </c>
      <c r="G431" s="86">
        <v>157.02969865</v>
      </c>
      <c r="H431" s="86">
        <v>314.0593973</v>
      </c>
      <c r="I431" s="86">
        <v>0</v>
      </c>
      <c r="J431" s="86">
        <v>345.46533703</v>
      </c>
      <c r="K431" s="86">
        <v>408.27721649</v>
      </c>
      <c r="L431" s="86">
        <v>471.08909595</v>
      </c>
    </row>
    <row r="432" spans="1:12" ht="12.75" customHeight="1" x14ac:dyDescent="0.2">
      <c r="A432" s="85" t="s">
        <v>166</v>
      </c>
      <c r="B432" s="85">
        <v>15</v>
      </c>
      <c r="C432" s="86">
        <v>621.94751266000003</v>
      </c>
      <c r="D432" s="86">
        <v>619.16770683000004</v>
      </c>
      <c r="E432" s="86">
        <v>0</v>
      </c>
      <c r="F432" s="86">
        <v>61.916770679999999</v>
      </c>
      <c r="G432" s="86">
        <v>154.79192671000001</v>
      </c>
      <c r="H432" s="86">
        <v>309.58385342000003</v>
      </c>
      <c r="I432" s="86">
        <v>0</v>
      </c>
      <c r="J432" s="86">
        <v>340.54223875999998</v>
      </c>
      <c r="K432" s="86">
        <v>402.45900943999999</v>
      </c>
      <c r="L432" s="86">
        <v>464.37578012</v>
      </c>
    </row>
    <row r="433" spans="1:12" ht="12.75" customHeight="1" x14ac:dyDescent="0.2">
      <c r="A433" s="85" t="s">
        <v>166</v>
      </c>
      <c r="B433" s="85">
        <v>16</v>
      </c>
      <c r="C433" s="86">
        <v>624.68572620999998</v>
      </c>
      <c r="D433" s="86">
        <v>622.01730326999996</v>
      </c>
      <c r="E433" s="86">
        <v>0</v>
      </c>
      <c r="F433" s="86">
        <v>62.201730329999997</v>
      </c>
      <c r="G433" s="86">
        <v>155.50432581999999</v>
      </c>
      <c r="H433" s="86">
        <v>311.00865163999998</v>
      </c>
      <c r="I433" s="86">
        <v>0</v>
      </c>
      <c r="J433" s="86">
        <v>342.10951679999999</v>
      </c>
      <c r="K433" s="86">
        <v>404.31124713000003</v>
      </c>
      <c r="L433" s="86">
        <v>466.51297744999999</v>
      </c>
    </row>
    <row r="434" spans="1:12" ht="12.75" customHeight="1" x14ac:dyDescent="0.2">
      <c r="A434" s="85" t="s">
        <v>166</v>
      </c>
      <c r="B434" s="85">
        <v>17</v>
      </c>
      <c r="C434" s="86">
        <v>617.98875615999998</v>
      </c>
      <c r="D434" s="86">
        <v>615.23786083000005</v>
      </c>
      <c r="E434" s="86">
        <v>0</v>
      </c>
      <c r="F434" s="86">
        <v>61.523786080000001</v>
      </c>
      <c r="G434" s="86">
        <v>153.80946521000001</v>
      </c>
      <c r="H434" s="86">
        <v>307.61893042000003</v>
      </c>
      <c r="I434" s="86">
        <v>0</v>
      </c>
      <c r="J434" s="86">
        <v>338.38082345999999</v>
      </c>
      <c r="K434" s="86">
        <v>399.90460954000002</v>
      </c>
      <c r="L434" s="86">
        <v>461.42839562</v>
      </c>
    </row>
    <row r="435" spans="1:12" ht="12.75" customHeight="1" x14ac:dyDescent="0.2">
      <c r="A435" s="85" t="s">
        <v>166</v>
      </c>
      <c r="B435" s="85">
        <v>18</v>
      </c>
      <c r="C435" s="86">
        <v>616.95071719999999</v>
      </c>
      <c r="D435" s="86">
        <v>614.18204823999997</v>
      </c>
      <c r="E435" s="86">
        <v>0</v>
      </c>
      <c r="F435" s="86">
        <v>61.41820482</v>
      </c>
      <c r="G435" s="86">
        <v>153.54551205999999</v>
      </c>
      <c r="H435" s="86">
        <v>307.09102411999999</v>
      </c>
      <c r="I435" s="86">
        <v>0</v>
      </c>
      <c r="J435" s="86">
        <v>337.80012653</v>
      </c>
      <c r="K435" s="86">
        <v>399.21833135999998</v>
      </c>
      <c r="L435" s="86">
        <v>460.63653618000001</v>
      </c>
    </row>
    <row r="436" spans="1:12" ht="12.75" customHeight="1" x14ac:dyDescent="0.2">
      <c r="A436" s="85" t="s">
        <v>166</v>
      </c>
      <c r="B436" s="85">
        <v>19</v>
      </c>
      <c r="C436" s="86">
        <v>611.21480802999997</v>
      </c>
      <c r="D436" s="86">
        <v>608.73851356</v>
      </c>
      <c r="E436" s="86">
        <v>0</v>
      </c>
      <c r="F436" s="86">
        <v>60.873851360000003</v>
      </c>
      <c r="G436" s="86">
        <v>152.18462839</v>
      </c>
      <c r="H436" s="86">
        <v>304.36925678</v>
      </c>
      <c r="I436" s="86">
        <v>0</v>
      </c>
      <c r="J436" s="86">
        <v>334.80618246</v>
      </c>
      <c r="K436" s="86">
        <v>395.68003381</v>
      </c>
      <c r="L436" s="86">
        <v>456.55388517</v>
      </c>
    </row>
    <row r="437" spans="1:12" ht="12.75" customHeight="1" x14ac:dyDescent="0.2">
      <c r="A437" s="85" t="s">
        <v>166</v>
      </c>
      <c r="B437" s="85">
        <v>20</v>
      </c>
      <c r="C437" s="86">
        <v>593.61414435999995</v>
      </c>
      <c r="D437" s="86">
        <v>591.09845959999996</v>
      </c>
      <c r="E437" s="86">
        <v>0</v>
      </c>
      <c r="F437" s="86">
        <v>59.109845960000001</v>
      </c>
      <c r="G437" s="86">
        <v>147.77461489999999</v>
      </c>
      <c r="H437" s="86">
        <v>295.54922979999998</v>
      </c>
      <c r="I437" s="86">
        <v>0</v>
      </c>
      <c r="J437" s="86">
        <v>325.10415277999999</v>
      </c>
      <c r="K437" s="86">
        <v>384.21399874000002</v>
      </c>
      <c r="L437" s="86">
        <v>443.3238447</v>
      </c>
    </row>
    <row r="438" spans="1:12" ht="12.75" customHeight="1" x14ac:dyDescent="0.2">
      <c r="A438" s="85" t="s">
        <v>166</v>
      </c>
      <c r="B438" s="85">
        <v>21</v>
      </c>
      <c r="C438" s="86">
        <v>554.39166900999999</v>
      </c>
      <c r="D438" s="86">
        <v>551.86856452999996</v>
      </c>
      <c r="E438" s="86">
        <v>0</v>
      </c>
      <c r="F438" s="86">
        <v>55.186856450000001</v>
      </c>
      <c r="G438" s="86">
        <v>137.96714112999999</v>
      </c>
      <c r="H438" s="86">
        <v>275.93428226999998</v>
      </c>
      <c r="I438" s="86">
        <v>0</v>
      </c>
      <c r="J438" s="86">
        <v>303.52771049</v>
      </c>
      <c r="K438" s="86">
        <v>358.71456694</v>
      </c>
      <c r="L438" s="86">
        <v>413.9014234</v>
      </c>
    </row>
    <row r="439" spans="1:12" ht="12.75" customHeight="1" x14ac:dyDescent="0.2">
      <c r="A439" s="85" t="s">
        <v>166</v>
      </c>
      <c r="B439" s="85">
        <v>22</v>
      </c>
      <c r="C439" s="86">
        <v>567.66975572000001</v>
      </c>
      <c r="D439" s="86">
        <v>564.99711083</v>
      </c>
      <c r="E439" s="86">
        <v>0</v>
      </c>
      <c r="F439" s="86">
        <v>56.499711079999997</v>
      </c>
      <c r="G439" s="86">
        <v>141.24927771</v>
      </c>
      <c r="H439" s="86">
        <v>282.49855542</v>
      </c>
      <c r="I439" s="86">
        <v>0</v>
      </c>
      <c r="J439" s="86">
        <v>310.74841096</v>
      </c>
      <c r="K439" s="86">
        <v>367.24812204</v>
      </c>
      <c r="L439" s="86">
        <v>423.74783312</v>
      </c>
    </row>
    <row r="440" spans="1:12" ht="12.75" customHeight="1" x14ac:dyDescent="0.2">
      <c r="A440" s="85" t="s">
        <v>166</v>
      </c>
      <c r="B440" s="85">
        <v>23</v>
      </c>
      <c r="C440" s="86">
        <v>598.69696884999996</v>
      </c>
      <c r="D440" s="86">
        <v>595.96317214999999</v>
      </c>
      <c r="E440" s="86">
        <v>0</v>
      </c>
      <c r="F440" s="86">
        <v>59.596317220000003</v>
      </c>
      <c r="G440" s="86">
        <v>148.99079304</v>
      </c>
      <c r="H440" s="86">
        <v>297.98158608</v>
      </c>
      <c r="I440" s="86">
        <v>0</v>
      </c>
      <c r="J440" s="86">
        <v>327.77974468000002</v>
      </c>
      <c r="K440" s="86">
        <v>387.37606190000002</v>
      </c>
      <c r="L440" s="86">
        <v>446.97237911000002</v>
      </c>
    </row>
    <row r="441" spans="1:12" ht="12.75" customHeight="1" x14ac:dyDescent="0.2">
      <c r="A441" s="85" t="s">
        <v>166</v>
      </c>
      <c r="B441" s="85">
        <v>24</v>
      </c>
      <c r="C441" s="86">
        <v>693.60206445999995</v>
      </c>
      <c r="D441" s="86">
        <v>690.46647785000005</v>
      </c>
      <c r="E441" s="86">
        <v>0</v>
      </c>
      <c r="F441" s="86">
        <v>69.046647789999994</v>
      </c>
      <c r="G441" s="86">
        <v>172.61661946000001</v>
      </c>
      <c r="H441" s="86">
        <v>345.23323893000003</v>
      </c>
      <c r="I441" s="86">
        <v>0</v>
      </c>
      <c r="J441" s="86">
        <v>379.75656282</v>
      </c>
      <c r="K441" s="86">
        <v>448.8032106</v>
      </c>
      <c r="L441" s="86">
        <v>517.84985839000001</v>
      </c>
    </row>
    <row r="442" spans="1:12" ht="12.75" customHeight="1" x14ac:dyDescent="0.2">
      <c r="A442" s="85" t="s">
        <v>167</v>
      </c>
      <c r="B442" s="85">
        <v>1</v>
      </c>
      <c r="C442" s="86">
        <v>875.17450589999999</v>
      </c>
      <c r="D442" s="86">
        <v>871.23095522000006</v>
      </c>
      <c r="E442" s="86">
        <v>0</v>
      </c>
      <c r="F442" s="86">
        <v>87.123095520000007</v>
      </c>
      <c r="G442" s="86">
        <v>217.80773880999999</v>
      </c>
      <c r="H442" s="86">
        <v>435.61547761000003</v>
      </c>
      <c r="I442" s="86">
        <v>0</v>
      </c>
      <c r="J442" s="86">
        <v>479.17702537000002</v>
      </c>
      <c r="K442" s="86">
        <v>566.30012089000002</v>
      </c>
      <c r="L442" s="86">
        <v>653.42321642000002</v>
      </c>
    </row>
    <row r="443" spans="1:12" ht="12.75" customHeight="1" x14ac:dyDescent="0.2">
      <c r="A443" s="85" t="s">
        <v>167</v>
      </c>
      <c r="B443" s="85">
        <v>2</v>
      </c>
      <c r="C443" s="86">
        <v>1021.57757881</v>
      </c>
      <c r="D443" s="86">
        <v>1016.87123223</v>
      </c>
      <c r="E443" s="86">
        <v>0</v>
      </c>
      <c r="F443" s="86">
        <v>101.68712322</v>
      </c>
      <c r="G443" s="86">
        <v>254.21780806000001</v>
      </c>
      <c r="H443" s="86">
        <v>508.43561612000002</v>
      </c>
      <c r="I443" s="86">
        <v>0</v>
      </c>
      <c r="J443" s="86">
        <v>559.27917773000001</v>
      </c>
      <c r="K443" s="86">
        <v>660.96630095</v>
      </c>
      <c r="L443" s="86">
        <v>762.65342416999999</v>
      </c>
    </row>
    <row r="444" spans="1:12" ht="12.75" customHeight="1" x14ac:dyDescent="0.2">
      <c r="A444" s="85" t="s">
        <v>167</v>
      </c>
      <c r="B444" s="85">
        <v>3</v>
      </c>
      <c r="C444" s="86">
        <v>1080.9654398099999</v>
      </c>
      <c r="D444" s="86">
        <v>1076.1754574300001</v>
      </c>
      <c r="E444" s="86">
        <v>0</v>
      </c>
      <c r="F444" s="86">
        <v>107.61754574</v>
      </c>
      <c r="G444" s="86">
        <v>269.04386435999999</v>
      </c>
      <c r="H444" s="86">
        <v>538.08772871999997</v>
      </c>
      <c r="I444" s="86">
        <v>0</v>
      </c>
      <c r="J444" s="86">
        <v>591.89650158999996</v>
      </c>
      <c r="K444" s="86">
        <v>699.51404733000004</v>
      </c>
      <c r="L444" s="86">
        <v>807.13159307000001</v>
      </c>
    </row>
    <row r="445" spans="1:12" ht="12.75" customHeight="1" x14ac:dyDescent="0.2">
      <c r="A445" s="85" t="s">
        <v>167</v>
      </c>
      <c r="B445" s="85">
        <v>4</v>
      </c>
      <c r="C445" s="86">
        <v>1138.4103206899999</v>
      </c>
      <c r="D445" s="86">
        <v>1133.2473507</v>
      </c>
      <c r="E445" s="86">
        <v>0</v>
      </c>
      <c r="F445" s="86">
        <v>113.32473507</v>
      </c>
      <c r="G445" s="86">
        <v>283.31183768</v>
      </c>
      <c r="H445" s="86">
        <v>566.62367534999998</v>
      </c>
      <c r="I445" s="86">
        <v>0</v>
      </c>
      <c r="J445" s="86">
        <v>623.28604288999998</v>
      </c>
      <c r="K445" s="86">
        <v>736.61077795999995</v>
      </c>
      <c r="L445" s="86">
        <v>849.93551303000004</v>
      </c>
    </row>
    <row r="446" spans="1:12" ht="12.75" customHeight="1" x14ac:dyDescent="0.2">
      <c r="A446" s="85" t="s">
        <v>167</v>
      </c>
      <c r="B446" s="85">
        <v>5</v>
      </c>
      <c r="C446" s="86">
        <v>1137.7552553600001</v>
      </c>
      <c r="D446" s="86">
        <v>1132.1878291400001</v>
      </c>
      <c r="E446" s="86">
        <v>0</v>
      </c>
      <c r="F446" s="86">
        <v>113.21878291</v>
      </c>
      <c r="G446" s="86">
        <v>283.04695729000002</v>
      </c>
      <c r="H446" s="86">
        <v>566.09391457000004</v>
      </c>
      <c r="I446" s="86">
        <v>0</v>
      </c>
      <c r="J446" s="86">
        <v>622.70330603000002</v>
      </c>
      <c r="K446" s="86">
        <v>735.92208893999998</v>
      </c>
      <c r="L446" s="86">
        <v>849.14087185999995</v>
      </c>
    </row>
    <row r="447" spans="1:12" ht="12.75" customHeight="1" x14ac:dyDescent="0.2">
      <c r="A447" s="85" t="s">
        <v>167</v>
      </c>
      <c r="B447" s="85">
        <v>6</v>
      </c>
      <c r="C447" s="86">
        <v>1135.9059253099999</v>
      </c>
      <c r="D447" s="86">
        <v>1130.6879294</v>
      </c>
      <c r="E447" s="86">
        <v>0</v>
      </c>
      <c r="F447" s="86">
        <v>113.06879293999999</v>
      </c>
      <c r="G447" s="86">
        <v>282.67198235000001</v>
      </c>
      <c r="H447" s="86">
        <v>565.34396470000002</v>
      </c>
      <c r="I447" s="86">
        <v>0</v>
      </c>
      <c r="J447" s="86">
        <v>621.87836116999995</v>
      </c>
      <c r="K447" s="86">
        <v>734.94715411000004</v>
      </c>
      <c r="L447" s="86">
        <v>848.01594705000002</v>
      </c>
    </row>
    <row r="448" spans="1:12" ht="12.75" customHeight="1" x14ac:dyDescent="0.2">
      <c r="A448" s="85" t="s">
        <v>167</v>
      </c>
      <c r="B448" s="85">
        <v>7</v>
      </c>
      <c r="C448" s="86">
        <v>1126.70877836</v>
      </c>
      <c r="D448" s="86">
        <v>1121.47952033</v>
      </c>
      <c r="E448" s="86">
        <v>0</v>
      </c>
      <c r="F448" s="86">
        <v>112.14795203</v>
      </c>
      <c r="G448" s="86">
        <v>280.36988007999997</v>
      </c>
      <c r="H448" s="86">
        <v>560.73976016999995</v>
      </c>
      <c r="I448" s="86">
        <v>0</v>
      </c>
      <c r="J448" s="86">
        <v>616.81373617999998</v>
      </c>
      <c r="K448" s="86">
        <v>728.96168821000003</v>
      </c>
      <c r="L448" s="86">
        <v>841.10964024999998</v>
      </c>
    </row>
    <row r="449" spans="1:12" ht="12.75" customHeight="1" x14ac:dyDescent="0.2">
      <c r="A449" s="85" t="s">
        <v>167</v>
      </c>
      <c r="B449" s="85">
        <v>8</v>
      </c>
      <c r="C449" s="86">
        <v>1014.86071645</v>
      </c>
      <c r="D449" s="86">
        <v>1010.08430957</v>
      </c>
      <c r="E449" s="86">
        <v>0</v>
      </c>
      <c r="F449" s="86">
        <v>101.00843096</v>
      </c>
      <c r="G449" s="86">
        <v>252.52107738999999</v>
      </c>
      <c r="H449" s="86">
        <v>505.04215478999998</v>
      </c>
      <c r="I449" s="86">
        <v>0</v>
      </c>
      <c r="J449" s="86">
        <v>555.54637026</v>
      </c>
      <c r="K449" s="86">
        <v>656.55480121999994</v>
      </c>
      <c r="L449" s="86">
        <v>757.56323218</v>
      </c>
    </row>
    <row r="450" spans="1:12" ht="12.75" customHeight="1" x14ac:dyDescent="0.2">
      <c r="A450" s="85" t="s">
        <v>167</v>
      </c>
      <c r="B450" s="85">
        <v>9</v>
      </c>
      <c r="C450" s="86">
        <v>938.72476383000003</v>
      </c>
      <c r="D450" s="86">
        <v>933.82977217999996</v>
      </c>
      <c r="E450" s="86">
        <v>0</v>
      </c>
      <c r="F450" s="86">
        <v>93.382977220000001</v>
      </c>
      <c r="G450" s="86">
        <v>233.45744304999999</v>
      </c>
      <c r="H450" s="86">
        <v>466.91488608999998</v>
      </c>
      <c r="I450" s="86">
        <v>0</v>
      </c>
      <c r="J450" s="86">
        <v>513.60637469999995</v>
      </c>
      <c r="K450" s="86">
        <v>606.98935191999999</v>
      </c>
      <c r="L450" s="86">
        <v>700.37232914000003</v>
      </c>
    </row>
    <row r="451" spans="1:12" ht="12.75" customHeight="1" x14ac:dyDescent="0.2">
      <c r="A451" s="85" t="s">
        <v>167</v>
      </c>
      <c r="B451" s="85">
        <v>10</v>
      </c>
      <c r="C451" s="86">
        <v>940.23966259999997</v>
      </c>
      <c r="D451" s="86">
        <v>935.60842890000004</v>
      </c>
      <c r="E451" s="86">
        <v>0</v>
      </c>
      <c r="F451" s="86">
        <v>93.560842890000004</v>
      </c>
      <c r="G451" s="86">
        <v>233.90210723000001</v>
      </c>
      <c r="H451" s="86">
        <v>467.80421445000002</v>
      </c>
      <c r="I451" s="86">
        <v>0</v>
      </c>
      <c r="J451" s="86">
        <v>514.58463589999997</v>
      </c>
      <c r="K451" s="86">
        <v>608.14547878999997</v>
      </c>
      <c r="L451" s="86">
        <v>701.70632167999997</v>
      </c>
    </row>
    <row r="452" spans="1:12" ht="12.75" customHeight="1" x14ac:dyDescent="0.2">
      <c r="A452" s="85" t="s">
        <v>167</v>
      </c>
      <c r="B452" s="85">
        <v>11</v>
      </c>
      <c r="C452" s="86">
        <v>882.49504907999994</v>
      </c>
      <c r="D452" s="86">
        <v>878.34208088000003</v>
      </c>
      <c r="E452" s="86">
        <v>0</v>
      </c>
      <c r="F452" s="86">
        <v>87.834208090000004</v>
      </c>
      <c r="G452" s="86">
        <v>219.58552022000001</v>
      </c>
      <c r="H452" s="86">
        <v>439.17104044000001</v>
      </c>
      <c r="I452" s="86">
        <v>0</v>
      </c>
      <c r="J452" s="86">
        <v>483.08814447999998</v>
      </c>
      <c r="K452" s="86">
        <v>570.92235257000004</v>
      </c>
      <c r="L452" s="86">
        <v>658.75656065999999</v>
      </c>
    </row>
    <row r="453" spans="1:12" ht="12.75" customHeight="1" x14ac:dyDescent="0.2">
      <c r="A453" s="85" t="s">
        <v>167</v>
      </c>
      <c r="B453" s="85">
        <v>12</v>
      </c>
      <c r="C453" s="86">
        <v>798.26437675</v>
      </c>
      <c r="D453" s="86">
        <v>794.63643875000002</v>
      </c>
      <c r="E453" s="86">
        <v>0</v>
      </c>
      <c r="F453" s="86">
        <v>79.463643880000006</v>
      </c>
      <c r="G453" s="86">
        <v>198.65910969000001</v>
      </c>
      <c r="H453" s="86">
        <v>397.31821938000002</v>
      </c>
      <c r="I453" s="86">
        <v>0</v>
      </c>
      <c r="J453" s="86">
        <v>437.05004130999998</v>
      </c>
      <c r="K453" s="86">
        <v>516.51368519000005</v>
      </c>
      <c r="L453" s="86">
        <v>595.97732905999999</v>
      </c>
    </row>
    <row r="454" spans="1:12" ht="12.75" customHeight="1" x14ac:dyDescent="0.2">
      <c r="A454" s="85" t="s">
        <v>167</v>
      </c>
      <c r="B454" s="85">
        <v>13</v>
      </c>
      <c r="C454" s="86">
        <v>691.55887843999994</v>
      </c>
      <c r="D454" s="86">
        <v>688.36541281999996</v>
      </c>
      <c r="E454" s="86">
        <v>0</v>
      </c>
      <c r="F454" s="86">
        <v>68.836541280000006</v>
      </c>
      <c r="G454" s="86">
        <v>172.09135320999999</v>
      </c>
      <c r="H454" s="86">
        <v>344.18270640999998</v>
      </c>
      <c r="I454" s="86">
        <v>0</v>
      </c>
      <c r="J454" s="86">
        <v>378.60097704999998</v>
      </c>
      <c r="K454" s="86">
        <v>447.43751832999999</v>
      </c>
      <c r="L454" s="86">
        <v>516.27405962</v>
      </c>
    </row>
    <row r="455" spans="1:12" ht="12.75" customHeight="1" x14ac:dyDescent="0.2">
      <c r="A455" s="85" t="s">
        <v>167</v>
      </c>
      <c r="B455" s="85">
        <v>14</v>
      </c>
      <c r="C455" s="86">
        <v>586.84299592000002</v>
      </c>
      <c r="D455" s="86">
        <v>584.03661523999995</v>
      </c>
      <c r="E455" s="86">
        <v>0</v>
      </c>
      <c r="F455" s="86">
        <v>58.40366152</v>
      </c>
      <c r="G455" s="86">
        <v>146.00915380999999</v>
      </c>
      <c r="H455" s="86">
        <v>292.01830761999997</v>
      </c>
      <c r="I455" s="86">
        <v>0</v>
      </c>
      <c r="J455" s="86">
        <v>321.22013837999998</v>
      </c>
      <c r="K455" s="86">
        <v>379.62379991</v>
      </c>
      <c r="L455" s="86">
        <v>438.02746143000002</v>
      </c>
    </row>
    <row r="456" spans="1:12" ht="12.75" customHeight="1" x14ac:dyDescent="0.2">
      <c r="A456" s="85" t="s">
        <v>167</v>
      </c>
      <c r="B456" s="85">
        <v>15</v>
      </c>
      <c r="C456" s="86">
        <v>597.74697504999995</v>
      </c>
      <c r="D456" s="86">
        <v>594.91479673000003</v>
      </c>
      <c r="E456" s="86">
        <v>0</v>
      </c>
      <c r="F456" s="86">
        <v>59.491479669999997</v>
      </c>
      <c r="G456" s="86">
        <v>148.72869918000001</v>
      </c>
      <c r="H456" s="86">
        <v>297.45739837000002</v>
      </c>
      <c r="I456" s="86">
        <v>0</v>
      </c>
      <c r="J456" s="86">
        <v>327.20313820000001</v>
      </c>
      <c r="K456" s="86">
        <v>386.69461787</v>
      </c>
      <c r="L456" s="86">
        <v>446.18609755</v>
      </c>
    </row>
    <row r="457" spans="1:12" ht="12.75" customHeight="1" x14ac:dyDescent="0.2">
      <c r="A457" s="85" t="s">
        <v>167</v>
      </c>
      <c r="B457" s="85">
        <v>16</v>
      </c>
      <c r="C457" s="86">
        <v>606.35185249999995</v>
      </c>
      <c r="D457" s="86">
        <v>603.58437976000005</v>
      </c>
      <c r="E457" s="86">
        <v>0</v>
      </c>
      <c r="F457" s="86">
        <v>60.358437979999998</v>
      </c>
      <c r="G457" s="86">
        <v>150.89609494000001</v>
      </c>
      <c r="H457" s="86">
        <v>301.79218988000002</v>
      </c>
      <c r="I457" s="86">
        <v>0</v>
      </c>
      <c r="J457" s="86">
        <v>331.97140887</v>
      </c>
      <c r="K457" s="86">
        <v>392.32984684000002</v>
      </c>
      <c r="L457" s="86">
        <v>452.68828481999998</v>
      </c>
    </row>
    <row r="458" spans="1:12" ht="12.75" customHeight="1" x14ac:dyDescent="0.2">
      <c r="A458" s="85" t="s">
        <v>167</v>
      </c>
      <c r="B458" s="85">
        <v>17</v>
      </c>
      <c r="C458" s="86">
        <v>625.95670739000002</v>
      </c>
      <c r="D458" s="86">
        <v>623.11249036000004</v>
      </c>
      <c r="E458" s="86">
        <v>0</v>
      </c>
      <c r="F458" s="86">
        <v>62.31124904</v>
      </c>
      <c r="G458" s="86">
        <v>155.77812259000001</v>
      </c>
      <c r="H458" s="86">
        <v>311.55624518000002</v>
      </c>
      <c r="I458" s="86">
        <v>0</v>
      </c>
      <c r="J458" s="86">
        <v>342.71186970000002</v>
      </c>
      <c r="K458" s="86">
        <v>405.02311873000002</v>
      </c>
      <c r="L458" s="86">
        <v>467.33436776999997</v>
      </c>
    </row>
    <row r="459" spans="1:12" ht="12.75" customHeight="1" x14ac:dyDescent="0.2">
      <c r="A459" s="85" t="s">
        <v>167</v>
      </c>
      <c r="B459" s="85">
        <v>18</v>
      </c>
      <c r="C459" s="86">
        <v>648.47550896999996</v>
      </c>
      <c r="D459" s="86">
        <v>645.71262030000003</v>
      </c>
      <c r="E459" s="86">
        <v>0</v>
      </c>
      <c r="F459" s="86">
        <v>64.57126203</v>
      </c>
      <c r="G459" s="86">
        <v>161.42815508000001</v>
      </c>
      <c r="H459" s="86">
        <v>322.85631015000001</v>
      </c>
      <c r="I459" s="86">
        <v>0</v>
      </c>
      <c r="J459" s="86">
        <v>355.14194117</v>
      </c>
      <c r="K459" s="86">
        <v>419.71320320000001</v>
      </c>
      <c r="L459" s="86">
        <v>484.28446523000002</v>
      </c>
    </row>
    <row r="460" spans="1:12" ht="12.75" customHeight="1" x14ac:dyDescent="0.2">
      <c r="A460" s="85" t="s">
        <v>167</v>
      </c>
      <c r="B460" s="85">
        <v>19</v>
      </c>
      <c r="C460" s="86">
        <v>651.74865034000004</v>
      </c>
      <c r="D460" s="86">
        <v>649.31749019999995</v>
      </c>
      <c r="E460" s="86">
        <v>0</v>
      </c>
      <c r="F460" s="86">
        <v>64.931749019999998</v>
      </c>
      <c r="G460" s="86">
        <v>162.32937254999999</v>
      </c>
      <c r="H460" s="86">
        <v>324.65874509999998</v>
      </c>
      <c r="I460" s="86">
        <v>0</v>
      </c>
      <c r="J460" s="86">
        <v>357.12461961000002</v>
      </c>
      <c r="K460" s="86">
        <v>422.05636863000001</v>
      </c>
      <c r="L460" s="86">
        <v>486.98811764999999</v>
      </c>
    </row>
    <row r="461" spans="1:12" ht="12.75" customHeight="1" x14ac:dyDescent="0.2">
      <c r="A461" s="85" t="s">
        <v>167</v>
      </c>
      <c r="B461" s="85">
        <v>20</v>
      </c>
      <c r="C461" s="86">
        <v>648.07873439000002</v>
      </c>
      <c r="D461" s="86">
        <v>645.59308294000004</v>
      </c>
      <c r="E461" s="86">
        <v>0</v>
      </c>
      <c r="F461" s="86">
        <v>64.559308290000004</v>
      </c>
      <c r="G461" s="86">
        <v>161.39827073999999</v>
      </c>
      <c r="H461" s="86">
        <v>322.79654147000002</v>
      </c>
      <c r="I461" s="86">
        <v>0</v>
      </c>
      <c r="J461" s="86">
        <v>355.07619562000002</v>
      </c>
      <c r="K461" s="86">
        <v>419.63550391000001</v>
      </c>
      <c r="L461" s="86">
        <v>484.19481221000001</v>
      </c>
    </row>
    <row r="462" spans="1:12" ht="12.75" customHeight="1" x14ac:dyDescent="0.2">
      <c r="A462" s="85" t="s">
        <v>167</v>
      </c>
      <c r="B462" s="85">
        <v>21</v>
      </c>
      <c r="C462" s="86">
        <v>646.88235142999997</v>
      </c>
      <c r="D462" s="86">
        <v>644.21689605999995</v>
      </c>
      <c r="E462" s="86">
        <v>0</v>
      </c>
      <c r="F462" s="86">
        <v>64.421689610000001</v>
      </c>
      <c r="G462" s="86">
        <v>161.05422401999999</v>
      </c>
      <c r="H462" s="86">
        <v>322.10844802999998</v>
      </c>
      <c r="I462" s="86">
        <v>0</v>
      </c>
      <c r="J462" s="86">
        <v>354.31929282999999</v>
      </c>
      <c r="K462" s="86">
        <v>418.74098243999998</v>
      </c>
      <c r="L462" s="86">
        <v>483.16267205000003</v>
      </c>
    </row>
    <row r="463" spans="1:12" ht="12.75" customHeight="1" x14ac:dyDescent="0.2">
      <c r="A463" s="85" t="s">
        <v>167</v>
      </c>
      <c r="B463" s="85">
        <v>22</v>
      </c>
      <c r="C463" s="86">
        <v>650.83416468999997</v>
      </c>
      <c r="D463" s="86">
        <v>647.85398224000005</v>
      </c>
      <c r="E463" s="86">
        <v>0</v>
      </c>
      <c r="F463" s="86">
        <v>64.785398220000005</v>
      </c>
      <c r="G463" s="86">
        <v>161.96349556000001</v>
      </c>
      <c r="H463" s="86">
        <v>323.92699112000003</v>
      </c>
      <c r="I463" s="86">
        <v>0</v>
      </c>
      <c r="J463" s="86">
        <v>356.31969022999999</v>
      </c>
      <c r="K463" s="86">
        <v>421.10508845999999</v>
      </c>
      <c r="L463" s="86">
        <v>485.89048667999998</v>
      </c>
    </row>
    <row r="464" spans="1:12" ht="12.75" customHeight="1" x14ac:dyDescent="0.2">
      <c r="A464" s="85" t="s">
        <v>167</v>
      </c>
      <c r="B464" s="85">
        <v>23</v>
      </c>
      <c r="C464" s="86">
        <v>613.72627173000001</v>
      </c>
      <c r="D464" s="86">
        <v>611.08346180000001</v>
      </c>
      <c r="E464" s="86">
        <v>0</v>
      </c>
      <c r="F464" s="86">
        <v>61.108346179999998</v>
      </c>
      <c r="G464" s="86">
        <v>152.77086545</v>
      </c>
      <c r="H464" s="86">
        <v>305.5417309</v>
      </c>
      <c r="I464" s="86">
        <v>0</v>
      </c>
      <c r="J464" s="86">
        <v>336.09590399000001</v>
      </c>
      <c r="K464" s="86">
        <v>397.20425017000002</v>
      </c>
      <c r="L464" s="86">
        <v>458.31259634999998</v>
      </c>
    </row>
    <row r="465" spans="1:12" ht="12.75" customHeight="1" x14ac:dyDescent="0.2">
      <c r="A465" s="85" t="s">
        <v>167</v>
      </c>
      <c r="B465" s="85">
        <v>24</v>
      </c>
      <c r="C465" s="86">
        <v>711.24031653999998</v>
      </c>
      <c r="D465" s="86">
        <v>708.15781429000003</v>
      </c>
      <c r="E465" s="86">
        <v>0</v>
      </c>
      <c r="F465" s="86">
        <v>70.815781430000001</v>
      </c>
      <c r="G465" s="86">
        <v>177.03945357000001</v>
      </c>
      <c r="H465" s="86">
        <v>354.07890715000002</v>
      </c>
      <c r="I465" s="86">
        <v>0</v>
      </c>
      <c r="J465" s="86">
        <v>389.48679786000002</v>
      </c>
      <c r="K465" s="86">
        <v>460.30257928999998</v>
      </c>
      <c r="L465" s="86">
        <v>531.11836072000006</v>
      </c>
    </row>
    <row r="466" spans="1:12" ht="12.75" customHeight="1" x14ac:dyDescent="0.2">
      <c r="A466" s="85" t="s">
        <v>168</v>
      </c>
      <c r="B466" s="85">
        <v>1</v>
      </c>
      <c r="C466" s="86">
        <v>771.45303821000005</v>
      </c>
      <c r="D466" s="86">
        <v>767.95855784000003</v>
      </c>
      <c r="E466" s="86">
        <v>0</v>
      </c>
      <c r="F466" s="86">
        <v>76.795855779999997</v>
      </c>
      <c r="G466" s="86">
        <v>191.98963946000001</v>
      </c>
      <c r="H466" s="86">
        <v>383.97927892000001</v>
      </c>
      <c r="I466" s="86">
        <v>0</v>
      </c>
      <c r="J466" s="86">
        <v>422.37720681000002</v>
      </c>
      <c r="K466" s="86">
        <v>499.17306259999998</v>
      </c>
      <c r="L466" s="86">
        <v>575.96891837999999</v>
      </c>
    </row>
    <row r="467" spans="1:12" ht="12.75" customHeight="1" x14ac:dyDescent="0.2">
      <c r="A467" s="85" t="s">
        <v>168</v>
      </c>
      <c r="B467" s="85">
        <v>2</v>
      </c>
      <c r="C467" s="86">
        <v>929.60491252999998</v>
      </c>
      <c r="D467" s="86">
        <v>925.76856471999997</v>
      </c>
      <c r="E467" s="86">
        <v>0</v>
      </c>
      <c r="F467" s="86">
        <v>92.576856469999996</v>
      </c>
      <c r="G467" s="86">
        <v>231.44214117999999</v>
      </c>
      <c r="H467" s="86">
        <v>462.88428235999999</v>
      </c>
      <c r="I467" s="86">
        <v>0</v>
      </c>
      <c r="J467" s="86">
        <v>509.17271060000002</v>
      </c>
      <c r="K467" s="86">
        <v>601.74956707000001</v>
      </c>
      <c r="L467" s="86">
        <v>694.32642353999995</v>
      </c>
    </row>
    <row r="468" spans="1:12" ht="12.75" customHeight="1" x14ac:dyDescent="0.2">
      <c r="A468" s="85" t="s">
        <v>168</v>
      </c>
      <c r="B468" s="85">
        <v>3</v>
      </c>
      <c r="C468" s="86">
        <v>1043.9997319700001</v>
      </c>
      <c r="D468" s="86">
        <v>1039.6472317099999</v>
      </c>
      <c r="E468" s="86">
        <v>0</v>
      </c>
      <c r="F468" s="86">
        <v>103.96472317</v>
      </c>
      <c r="G468" s="86">
        <v>259.91180793000001</v>
      </c>
      <c r="H468" s="86">
        <v>519.82361586000002</v>
      </c>
      <c r="I468" s="86">
        <v>0</v>
      </c>
      <c r="J468" s="86">
        <v>571.80597743999999</v>
      </c>
      <c r="K468" s="86">
        <v>675.77070060999995</v>
      </c>
      <c r="L468" s="86">
        <v>779.73542378000002</v>
      </c>
    </row>
    <row r="469" spans="1:12" ht="12.75" customHeight="1" x14ac:dyDescent="0.2">
      <c r="A469" s="85" t="s">
        <v>168</v>
      </c>
      <c r="B469" s="85">
        <v>4</v>
      </c>
      <c r="C469" s="86">
        <v>1117.5576696600001</v>
      </c>
      <c r="D469" s="86">
        <v>1112.8153898999999</v>
      </c>
      <c r="E469" s="86">
        <v>0</v>
      </c>
      <c r="F469" s="86">
        <v>111.28153899</v>
      </c>
      <c r="G469" s="86">
        <v>278.20384747999998</v>
      </c>
      <c r="H469" s="86">
        <v>556.40769494999995</v>
      </c>
      <c r="I469" s="86">
        <v>0</v>
      </c>
      <c r="J469" s="86">
        <v>612.04846444999998</v>
      </c>
      <c r="K469" s="86">
        <v>723.33000344000004</v>
      </c>
      <c r="L469" s="86">
        <v>834.61154242999999</v>
      </c>
    </row>
    <row r="470" spans="1:12" ht="12.75" customHeight="1" x14ac:dyDescent="0.2">
      <c r="A470" s="85" t="s">
        <v>168</v>
      </c>
      <c r="B470" s="85">
        <v>5</v>
      </c>
      <c r="C470" s="86">
        <v>1114.49452021</v>
      </c>
      <c r="D470" s="86">
        <v>1109.0847597100001</v>
      </c>
      <c r="E470" s="86">
        <v>0</v>
      </c>
      <c r="F470" s="86">
        <v>110.90847597</v>
      </c>
      <c r="G470" s="86">
        <v>277.27118992999999</v>
      </c>
      <c r="H470" s="86">
        <v>554.54237985999998</v>
      </c>
      <c r="I470" s="86">
        <v>0</v>
      </c>
      <c r="J470" s="86">
        <v>609.99661784</v>
      </c>
      <c r="K470" s="86">
        <v>720.90509381000004</v>
      </c>
      <c r="L470" s="86">
        <v>831.81356977999997</v>
      </c>
    </row>
    <row r="471" spans="1:12" ht="12.75" customHeight="1" x14ac:dyDescent="0.2">
      <c r="A471" s="85" t="s">
        <v>168</v>
      </c>
      <c r="B471" s="85">
        <v>6</v>
      </c>
      <c r="C471" s="86">
        <v>1132.5184105999999</v>
      </c>
      <c r="D471" s="86">
        <v>1127.12388519</v>
      </c>
      <c r="E471" s="86">
        <v>0</v>
      </c>
      <c r="F471" s="86">
        <v>112.71238852</v>
      </c>
      <c r="G471" s="86">
        <v>281.78097129999998</v>
      </c>
      <c r="H471" s="86">
        <v>563.56194259999995</v>
      </c>
      <c r="I471" s="86">
        <v>0</v>
      </c>
      <c r="J471" s="86">
        <v>619.91813685</v>
      </c>
      <c r="K471" s="86">
        <v>732.63052536999999</v>
      </c>
      <c r="L471" s="86">
        <v>845.34291388999998</v>
      </c>
    </row>
    <row r="472" spans="1:12" ht="12.75" customHeight="1" x14ac:dyDescent="0.2">
      <c r="A472" s="85" t="s">
        <v>168</v>
      </c>
      <c r="B472" s="85">
        <v>7</v>
      </c>
      <c r="C472" s="86">
        <v>1076.68377418</v>
      </c>
      <c r="D472" s="86">
        <v>1071.86157482</v>
      </c>
      <c r="E472" s="86">
        <v>0</v>
      </c>
      <c r="F472" s="86">
        <v>107.18615748000001</v>
      </c>
      <c r="G472" s="86">
        <v>267.96539371</v>
      </c>
      <c r="H472" s="86">
        <v>535.93078740999999</v>
      </c>
      <c r="I472" s="86">
        <v>0</v>
      </c>
      <c r="J472" s="86">
        <v>589.52386615</v>
      </c>
      <c r="K472" s="86">
        <v>696.71002363000002</v>
      </c>
      <c r="L472" s="86">
        <v>803.89618112000005</v>
      </c>
    </row>
    <row r="473" spans="1:12" ht="12.75" customHeight="1" x14ac:dyDescent="0.2">
      <c r="A473" s="85" t="s">
        <v>168</v>
      </c>
      <c r="B473" s="85">
        <v>8</v>
      </c>
      <c r="C473" s="86">
        <v>964.08162083000002</v>
      </c>
      <c r="D473" s="86">
        <v>959.95638689999998</v>
      </c>
      <c r="E473" s="86">
        <v>0</v>
      </c>
      <c r="F473" s="86">
        <v>95.995638690000007</v>
      </c>
      <c r="G473" s="86">
        <v>239.98909673</v>
      </c>
      <c r="H473" s="86">
        <v>479.97819344999999</v>
      </c>
      <c r="I473" s="86">
        <v>0</v>
      </c>
      <c r="J473" s="86">
        <v>527.97601280000003</v>
      </c>
      <c r="K473" s="86">
        <v>623.97165149</v>
      </c>
      <c r="L473" s="86">
        <v>719.96729017999996</v>
      </c>
    </row>
    <row r="474" spans="1:12" ht="12.75" customHeight="1" x14ac:dyDescent="0.2">
      <c r="A474" s="85" t="s">
        <v>168</v>
      </c>
      <c r="B474" s="85">
        <v>9</v>
      </c>
      <c r="C474" s="86">
        <v>971.51802464000002</v>
      </c>
      <c r="D474" s="86">
        <v>967.57155819000002</v>
      </c>
      <c r="E474" s="86">
        <v>0</v>
      </c>
      <c r="F474" s="86">
        <v>96.757155819999994</v>
      </c>
      <c r="G474" s="86">
        <v>241.89288955000001</v>
      </c>
      <c r="H474" s="86">
        <v>483.78577910000001</v>
      </c>
      <c r="I474" s="86">
        <v>0</v>
      </c>
      <c r="J474" s="86">
        <v>532.164357</v>
      </c>
      <c r="K474" s="86">
        <v>628.92151281999998</v>
      </c>
      <c r="L474" s="86">
        <v>725.67866863999996</v>
      </c>
    </row>
    <row r="475" spans="1:12" ht="12.75" customHeight="1" x14ac:dyDescent="0.2">
      <c r="A475" s="85" t="s">
        <v>168</v>
      </c>
      <c r="B475" s="85">
        <v>10</v>
      </c>
      <c r="C475" s="86">
        <v>942.38275281999995</v>
      </c>
      <c r="D475" s="86">
        <v>938.30758657000001</v>
      </c>
      <c r="E475" s="86">
        <v>0</v>
      </c>
      <c r="F475" s="86">
        <v>93.830758660000001</v>
      </c>
      <c r="G475" s="86">
        <v>234.57689664</v>
      </c>
      <c r="H475" s="86">
        <v>469.15379329000001</v>
      </c>
      <c r="I475" s="86">
        <v>0</v>
      </c>
      <c r="J475" s="86">
        <v>516.06917261000001</v>
      </c>
      <c r="K475" s="86">
        <v>609.89993127000002</v>
      </c>
      <c r="L475" s="86">
        <v>703.73068993000004</v>
      </c>
    </row>
    <row r="476" spans="1:12" ht="12.75" customHeight="1" x14ac:dyDescent="0.2">
      <c r="A476" s="85" t="s">
        <v>168</v>
      </c>
      <c r="B476" s="85">
        <v>11</v>
      </c>
      <c r="C476" s="86">
        <v>863.80360082000004</v>
      </c>
      <c r="D476" s="86">
        <v>859.92555675999995</v>
      </c>
      <c r="E476" s="86">
        <v>0</v>
      </c>
      <c r="F476" s="86">
        <v>85.992555679999995</v>
      </c>
      <c r="G476" s="86">
        <v>214.98138918999999</v>
      </c>
      <c r="H476" s="86">
        <v>429.96277837999997</v>
      </c>
      <c r="I476" s="86">
        <v>0</v>
      </c>
      <c r="J476" s="86">
        <v>472.95905621999998</v>
      </c>
      <c r="K476" s="86">
        <v>558.95161188999998</v>
      </c>
      <c r="L476" s="86">
        <v>644.94416756999999</v>
      </c>
    </row>
    <row r="477" spans="1:12" ht="12.75" customHeight="1" x14ac:dyDescent="0.2">
      <c r="A477" s="85" t="s">
        <v>168</v>
      </c>
      <c r="B477" s="85">
        <v>12</v>
      </c>
      <c r="C477" s="86">
        <v>795.43880471</v>
      </c>
      <c r="D477" s="86">
        <v>791.89546098000005</v>
      </c>
      <c r="E477" s="86">
        <v>0</v>
      </c>
      <c r="F477" s="86">
        <v>79.189546100000001</v>
      </c>
      <c r="G477" s="86">
        <v>197.97386524999999</v>
      </c>
      <c r="H477" s="86">
        <v>395.94773049000003</v>
      </c>
      <c r="I477" s="86">
        <v>0</v>
      </c>
      <c r="J477" s="86">
        <v>435.54250353999998</v>
      </c>
      <c r="K477" s="86">
        <v>514.73204964000001</v>
      </c>
      <c r="L477" s="86">
        <v>593.92159574000004</v>
      </c>
    </row>
    <row r="478" spans="1:12" ht="12.75" customHeight="1" x14ac:dyDescent="0.2">
      <c r="A478" s="85" t="s">
        <v>168</v>
      </c>
      <c r="B478" s="85">
        <v>13</v>
      </c>
      <c r="C478" s="86">
        <v>708.77742183999999</v>
      </c>
      <c r="D478" s="86">
        <v>705.66205548999994</v>
      </c>
      <c r="E478" s="86">
        <v>0</v>
      </c>
      <c r="F478" s="86">
        <v>70.566205550000006</v>
      </c>
      <c r="G478" s="86">
        <v>176.41551387000001</v>
      </c>
      <c r="H478" s="86">
        <v>352.83102774999998</v>
      </c>
      <c r="I478" s="86">
        <v>0</v>
      </c>
      <c r="J478" s="86">
        <v>388.11413052</v>
      </c>
      <c r="K478" s="86">
        <v>458.68033607000001</v>
      </c>
      <c r="L478" s="86">
        <v>529.24654162000002</v>
      </c>
    </row>
    <row r="479" spans="1:12" ht="12.75" customHeight="1" x14ac:dyDescent="0.2">
      <c r="A479" s="85" t="s">
        <v>168</v>
      </c>
      <c r="B479" s="85">
        <v>14</v>
      </c>
      <c r="C479" s="86">
        <v>651.21166505999997</v>
      </c>
      <c r="D479" s="86">
        <v>648.23873828000001</v>
      </c>
      <c r="E479" s="86">
        <v>0</v>
      </c>
      <c r="F479" s="86">
        <v>64.823873829999997</v>
      </c>
      <c r="G479" s="86">
        <v>162.05968457</v>
      </c>
      <c r="H479" s="86">
        <v>324.11936914</v>
      </c>
      <c r="I479" s="86">
        <v>0</v>
      </c>
      <c r="J479" s="86">
        <v>356.53130605000001</v>
      </c>
      <c r="K479" s="86">
        <v>421.35517987999998</v>
      </c>
      <c r="L479" s="86">
        <v>486.17905371000001</v>
      </c>
    </row>
    <row r="480" spans="1:12" ht="12.75" customHeight="1" x14ac:dyDescent="0.2">
      <c r="A480" s="85" t="s">
        <v>168</v>
      </c>
      <c r="B480" s="85">
        <v>15</v>
      </c>
      <c r="C480" s="86">
        <v>651.59264432999998</v>
      </c>
      <c r="D480" s="86">
        <v>648.54556157000002</v>
      </c>
      <c r="E480" s="86">
        <v>0</v>
      </c>
      <c r="F480" s="86">
        <v>64.854556160000001</v>
      </c>
      <c r="G480" s="86">
        <v>162.13639039</v>
      </c>
      <c r="H480" s="86">
        <v>324.27278079000001</v>
      </c>
      <c r="I480" s="86">
        <v>0</v>
      </c>
      <c r="J480" s="86">
        <v>356.70005886000001</v>
      </c>
      <c r="K480" s="86">
        <v>421.55461502000003</v>
      </c>
      <c r="L480" s="86">
        <v>486.40917117999999</v>
      </c>
    </row>
    <row r="481" spans="1:12" ht="12.75" customHeight="1" x14ac:dyDescent="0.2">
      <c r="A481" s="85" t="s">
        <v>168</v>
      </c>
      <c r="B481" s="85">
        <v>16</v>
      </c>
      <c r="C481" s="86">
        <v>650.85726096999997</v>
      </c>
      <c r="D481" s="86">
        <v>647.74132660999999</v>
      </c>
      <c r="E481" s="86">
        <v>0</v>
      </c>
      <c r="F481" s="86">
        <v>64.774132660000006</v>
      </c>
      <c r="G481" s="86">
        <v>161.93533164999999</v>
      </c>
      <c r="H481" s="86">
        <v>323.87066331</v>
      </c>
      <c r="I481" s="86">
        <v>0</v>
      </c>
      <c r="J481" s="86">
        <v>356.25772963999998</v>
      </c>
      <c r="K481" s="86">
        <v>421.0318623</v>
      </c>
      <c r="L481" s="86">
        <v>485.80599496000002</v>
      </c>
    </row>
    <row r="482" spans="1:12" ht="12.75" customHeight="1" x14ac:dyDescent="0.2">
      <c r="A482" s="85" t="s">
        <v>168</v>
      </c>
      <c r="B482" s="85">
        <v>17</v>
      </c>
      <c r="C482" s="86">
        <v>650.89675319000003</v>
      </c>
      <c r="D482" s="86">
        <v>647.87876219999998</v>
      </c>
      <c r="E482" s="86">
        <v>0</v>
      </c>
      <c r="F482" s="86">
        <v>64.787876220000001</v>
      </c>
      <c r="G482" s="86">
        <v>161.96969055</v>
      </c>
      <c r="H482" s="86">
        <v>323.93938109999999</v>
      </c>
      <c r="I482" s="86">
        <v>0</v>
      </c>
      <c r="J482" s="86">
        <v>356.33331921000001</v>
      </c>
      <c r="K482" s="86">
        <v>421.12119543</v>
      </c>
      <c r="L482" s="86">
        <v>485.90907164999999</v>
      </c>
    </row>
    <row r="483" spans="1:12" ht="12.75" customHeight="1" x14ac:dyDescent="0.2">
      <c r="A483" s="85" t="s">
        <v>168</v>
      </c>
      <c r="B483" s="85">
        <v>18</v>
      </c>
      <c r="C483" s="86">
        <v>650.11381519999998</v>
      </c>
      <c r="D483" s="86">
        <v>646.91796919000001</v>
      </c>
      <c r="E483" s="86">
        <v>0</v>
      </c>
      <c r="F483" s="86">
        <v>64.691796920000002</v>
      </c>
      <c r="G483" s="86">
        <v>161.7294923</v>
      </c>
      <c r="H483" s="86">
        <v>323.45898460000001</v>
      </c>
      <c r="I483" s="86">
        <v>0</v>
      </c>
      <c r="J483" s="86">
        <v>355.80488305</v>
      </c>
      <c r="K483" s="86">
        <v>420.49667997</v>
      </c>
      <c r="L483" s="86">
        <v>485.18847689</v>
      </c>
    </row>
    <row r="484" spans="1:12" ht="12.75" customHeight="1" x14ac:dyDescent="0.2">
      <c r="A484" s="85" t="s">
        <v>168</v>
      </c>
      <c r="B484" s="85">
        <v>19</v>
      </c>
      <c r="C484" s="86">
        <v>621.04381838999996</v>
      </c>
      <c r="D484" s="86">
        <v>617.94227983999997</v>
      </c>
      <c r="E484" s="86">
        <v>0</v>
      </c>
      <c r="F484" s="86">
        <v>61.794227980000002</v>
      </c>
      <c r="G484" s="86">
        <v>154.48556995999999</v>
      </c>
      <c r="H484" s="86">
        <v>308.97113991999998</v>
      </c>
      <c r="I484" s="86">
        <v>0</v>
      </c>
      <c r="J484" s="86">
        <v>339.86825391000002</v>
      </c>
      <c r="K484" s="86">
        <v>401.66248189999999</v>
      </c>
      <c r="L484" s="86">
        <v>463.45670988000001</v>
      </c>
    </row>
    <row r="485" spans="1:12" ht="12.75" customHeight="1" x14ac:dyDescent="0.2">
      <c r="A485" s="85" t="s">
        <v>168</v>
      </c>
      <c r="B485" s="85">
        <v>20</v>
      </c>
      <c r="C485" s="86">
        <v>645.75990259000002</v>
      </c>
      <c r="D485" s="86">
        <v>642.56278380000003</v>
      </c>
      <c r="E485" s="86">
        <v>0</v>
      </c>
      <c r="F485" s="86">
        <v>64.256278379999998</v>
      </c>
      <c r="G485" s="86">
        <v>160.64069595000001</v>
      </c>
      <c r="H485" s="86">
        <v>321.28139190000002</v>
      </c>
      <c r="I485" s="86">
        <v>0</v>
      </c>
      <c r="J485" s="86">
        <v>353.40953108999997</v>
      </c>
      <c r="K485" s="86">
        <v>417.66580947</v>
      </c>
      <c r="L485" s="86">
        <v>481.92208785000003</v>
      </c>
    </row>
    <row r="486" spans="1:12" ht="12.75" customHeight="1" x14ac:dyDescent="0.2">
      <c r="A486" s="85" t="s">
        <v>168</v>
      </c>
      <c r="B486" s="85">
        <v>21</v>
      </c>
      <c r="C486" s="86">
        <v>659.83927963999997</v>
      </c>
      <c r="D486" s="86">
        <v>656.70500575000005</v>
      </c>
      <c r="E486" s="86">
        <v>0</v>
      </c>
      <c r="F486" s="86">
        <v>65.670500579999995</v>
      </c>
      <c r="G486" s="86">
        <v>164.17625143999999</v>
      </c>
      <c r="H486" s="86">
        <v>328.35250287999997</v>
      </c>
      <c r="I486" s="86">
        <v>0</v>
      </c>
      <c r="J486" s="86">
        <v>361.18775316</v>
      </c>
      <c r="K486" s="86">
        <v>426.85825374000001</v>
      </c>
      <c r="L486" s="86">
        <v>492.52875431000001</v>
      </c>
    </row>
    <row r="487" spans="1:12" ht="12.75" customHeight="1" x14ac:dyDescent="0.2">
      <c r="A487" s="85" t="s">
        <v>168</v>
      </c>
      <c r="B487" s="85">
        <v>22</v>
      </c>
      <c r="C487" s="86">
        <v>648.65228457000001</v>
      </c>
      <c r="D487" s="86">
        <v>645.50885992999997</v>
      </c>
      <c r="E487" s="86">
        <v>0</v>
      </c>
      <c r="F487" s="86">
        <v>64.550885989999998</v>
      </c>
      <c r="G487" s="86">
        <v>161.37721497999999</v>
      </c>
      <c r="H487" s="86">
        <v>322.75442996999999</v>
      </c>
      <c r="I487" s="86">
        <v>0</v>
      </c>
      <c r="J487" s="86">
        <v>355.02987295999998</v>
      </c>
      <c r="K487" s="86">
        <v>419.58075895000002</v>
      </c>
      <c r="L487" s="86">
        <v>484.13164495000001</v>
      </c>
    </row>
    <row r="488" spans="1:12" ht="12.75" customHeight="1" x14ac:dyDescent="0.2">
      <c r="A488" s="85" t="s">
        <v>168</v>
      </c>
      <c r="B488" s="85">
        <v>23</v>
      </c>
      <c r="C488" s="86">
        <v>579.15114287999995</v>
      </c>
      <c r="D488" s="86">
        <v>576.37864236999997</v>
      </c>
      <c r="E488" s="86">
        <v>0</v>
      </c>
      <c r="F488" s="86">
        <v>57.637864239999999</v>
      </c>
      <c r="G488" s="86">
        <v>144.09466058999999</v>
      </c>
      <c r="H488" s="86">
        <v>288.18932118999999</v>
      </c>
      <c r="I488" s="86">
        <v>0</v>
      </c>
      <c r="J488" s="86">
        <v>317.00825329999998</v>
      </c>
      <c r="K488" s="86">
        <v>374.64611753999998</v>
      </c>
      <c r="L488" s="86">
        <v>432.28398177999998</v>
      </c>
    </row>
    <row r="489" spans="1:12" ht="12.75" customHeight="1" x14ac:dyDescent="0.2">
      <c r="A489" s="85" t="s">
        <v>168</v>
      </c>
      <c r="B489" s="85">
        <v>24</v>
      </c>
      <c r="C489" s="86">
        <v>617.03065021999998</v>
      </c>
      <c r="D489" s="86">
        <v>613.94880042</v>
      </c>
      <c r="E489" s="86">
        <v>0</v>
      </c>
      <c r="F489" s="86">
        <v>61.394880039999997</v>
      </c>
      <c r="G489" s="86">
        <v>153.48720011</v>
      </c>
      <c r="H489" s="86">
        <v>306.97440021</v>
      </c>
      <c r="I489" s="86">
        <v>0</v>
      </c>
      <c r="J489" s="86">
        <v>337.67184022999999</v>
      </c>
      <c r="K489" s="86">
        <v>399.06672027000002</v>
      </c>
      <c r="L489" s="86">
        <v>460.46160032</v>
      </c>
    </row>
    <row r="490" spans="1:12" ht="12.75" customHeight="1" x14ac:dyDescent="0.2">
      <c r="A490" s="85" t="s">
        <v>169</v>
      </c>
      <c r="B490" s="85">
        <v>1</v>
      </c>
      <c r="C490" s="86">
        <v>895.97430601999997</v>
      </c>
      <c r="D490" s="86">
        <v>891.37695254000005</v>
      </c>
      <c r="E490" s="86">
        <v>0</v>
      </c>
      <c r="F490" s="86">
        <v>89.137695249999993</v>
      </c>
      <c r="G490" s="86">
        <v>222.84423813999999</v>
      </c>
      <c r="H490" s="86">
        <v>445.68847627000002</v>
      </c>
      <c r="I490" s="86">
        <v>0</v>
      </c>
      <c r="J490" s="86">
        <v>490.25732390000002</v>
      </c>
      <c r="K490" s="86">
        <v>579.39501915000005</v>
      </c>
      <c r="L490" s="86">
        <v>668.53271441000004</v>
      </c>
    </row>
    <row r="491" spans="1:12" ht="12.75" customHeight="1" x14ac:dyDescent="0.2">
      <c r="A491" s="85" t="s">
        <v>169</v>
      </c>
      <c r="B491" s="85">
        <v>2</v>
      </c>
      <c r="C491" s="86">
        <v>1052.3529081300001</v>
      </c>
      <c r="D491" s="86">
        <v>1047.19591057</v>
      </c>
      <c r="E491" s="86">
        <v>0</v>
      </c>
      <c r="F491" s="86">
        <v>104.71959106</v>
      </c>
      <c r="G491" s="86">
        <v>261.79897763999998</v>
      </c>
      <c r="H491" s="86">
        <v>523.59795528999996</v>
      </c>
      <c r="I491" s="86">
        <v>0</v>
      </c>
      <c r="J491" s="86">
        <v>575.95775080999999</v>
      </c>
      <c r="K491" s="86">
        <v>680.67734186999996</v>
      </c>
      <c r="L491" s="86">
        <v>785.39693293000005</v>
      </c>
    </row>
    <row r="492" spans="1:12" ht="12.75" customHeight="1" x14ac:dyDescent="0.2">
      <c r="A492" s="85" t="s">
        <v>169</v>
      </c>
      <c r="B492" s="85">
        <v>3</v>
      </c>
      <c r="C492" s="86">
        <v>1055.4292988699999</v>
      </c>
      <c r="D492" s="86">
        <v>1050.51917727</v>
      </c>
      <c r="E492" s="86">
        <v>0</v>
      </c>
      <c r="F492" s="86">
        <v>105.05191773</v>
      </c>
      <c r="G492" s="86">
        <v>262.62979431999997</v>
      </c>
      <c r="H492" s="86">
        <v>525.25958863999995</v>
      </c>
      <c r="I492" s="86">
        <v>0</v>
      </c>
      <c r="J492" s="86">
        <v>577.78554750000001</v>
      </c>
      <c r="K492" s="86">
        <v>682.83746523000002</v>
      </c>
      <c r="L492" s="86">
        <v>787.88938295000003</v>
      </c>
    </row>
    <row r="493" spans="1:12" ht="12.75" customHeight="1" x14ac:dyDescent="0.2">
      <c r="A493" s="85" t="s">
        <v>169</v>
      </c>
      <c r="B493" s="85">
        <v>4</v>
      </c>
      <c r="C493" s="86">
        <v>1110.2255215800001</v>
      </c>
      <c r="D493" s="86">
        <v>1105.0793273300001</v>
      </c>
      <c r="E493" s="86">
        <v>0</v>
      </c>
      <c r="F493" s="86">
        <v>110.50793272999999</v>
      </c>
      <c r="G493" s="86">
        <v>276.26983182999999</v>
      </c>
      <c r="H493" s="86">
        <v>552.53966366999998</v>
      </c>
      <c r="I493" s="86">
        <v>0</v>
      </c>
      <c r="J493" s="86">
        <v>607.79363003000003</v>
      </c>
      <c r="K493" s="86">
        <v>718.30156276000002</v>
      </c>
      <c r="L493" s="86">
        <v>828.80949550000003</v>
      </c>
    </row>
    <row r="494" spans="1:12" ht="12.75" customHeight="1" x14ac:dyDescent="0.2">
      <c r="A494" s="85" t="s">
        <v>169</v>
      </c>
      <c r="B494" s="85">
        <v>5</v>
      </c>
      <c r="C494" s="86">
        <v>1107.94564823</v>
      </c>
      <c r="D494" s="86">
        <v>1102.9028171299999</v>
      </c>
      <c r="E494" s="86">
        <v>0</v>
      </c>
      <c r="F494" s="86">
        <v>110.29028171</v>
      </c>
      <c r="G494" s="86">
        <v>275.72570428</v>
      </c>
      <c r="H494" s="86">
        <v>551.45140857000001</v>
      </c>
      <c r="I494" s="86">
        <v>0</v>
      </c>
      <c r="J494" s="86">
        <v>606.59654941999997</v>
      </c>
      <c r="K494" s="86">
        <v>716.88683113000002</v>
      </c>
      <c r="L494" s="86">
        <v>827.17711284999996</v>
      </c>
    </row>
    <row r="495" spans="1:12" ht="12.75" customHeight="1" x14ac:dyDescent="0.2">
      <c r="A495" s="85" t="s">
        <v>169</v>
      </c>
      <c r="B495" s="85">
        <v>6</v>
      </c>
      <c r="C495" s="86">
        <v>1112.29663319</v>
      </c>
      <c r="D495" s="86">
        <v>1107.18529614</v>
      </c>
      <c r="E495" s="86">
        <v>0</v>
      </c>
      <c r="F495" s="86">
        <v>110.71852961</v>
      </c>
      <c r="G495" s="86">
        <v>276.79632404</v>
      </c>
      <c r="H495" s="86">
        <v>553.59264807</v>
      </c>
      <c r="I495" s="86">
        <v>0</v>
      </c>
      <c r="J495" s="86">
        <v>608.95191288000001</v>
      </c>
      <c r="K495" s="86">
        <v>719.67044249000003</v>
      </c>
      <c r="L495" s="86">
        <v>830.38897211000005</v>
      </c>
    </row>
    <row r="496" spans="1:12" ht="12.75" customHeight="1" x14ac:dyDescent="0.2">
      <c r="A496" s="85" t="s">
        <v>169</v>
      </c>
      <c r="B496" s="85">
        <v>7</v>
      </c>
      <c r="C496" s="86">
        <v>1107.50169076</v>
      </c>
      <c r="D496" s="86">
        <v>1102.5347499100001</v>
      </c>
      <c r="E496" s="86">
        <v>0</v>
      </c>
      <c r="F496" s="86">
        <v>110.25347499</v>
      </c>
      <c r="G496" s="86">
        <v>275.63368747999999</v>
      </c>
      <c r="H496" s="86">
        <v>551.26737495999998</v>
      </c>
      <c r="I496" s="86">
        <v>0</v>
      </c>
      <c r="J496" s="86">
        <v>606.39411244999997</v>
      </c>
      <c r="K496" s="86">
        <v>716.64758744000005</v>
      </c>
      <c r="L496" s="86">
        <v>826.90106243000002</v>
      </c>
    </row>
    <row r="497" spans="1:12" ht="12.75" customHeight="1" x14ac:dyDescent="0.2">
      <c r="A497" s="85" t="s">
        <v>169</v>
      </c>
      <c r="B497" s="85">
        <v>8</v>
      </c>
      <c r="C497" s="86">
        <v>1047.65885286</v>
      </c>
      <c r="D497" s="86">
        <v>1042.72246632</v>
      </c>
      <c r="E497" s="86">
        <v>0</v>
      </c>
      <c r="F497" s="86">
        <v>104.27224663</v>
      </c>
      <c r="G497" s="86">
        <v>260.68061657999999</v>
      </c>
      <c r="H497" s="86">
        <v>521.36123315999998</v>
      </c>
      <c r="I497" s="86">
        <v>0</v>
      </c>
      <c r="J497" s="86">
        <v>573.49735648000001</v>
      </c>
      <c r="K497" s="86">
        <v>677.76960311000005</v>
      </c>
      <c r="L497" s="86">
        <v>782.04184973999998</v>
      </c>
    </row>
    <row r="498" spans="1:12" ht="12.75" customHeight="1" x14ac:dyDescent="0.2">
      <c r="A498" s="85" t="s">
        <v>169</v>
      </c>
      <c r="B498" s="85">
        <v>9</v>
      </c>
      <c r="C498" s="86">
        <v>985.31804393000004</v>
      </c>
      <c r="D498" s="86">
        <v>980.56696738000005</v>
      </c>
      <c r="E498" s="86">
        <v>0</v>
      </c>
      <c r="F498" s="86">
        <v>98.056696740000007</v>
      </c>
      <c r="G498" s="86">
        <v>245.14174184999999</v>
      </c>
      <c r="H498" s="86">
        <v>490.28348369000003</v>
      </c>
      <c r="I498" s="86">
        <v>0</v>
      </c>
      <c r="J498" s="86">
        <v>539.31183206000003</v>
      </c>
      <c r="K498" s="86">
        <v>637.36852880000004</v>
      </c>
      <c r="L498" s="86">
        <v>735.42522554000004</v>
      </c>
    </row>
    <row r="499" spans="1:12" ht="12.75" customHeight="1" x14ac:dyDescent="0.2">
      <c r="A499" s="85" t="s">
        <v>169</v>
      </c>
      <c r="B499" s="85">
        <v>10</v>
      </c>
      <c r="C499" s="86">
        <v>940.23115542000005</v>
      </c>
      <c r="D499" s="86">
        <v>935.13690085999997</v>
      </c>
      <c r="E499" s="86">
        <v>0</v>
      </c>
      <c r="F499" s="86">
        <v>93.513690089999997</v>
      </c>
      <c r="G499" s="86">
        <v>233.78422522</v>
      </c>
      <c r="H499" s="86">
        <v>467.56845042999998</v>
      </c>
      <c r="I499" s="86">
        <v>0</v>
      </c>
      <c r="J499" s="86">
        <v>514.32529547000001</v>
      </c>
      <c r="K499" s="86">
        <v>607.83898555999997</v>
      </c>
      <c r="L499" s="86">
        <v>701.35267565000004</v>
      </c>
    </row>
    <row r="500" spans="1:12" ht="12.75" customHeight="1" x14ac:dyDescent="0.2">
      <c r="A500" s="85" t="s">
        <v>169</v>
      </c>
      <c r="B500" s="85">
        <v>11</v>
      </c>
      <c r="C500" s="86">
        <v>838.07369702999995</v>
      </c>
      <c r="D500" s="86">
        <v>830.75947027999996</v>
      </c>
      <c r="E500" s="86">
        <v>0</v>
      </c>
      <c r="F500" s="86">
        <v>83.075947029999995</v>
      </c>
      <c r="G500" s="86">
        <v>207.68986756999999</v>
      </c>
      <c r="H500" s="86">
        <v>415.37973513999998</v>
      </c>
      <c r="I500" s="86">
        <v>0</v>
      </c>
      <c r="J500" s="86">
        <v>456.91770865000001</v>
      </c>
      <c r="K500" s="86">
        <v>539.99365567999996</v>
      </c>
      <c r="L500" s="86">
        <v>623.06960271000003</v>
      </c>
    </row>
    <row r="501" spans="1:12" ht="12.75" customHeight="1" x14ac:dyDescent="0.2">
      <c r="A501" s="85" t="s">
        <v>169</v>
      </c>
      <c r="B501" s="85">
        <v>12</v>
      </c>
      <c r="C501" s="86">
        <v>762.92070489000002</v>
      </c>
      <c r="D501" s="86">
        <v>755.52465932999996</v>
      </c>
      <c r="E501" s="86">
        <v>0</v>
      </c>
      <c r="F501" s="86">
        <v>75.552465929999997</v>
      </c>
      <c r="G501" s="86">
        <v>188.88116482999999</v>
      </c>
      <c r="H501" s="86">
        <v>377.76232966999999</v>
      </c>
      <c r="I501" s="86">
        <v>0</v>
      </c>
      <c r="J501" s="86">
        <v>415.53856263</v>
      </c>
      <c r="K501" s="86">
        <v>491.09102855999998</v>
      </c>
      <c r="L501" s="86">
        <v>566.64349449999997</v>
      </c>
    </row>
    <row r="502" spans="1:12" ht="12.75" customHeight="1" x14ac:dyDescent="0.2">
      <c r="A502" s="85" t="s">
        <v>169</v>
      </c>
      <c r="B502" s="85">
        <v>13</v>
      </c>
      <c r="C502" s="86">
        <v>678.23933302</v>
      </c>
      <c r="D502" s="86">
        <v>671.57077179999999</v>
      </c>
      <c r="E502" s="86">
        <v>0</v>
      </c>
      <c r="F502" s="86">
        <v>67.157077180000002</v>
      </c>
      <c r="G502" s="86">
        <v>167.89269295</v>
      </c>
      <c r="H502" s="86">
        <v>335.78538589999999</v>
      </c>
      <c r="I502" s="86">
        <v>0</v>
      </c>
      <c r="J502" s="86">
        <v>369.36392448999999</v>
      </c>
      <c r="K502" s="86">
        <v>436.52100166999998</v>
      </c>
      <c r="L502" s="86">
        <v>503.67807885000002</v>
      </c>
    </row>
    <row r="503" spans="1:12" ht="12.75" customHeight="1" x14ac:dyDescent="0.2">
      <c r="A503" s="85" t="s">
        <v>169</v>
      </c>
      <c r="B503" s="85">
        <v>14</v>
      </c>
      <c r="C503" s="86">
        <v>618.49057869000001</v>
      </c>
      <c r="D503" s="86">
        <v>612.46145846000002</v>
      </c>
      <c r="E503" s="86">
        <v>0</v>
      </c>
      <c r="F503" s="86">
        <v>61.246145849999998</v>
      </c>
      <c r="G503" s="86">
        <v>153.11536462000001</v>
      </c>
      <c r="H503" s="86">
        <v>306.23072923000001</v>
      </c>
      <c r="I503" s="86">
        <v>0</v>
      </c>
      <c r="J503" s="86">
        <v>336.85380214999998</v>
      </c>
      <c r="K503" s="86">
        <v>398.09994799999998</v>
      </c>
      <c r="L503" s="86">
        <v>459.34609384999999</v>
      </c>
    </row>
    <row r="504" spans="1:12" ht="12.75" customHeight="1" x14ac:dyDescent="0.2">
      <c r="A504" s="85" t="s">
        <v>169</v>
      </c>
      <c r="B504" s="85">
        <v>15</v>
      </c>
      <c r="C504" s="86">
        <v>604.20321803000002</v>
      </c>
      <c r="D504" s="86">
        <v>598.42327851000005</v>
      </c>
      <c r="E504" s="86">
        <v>0</v>
      </c>
      <c r="F504" s="86">
        <v>59.842327849999997</v>
      </c>
      <c r="G504" s="86">
        <v>149.60581963000001</v>
      </c>
      <c r="H504" s="86">
        <v>299.21163926000003</v>
      </c>
      <c r="I504" s="86">
        <v>0</v>
      </c>
      <c r="J504" s="86">
        <v>329.13280318</v>
      </c>
      <c r="K504" s="86">
        <v>388.97513103</v>
      </c>
      <c r="L504" s="86">
        <v>448.81745888</v>
      </c>
    </row>
    <row r="505" spans="1:12" ht="12.75" customHeight="1" x14ac:dyDescent="0.2">
      <c r="A505" s="85" t="s">
        <v>169</v>
      </c>
      <c r="B505" s="85">
        <v>16</v>
      </c>
      <c r="C505" s="86">
        <v>611.32554123</v>
      </c>
      <c r="D505" s="86">
        <v>605.85920808000003</v>
      </c>
      <c r="E505" s="86">
        <v>0</v>
      </c>
      <c r="F505" s="86">
        <v>60.585920809999998</v>
      </c>
      <c r="G505" s="86">
        <v>151.46480202000001</v>
      </c>
      <c r="H505" s="86">
        <v>302.92960404000002</v>
      </c>
      <c r="I505" s="86">
        <v>0</v>
      </c>
      <c r="J505" s="86">
        <v>333.22256443999999</v>
      </c>
      <c r="K505" s="86">
        <v>393.80848524999999</v>
      </c>
      <c r="L505" s="86">
        <v>454.39440605999999</v>
      </c>
    </row>
    <row r="506" spans="1:12" ht="12.75" customHeight="1" x14ac:dyDescent="0.2">
      <c r="A506" s="85" t="s">
        <v>169</v>
      </c>
      <c r="B506" s="85">
        <v>17</v>
      </c>
      <c r="C506" s="86">
        <v>601.95807156000001</v>
      </c>
      <c r="D506" s="86">
        <v>596.26589195999998</v>
      </c>
      <c r="E506" s="86">
        <v>0</v>
      </c>
      <c r="F506" s="86">
        <v>59.626589199999998</v>
      </c>
      <c r="G506" s="86">
        <v>149.06647298999999</v>
      </c>
      <c r="H506" s="86">
        <v>298.13294597999999</v>
      </c>
      <c r="I506" s="86">
        <v>0</v>
      </c>
      <c r="J506" s="86">
        <v>327.94624057999999</v>
      </c>
      <c r="K506" s="86">
        <v>387.57282977</v>
      </c>
      <c r="L506" s="86">
        <v>447.19941897000001</v>
      </c>
    </row>
    <row r="507" spans="1:12" ht="12.75" customHeight="1" x14ac:dyDescent="0.2">
      <c r="A507" s="85" t="s">
        <v>169</v>
      </c>
      <c r="B507" s="85">
        <v>18</v>
      </c>
      <c r="C507" s="86">
        <v>605.47135653999999</v>
      </c>
      <c r="D507" s="86">
        <v>599.88759419999997</v>
      </c>
      <c r="E507" s="86">
        <v>0</v>
      </c>
      <c r="F507" s="86">
        <v>59.988759420000001</v>
      </c>
      <c r="G507" s="86">
        <v>149.97189854999999</v>
      </c>
      <c r="H507" s="86">
        <v>299.94379709999998</v>
      </c>
      <c r="I507" s="86">
        <v>0</v>
      </c>
      <c r="J507" s="86">
        <v>329.93817681000002</v>
      </c>
      <c r="K507" s="86">
        <v>389.92693623000002</v>
      </c>
      <c r="L507" s="86">
        <v>449.91569564999998</v>
      </c>
    </row>
    <row r="508" spans="1:12" ht="12.75" customHeight="1" x14ac:dyDescent="0.2">
      <c r="A508" s="85" t="s">
        <v>169</v>
      </c>
      <c r="B508" s="85">
        <v>19</v>
      </c>
      <c r="C508" s="86">
        <v>619.22131189000004</v>
      </c>
      <c r="D508" s="86">
        <v>614.59494357999995</v>
      </c>
      <c r="E508" s="86">
        <v>0</v>
      </c>
      <c r="F508" s="86">
        <v>61.459494360000001</v>
      </c>
      <c r="G508" s="86">
        <v>153.64873589999999</v>
      </c>
      <c r="H508" s="86">
        <v>307.29747178999997</v>
      </c>
      <c r="I508" s="86">
        <v>0</v>
      </c>
      <c r="J508" s="86">
        <v>338.02721896999998</v>
      </c>
      <c r="K508" s="86">
        <v>399.48671332999999</v>
      </c>
      <c r="L508" s="86">
        <v>460.94620768999999</v>
      </c>
    </row>
    <row r="509" spans="1:12" ht="12.75" customHeight="1" x14ac:dyDescent="0.2">
      <c r="A509" s="85" t="s">
        <v>169</v>
      </c>
      <c r="B509" s="85">
        <v>20</v>
      </c>
      <c r="C509" s="86">
        <v>644.24038227000005</v>
      </c>
      <c r="D509" s="86">
        <v>640.98321508000004</v>
      </c>
      <c r="E509" s="86">
        <v>0</v>
      </c>
      <c r="F509" s="86">
        <v>64.098321510000005</v>
      </c>
      <c r="G509" s="86">
        <v>160.24580377000001</v>
      </c>
      <c r="H509" s="86">
        <v>320.49160754000002</v>
      </c>
      <c r="I509" s="86">
        <v>0</v>
      </c>
      <c r="J509" s="86">
        <v>352.54076829000002</v>
      </c>
      <c r="K509" s="86">
        <v>416.63908980000002</v>
      </c>
      <c r="L509" s="86">
        <v>480.73741131000003</v>
      </c>
    </row>
    <row r="510" spans="1:12" ht="12.75" customHeight="1" x14ac:dyDescent="0.2">
      <c r="A510" s="85" t="s">
        <v>169</v>
      </c>
      <c r="B510" s="85">
        <v>21</v>
      </c>
      <c r="C510" s="86">
        <v>655.67595044999996</v>
      </c>
      <c r="D510" s="86">
        <v>652.48159026999997</v>
      </c>
      <c r="E510" s="86">
        <v>0</v>
      </c>
      <c r="F510" s="86">
        <v>65.248159029999997</v>
      </c>
      <c r="G510" s="86">
        <v>163.12039756999999</v>
      </c>
      <c r="H510" s="86">
        <v>326.24079513999999</v>
      </c>
      <c r="I510" s="86">
        <v>0</v>
      </c>
      <c r="J510" s="86">
        <v>358.86487464999999</v>
      </c>
      <c r="K510" s="86">
        <v>424.11303368</v>
      </c>
      <c r="L510" s="86">
        <v>489.3611927</v>
      </c>
    </row>
    <row r="511" spans="1:12" ht="12.75" customHeight="1" x14ac:dyDescent="0.2">
      <c r="A511" s="85" t="s">
        <v>169</v>
      </c>
      <c r="B511" s="85">
        <v>22</v>
      </c>
      <c r="C511" s="86">
        <v>646.81017823000002</v>
      </c>
      <c r="D511" s="86">
        <v>643.79062743999998</v>
      </c>
      <c r="E511" s="86">
        <v>0</v>
      </c>
      <c r="F511" s="86">
        <v>64.379062739999995</v>
      </c>
      <c r="G511" s="86">
        <v>160.94765686</v>
      </c>
      <c r="H511" s="86">
        <v>321.89531371999999</v>
      </c>
      <c r="I511" s="86">
        <v>0</v>
      </c>
      <c r="J511" s="86">
        <v>354.08484508999999</v>
      </c>
      <c r="K511" s="86">
        <v>418.46390783999999</v>
      </c>
      <c r="L511" s="86">
        <v>482.84297057999999</v>
      </c>
    </row>
    <row r="512" spans="1:12" ht="12.75" customHeight="1" x14ac:dyDescent="0.2">
      <c r="A512" s="85" t="s">
        <v>169</v>
      </c>
      <c r="B512" s="85">
        <v>23</v>
      </c>
      <c r="C512" s="86">
        <v>592.19193405999999</v>
      </c>
      <c r="D512" s="86">
        <v>589.41739955000003</v>
      </c>
      <c r="E512" s="86">
        <v>0</v>
      </c>
      <c r="F512" s="86">
        <v>58.94173996</v>
      </c>
      <c r="G512" s="86">
        <v>147.35434989000001</v>
      </c>
      <c r="H512" s="86">
        <v>294.70869978000002</v>
      </c>
      <c r="I512" s="86">
        <v>0</v>
      </c>
      <c r="J512" s="86">
        <v>324.17956974999998</v>
      </c>
      <c r="K512" s="86">
        <v>383.12130970999999</v>
      </c>
      <c r="L512" s="86">
        <v>442.06304965999999</v>
      </c>
    </row>
    <row r="513" spans="1:12" ht="12.75" customHeight="1" x14ac:dyDescent="0.2">
      <c r="A513" s="85" t="s">
        <v>169</v>
      </c>
      <c r="B513" s="85">
        <v>24</v>
      </c>
      <c r="C513" s="86">
        <v>687.85803734000001</v>
      </c>
      <c r="D513" s="86">
        <v>684.62935783</v>
      </c>
      <c r="E513" s="86">
        <v>0</v>
      </c>
      <c r="F513" s="86">
        <v>68.462935779999995</v>
      </c>
      <c r="G513" s="86">
        <v>171.15733946</v>
      </c>
      <c r="H513" s="86">
        <v>342.31467892000001</v>
      </c>
      <c r="I513" s="86">
        <v>0</v>
      </c>
      <c r="J513" s="86">
        <v>376.54614680999998</v>
      </c>
      <c r="K513" s="86">
        <v>445.00908258999999</v>
      </c>
      <c r="L513" s="86">
        <v>513.47201837</v>
      </c>
    </row>
    <row r="514" spans="1:12" ht="12.75" customHeight="1" x14ac:dyDescent="0.2">
      <c r="A514" s="85" t="s">
        <v>170</v>
      </c>
      <c r="B514" s="85">
        <v>1</v>
      </c>
      <c r="C514" s="86">
        <v>680.53034080999998</v>
      </c>
      <c r="D514" s="86">
        <v>677.20301495000001</v>
      </c>
      <c r="E514" s="86">
        <v>0</v>
      </c>
      <c r="F514" s="86">
        <v>67.720301500000005</v>
      </c>
      <c r="G514" s="86">
        <v>169.30075374</v>
      </c>
      <c r="H514" s="86">
        <v>338.60150748000001</v>
      </c>
      <c r="I514" s="86">
        <v>0</v>
      </c>
      <c r="J514" s="86">
        <v>372.46165822</v>
      </c>
      <c r="K514" s="86">
        <v>440.18195972000001</v>
      </c>
      <c r="L514" s="86">
        <v>507.90226121000001</v>
      </c>
    </row>
    <row r="515" spans="1:12" ht="12.75" customHeight="1" x14ac:dyDescent="0.2">
      <c r="A515" s="85" t="s">
        <v>170</v>
      </c>
      <c r="B515" s="85">
        <v>2</v>
      </c>
      <c r="C515" s="86">
        <v>823.67830059999994</v>
      </c>
      <c r="D515" s="86">
        <v>819.64521070000001</v>
      </c>
      <c r="E515" s="86">
        <v>0</v>
      </c>
      <c r="F515" s="86">
        <v>81.964521070000004</v>
      </c>
      <c r="G515" s="86">
        <v>204.91130268000001</v>
      </c>
      <c r="H515" s="86">
        <v>409.82260535</v>
      </c>
      <c r="I515" s="86">
        <v>0</v>
      </c>
      <c r="J515" s="86">
        <v>450.80486588999997</v>
      </c>
      <c r="K515" s="86">
        <v>532.76938696000002</v>
      </c>
      <c r="L515" s="86">
        <v>614.73390802999995</v>
      </c>
    </row>
    <row r="516" spans="1:12" ht="12.75" customHeight="1" x14ac:dyDescent="0.2">
      <c r="A516" s="85" t="s">
        <v>170</v>
      </c>
      <c r="B516" s="85">
        <v>3</v>
      </c>
      <c r="C516" s="86">
        <v>929.03597486000001</v>
      </c>
      <c r="D516" s="86">
        <v>924.48948928000004</v>
      </c>
      <c r="E516" s="86">
        <v>0</v>
      </c>
      <c r="F516" s="86">
        <v>92.44894893</v>
      </c>
      <c r="G516" s="86">
        <v>231.12237232000001</v>
      </c>
      <c r="H516" s="86">
        <v>462.24474464000002</v>
      </c>
      <c r="I516" s="86">
        <v>0</v>
      </c>
      <c r="J516" s="86">
        <v>508.46921909999998</v>
      </c>
      <c r="K516" s="86">
        <v>600.91816802999995</v>
      </c>
      <c r="L516" s="86">
        <v>693.36711695999998</v>
      </c>
    </row>
    <row r="517" spans="1:12" ht="12.75" customHeight="1" x14ac:dyDescent="0.2">
      <c r="A517" s="85" t="s">
        <v>170</v>
      </c>
      <c r="B517" s="85">
        <v>4</v>
      </c>
      <c r="C517" s="86">
        <v>1013.96270094</v>
      </c>
      <c r="D517" s="86">
        <v>1008.77881471</v>
      </c>
      <c r="E517" s="86">
        <v>0</v>
      </c>
      <c r="F517" s="86">
        <v>100.87788147000001</v>
      </c>
      <c r="G517" s="86">
        <v>252.19470368</v>
      </c>
      <c r="H517" s="86">
        <v>504.38940736000001</v>
      </c>
      <c r="I517" s="86">
        <v>0</v>
      </c>
      <c r="J517" s="86">
        <v>554.82834808999996</v>
      </c>
      <c r="K517" s="86">
        <v>655.70622956</v>
      </c>
      <c r="L517" s="86">
        <v>756.58411103000003</v>
      </c>
    </row>
    <row r="518" spans="1:12" ht="12.75" customHeight="1" x14ac:dyDescent="0.2">
      <c r="A518" s="85" t="s">
        <v>170</v>
      </c>
      <c r="B518" s="85">
        <v>5</v>
      </c>
      <c r="C518" s="86">
        <v>1026.29015949</v>
      </c>
      <c r="D518" s="86">
        <v>1019.92044512</v>
      </c>
      <c r="E518" s="86">
        <v>0</v>
      </c>
      <c r="F518" s="86">
        <v>101.99204451</v>
      </c>
      <c r="G518" s="86">
        <v>254.98011127999999</v>
      </c>
      <c r="H518" s="86">
        <v>509.96022255999998</v>
      </c>
      <c r="I518" s="86">
        <v>0</v>
      </c>
      <c r="J518" s="86">
        <v>560.95624482000005</v>
      </c>
      <c r="K518" s="86">
        <v>662.94828932999997</v>
      </c>
      <c r="L518" s="86">
        <v>764.94033383999999</v>
      </c>
    </row>
    <row r="519" spans="1:12" ht="12.75" customHeight="1" x14ac:dyDescent="0.2">
      <c r="A519" s="85" t="s">
        <v>170</v>
      </c>
      <c r="B519" s="85">
        <v>6</v>
      </c>
      <c r="C519" s="86">
        <v>1006.8816269599999</v>
      </c>
      <c r="D519" s="86">
        <v>1000.91493938</v>
      </c>
      <c r="E519" s="86">
        <v>0</v>
      </c>
      <c r="F519" s="86">
        <v>100.09149394000001</v>
      </c>
      <c r="G519" s="86">
        <v>250.22873485</v>
      </c>
      <c r="H519" s="86">
        <v>500.45746968999998</v>
      </c>
      <c r="I519" s="86">
        <v>0</v>
      </c>
      <c r="J519" s="86">
        <v>550.50321666000002</v>
      </c>
      <c r="K519" s="86">
        <v>650.59471059999998</v>
      </c>
      <c r="L519" s="86">
        <v>750.68620453999995</v>
      </c>
    </row>
    <row r="520" spans="1:12" ht="12.75" customHeight="1" x14ac:dyDescent="0.2">
      <c r="A520" s="85" t="s">
        <v>170</v>
      </c>
      <c r="B520" s="85">
        <v>7</v>
      </c>
      <c r="C520" s="86">
        <v>971.05282999999997</v>
      </c>
      <c r="D520" s="86">
        <v>963.67317928</v>
      </c>
      <c r="E520" s="86">
        <v>0</v>
      </c>
      <c r="F520" s="86">
        <v>96.367317929999999</v>
      </c>
      <c r="G520" s="86">
        <v>240.91829482</v>
      </c>
      <c r="H520" s="86">
        <v>481.83658964</v>
      </c>
      <c r="I520" s="86">
        <v>0</v>
      </c>
      <c r="J520" s="86">
        <v>530.02024859999995</v>
      </c>
      <c r="K520" s="86">
        <v>626.38756652999996</v>
      </c>
      <c r="L520" s="86">
        <v>722.75488445999997</v>
      </c>
    </row>
    <row r="521" spans="1:12" ht="12.75" customHeight="1" x14ac:dyDescent="0.2">
      <c r="A521" s="85" t="s">
        <v>170</v>
      </c>
      <c r="B521" s="85">
        <v>8</v>
      </c>
      <c r="C521" s="86">
        <v>890.88187671000003</v>
      </c>
      <c r="D521" s="86">
        <v>882.75157439999998</v>
      </c>
      <c r="E521" s="86">
        <v>0</v>
      </c>
      <c r="F521" s="86">
        <v>88.275157440000001</v>
      </c>
      <c r="G521" s="86">
        <v>220.6878936</v>
      </c>
      <c r="H521" s="86">
        <v>441.37578719999999</v>
      </c>
      <c r="I521" s="86">
        <v>0</v>
      </c>
      <c r="J521" s="86">
        <v>485.51336592000001</v>
      </c>
      <c r="K521" s="86">
        <v>573.78852336</v>
      </c>
      <c r="L521" s="86">
        <v>662.06368080000004</v>
      </c>
    </row>
    <row r="522" spans="1:12" ht="12.75" customHeight="1" x14ac:dyDescent="0.2">
      <c r="A522" s="85" t="s">
        <v>170</v>
      </c>
      <c r="B522" s="85">
        <v>9</v>
      </c>
      <c r="C522" s="86">
        <v>836.41142982999997</v>
      </c>
      <c r="D522" s="86">
        <v>827.45345032</v>
      </c>
      <c r="E522" s="86">
        <v>0</v>
      </c>
      <c r="F522" s="86">
        <v>82.745345029999996</v>
      </c>
      <c r="G522" s="86">
        <v>206.86336258</v>
      </c>
      <c r="H522" s="86">
        <v>413.72672516</v>
      </c>
      <c r="I522" s="86">
        <v>0</v>
      </c>
      <c r="J522" s="86">
        <v>455.09939767999998</v>
      </c>
      <c r="K522" s="86">
        <v>537.84474270999999</v>
      </c>
      <c r="L522" s="86">
        <v>620.59008773999994</v>
      </c>
    </row>
    <row r="523" spans="1:12" ht="12.75" customHeight="1" x14ac:dyDescent="0.2">
      <c r="A523" s="85" t="s">
        <v>170</v>
      </c>
      <c r="B523" s="85">
        <v>10</v>
      </c>
      <c r="C523" s="86">
        <v>802.29993623999997</v>
      </c>
      <c r="D523" s="86">
        <v>794.78782119000005</v>
      </c>
      <c r="E523" s="86">
        <v>0</v>
      </c>
      <c r="F523" s="86">
        <v>79.478782120000005</v>
      </c>
      <c r="G523" s="86">
        <v>198.69695530000001</v>
      </c>
      <c r="H523" s="86">
        <v>397.39391060000003</v>
      </c>
      <c r="I523" s="86">
        <v>0</v>
      </c>
      <c r="J523" s="86">
        <v>437.13330165000002</v>
      </c>
      <c r="K523" s="86">
        <v>516.61208377000003</v>
      </c>
      <c r="L523" s="86">
        <v>596.09086589000003</v>
      </c>
    </row>
    <row r="524" spans="1:12" ht="12.75" customHeight="1" x14ac:dyDescent="0.2">
      <c r="A524" s="85" t="s">
        <v>170</v>
      </c>
      <c r="B524" s="85">
        <v>11</v>
      </c>
      <c r="C524" s="86">
        <v>711.37931039</v>
      </c>
      <c r="D524" s="86">
        <v>704.78356685999995</v>
      </c>
      <c r="E524" s="86">
        <v>0</v>
      </c>
      <c r="F524" s="86">
        <v>70.478356689999998</v>
      </c>
      <c r="G524" s="86">
        <v>176.19589171999999</v>
      </c>
      <c r="H524" s="86">
        <v>352.39178342999998</v>
      </c>
      <c r="I524" s="86">
        <v>0</v>
      </c>
      <c r="J524" s="86">
        <v>387.63096177</v>
      </c>
      <c r="K524" s="86">
        <v>458.10931846</v>
      </c>
      <c r="L524" s="86">
        <v>528.58767515</v>
      </c>
    </row>
    <row r="525" spans="1:12" ht="12.75" customHeight="1" x14ac:dyDescent="0.2">
      <c r="A525" s="85" t="s">
        <v>170</v>
      </c>
      <c r="B525" s="85">
        <v>12</v>
      </c>
      <c r="C525" s="86">
        <v>644.39528688999997</v>
      </c>
      <c r="D525" s="86">
        <v>638.41917239999998</v>
      </c>
      <c r="E525" s="86">
        <v>0</v>
      </c>
      <c r="F525" s="86">
        <v>63.841917240000001</v>
      </c>
      <c r="G525" s="86">
        <v>159.60479309999999</v>
      </c>
      <c r="H525" s="86">
        <v>319.20958619999999</v>
      </c>
      <c r="I525" s="86">
        <v>0</v>
      </c>
      <c r="J525" s="86">
        <v>351.13054482000001</v>
      </c>
      <c r="K525" s="86">
        <v>414.97246206</v>
      </c>
      <c r="L525" s="86">
        <v>478.81437929999998</v>
      </c>
    </row>
    <row r="526" spans="1:12" ht="12.75" customHeight="1" x14ac:dyDescent="0.2">
      <c r="A526" s="85" t="s">
        <v>170</v>
      </c>
      <c r="B526" s="85">
        <v>13</v>
      </c>
      <c r="C526" s="86">
        <v>533.39991347</v>
      </c>
      <c r="D526" s="86">
        <v>528.47472313000003</v>
      </c>
      <c r="E526" s="86">
        <v>0</v>
      </c>
      <c r="F526" s="86">
        <v>52.847472310000001</v>
      </c>
      <c r="G526" s="86">
        <v>132.11868078000001</v>
      </c>
      <c r="H526" s="86">
        <v>264.23736157000002</v>
      </c>
      <c r="I526" s="86">
        <v>0</v>
      </c>
      <c r="J526" s="86">
        <v>290.66109771999999</v>
      </c>
      <c r="K526" s="86">
        <v>343.50857002999999</v>
      </c>
      <c r="L526" s="86">
        <v>396.35604235</v>
      </c>
    </row>
    <row r="527" spans="1:12" ht="12.75" customHeight="1" x14ac:dyDescent="0.2">
      <c r="A527" s="85" t="s">
        <v>170</v>
      </c>
      <c r="B527" s="85">
        <v>14</v>
      </c>
      <c r="C527" s="86">
        <v>476.03724978000002</v>
      </c>
      <c r="D527" s="86">
        <v>471.67968390999999</v>
      </c>
      <c r="E527" s="86">
        <v>0</v>
      </c>
      <c r="F527" s="86">
        <v>47.167968389999999</v>
      </c>
      <c r="G527" s="86">
        <v>117.91992098</v>
      </c>
      <c r="H527" s="86">
        <v>235.83984196</v>
      </c>
      <c r="I527" s="86">
        <v>0</v>
      </c>
      <c r="J527" s="86">
        <v>259.42382615000002</v>
      </c>
      <c r="K527" s="86">
        <v>306.59179454000002</v>
      </c>
      <c r="L527" s="86">
        <v>353.75976293000002</v>
      </c>
    </row>
    <row r="528" spans="1:12" ht="12.75" customHeight="1" x14ac:dyDescent="0.2">
      <c r="A528" s="85" t="s">
        <v>170</v>
      </c>
      <c r="B528" s="85">
        <v>15</v>
      </c>
      <c r="C528" s="86">
        <v>462.38715659000002</v>
      </c>
      <c r="D528" s="86">
        <v>457.90933387000001</v>
      </c>
      <c r="E528" s="86">
        <v>0</v>
      </c>
      <c r="F528" s="86">
        <v>45.790933389999999</v>
      </c>
      <c r="G528" s="86">
        <v>114.47733347</v>
      </c>
      <c r="H528" s="86">
        <v>228.95466694000001</v>
      </c>
      <c r="I528" s="86">
        <v>0</v>
      </c>
      <c r="J528" s="86">
        <v>251.85013362999999</v>
      </c>
      <c r="K528" s="86">
        <v>297.64106701999998</v>
      </c>
      <c r="L528" s="86">
        <v>343.43200039999999</v>
      </c>
    </row>
    <row r="529" spans="1:12" ht="12.75" customHeight="1" x14ac:dyDescent="0.2">
      <c r="A529" s="85" t="s">
        <v>170</v>
      </c>
      <c r="B529" s="85">
        <v>16</v>
      </c>
      <c r="C529" s="86">
        <v>467.73862486000002</v>
      </c>
      <c r="D529" s="86">
        <v>463.26782294999998</v>
      </c>
      <c r="E529" s="86">
        <v>0</v>
      </c>
      <c r="F529" s="86">
        <v>46.326782299999998</v>
      </c>
      <c r="G529" s="86">
        <v>115.81695574</v>
      </c>
      <c r="H529" s="86">
        <v>231.63391147999999</v>
      </c>
      <c r="I529" s="86">
        <v>0</v>
      </c>
      <c r="J529" s="86">
        <v>254.79730262000001</v>
      </c>
      <c r="K529" s="86">
        <v>301.12408491999997</v>
      </c>
      <c r="L529" s="86">
        <v>347.45086721000001</v>
      </c>
    </row>
    <row r="530" spans="1:12" ht="12.75" customHeight="1" x14ac:dyDescent="0.2">
      <c r="A530" s="85" t="s">
        <v>170</v>
      </c>
      <c r="B530" s="85">
        <v>17</v>
      </c>
      <c r="C530" s="86">
        <v>470.00049964999999</v>
      </c>
      <c r="D530" s="86">
        <v>465.56543161000002</v>
      </c>
      <c r="E530" s="86">
        <v>0</v>
      </c>
      <c r="F530" s="86">
        <v>46.556543159999997</v>
      </c>
      <c r="G530" s="86">
        <v>116.3913579</v>
      </c>
      <c r="H530" s="86">
        <v>232.78271581000001</v>
      </c>
      <c r="I530" s="86">
        <v>0</v>
      </c>
      <c r="J530" s="86">
        <v>256.06098738999998</v>
      </c>
      <c r="K530" s="86">
        <v>302.61753055000003</v>
      </c>
      <c r="L530" s="86">
        <v>349.17407371000002</v>
      </c>
    </row>
    <row r="531" spans="1:12" ht="12.75" customHeight="1" x14ac:dyDescent="0.2">
      <c r="A531" s="85" t="s">
        <v>170</v>
      </c>
      <c r="B531" s="85">
        <v>18</v>
      </c>
      <c r="C531" s="86">
        <v>475.01409704000002</v>
      </c>
      <c r="D531" s="86">
        <v>469.54501980999999</v>
      </c>
      <c r="E531" s="86">
        <v>0</v>
      </c>
      <c r="F531" s="86">
        <v>46.954501980000003</v>
      </c>
      <c r="G531" s="86">
        <v>117.38625494999999</v>
      </c>
      <c r="H531" s="86">
        <v>234.77250991</v>
      </c>
      <c r="I531" s="86">
        <v>0</v>
      </c>
      <c r="J531" s="86">
        <v>258.24976090000001</v>
      </c>
      <c r="K531" s="86">
        <v>305.20426287999999</v>
      </c>
      <c r="L531" s="86">
        <v>352.15876486000002</v>
      </c>
    </row>
    <row r="532" spans="1:12" ht="12.75" customHeight="1" x14ac:dyDescent="0.2">
      <c r="A532" s="85" t="s">
        <v>170</v>
      </c>
      <c r="B532" s="85">
        <v>19</v>
      </c>
      <c r="C532" s="86">
        <v>485.27455465000003</v>
      </c>
      <c r="D532" s="86">
        <v>479.28499073</v>
      </c>
      <c r="E532" s="86">
        <v>0</v>
      </c>
      <c r="F532" s="86">
        <v>47.928499070000001</v>
      </c>
      <c r="G532" s="86">
        <v>119.82124768</v>
      </c>
      <c r="H532" s="86">
        <v>239.64249537000001</v>
      </c>
      <c r="I532" s="86">
        <v>0</v>
      </c>
      <c r="J532" s="86">
        <v>263.60674490000002</v>
      </c>
      <c r="K532" s="86">
        <v>311.53524397000001</v>
      </c>
      <c r="L532" s="86">
        <v>359.46374305000001</v>
      </c>
    </row>
    <row r="533" spans="1:12" ht="12.75" customHeight="1" x14ac:dyDescent="0.2">
      <c r="A533" s="85" t="s">
        <v>170</v>
      </c>
      <c r="B533" s="85">
        <v>20</v>
      </c>
      <c r="C533" s="86">
        <v>516.74039077999998</v>
      </c>
      <c r="D533" s="86">
        <v>511.43429004000001</v>
      </c>
      <c r="E533" s="86">
        <v>0</v>
      </c>
      <c r="F533" s="86">
        <v>51.143428999999998</v>
      </c>
      <c r="G533" s="86">
        <v>127.85857251</v>
      </c>
      <c r="H533" s="86">
        <v>255.71714502</v>
      </c>
      <c r="I533" s="86">
        <v>0</v>
      </c>
      <c r="J533" s="86">
        <v>281.28885952000002</v>
      </c>
      <c r="K533" s="86">
        <v>332.43228852999999</v>
      </c>
      <c r="L533" s="86">
        <v>383.57571753000002</v>
      </c>
    </row>
    <row r="534" spans="1:12" ht="12.75" customHeight="1" x14ac:dyDescent="0.2">
      <c r="A534" s="85" t="s">
        <v>170</v>
      </c>
      <c r="B534" s="85">
        <v>21</v>
      </c>
      <c r="C534" s="86">
        <v>530.07844143</v>
      </c>
      <c r="D534" s="86">
        <v>525.16326804000005</v>
      </c>
      <c r="E534" s="86">
        <v>0</v>
      </c>
      <c r="F534" s="86">
        <v>52.516326800000002</v>
      </c>
      <c r="G534" s="86">
        <v>131.29081701000001</v>
      </c>
      <c r="H534" s="86">
        <v>262.58163402000002</v>
      </c>
      <c r="I534" s="86">
        <v>0</v>
      </c>
      <c r="J534" s="86">
        <v>288.83979742000002</v>
      </c>
      <c r="K534" s="86">
        <v>341.35612422999998</v>
      </c>
      <c r="L534" s="86">
        <v>393.87245102999998</v>
      </c>
    </row>
    <row r="535" spans="1:12" ht="12.75" customHeight="1" x14ac:dyDescent="0.2">
      <c r="A535" s="85" t="s">
        <v>170</v>
      </c>
      <c r="B535" s="85">
        <v>22</v>
      </c>
      <c r="C535" s="86">
        <v>512.94513114999995</v>
      </c>
      <c r="D535" s="86">
        <v>509.24823378000002</v>
      </c>
      <c r="E535" s="86">
        <v>0</v>
      </c>
      <c r="F535" s="86">
        <v>50.924823379999999</v>
      </c>
      <c r="G535" s="86">
        <v>127.31205844999999</v>
      </c>
      <c r="H535" s="86">
        <v>254.62411689000001</v>
      </c>
      <c r="I535" s="86">
        <v>0</v>
      </c>
      <c r="J535" s="86">
        <v>280.08652857999999</v>
      </c>
      <c r="K535" s="86">
        <v>331.01135196000001</v>
      </c>
      <c r="L535" s="86">
        <v>381.93617533999998</v>
      </c>
    </row>
    <row r="536" spans="1:12" ht="12.75" customHeight="1" x14ac:dyDescent="0.2">
      <c r="A536" s="85" t="s">
        <v>170</v>
      </c>
      <c r="B536" s="85">
        <v>23</v>
      </c>
      <c r="C536" s="86">
        <v>484.85723894</v>
      </c>
      <c r="D536" s="86">
        <v>481.95088575</v>
      </c>
      <c r="E536" s="86">
        <v>0</v>
      </c>
      <c r="F536" s="86">
        <v>48.195088579999997</v>
      </c>
      <c r="G536" s="86">
        <v>120.48772144</v>
      </c>
      <c r="H536" s="86">
        <v>240.97544288</v>
      </c>
      <c r="I536" s="86">
        <v>0</v>
      </c>
      <c r="J536" s="86">
        <v>265.07298716000003</v>
      </c>
      <c r="K536" s="86">
        <v>313.26807573999997</v>
      </c>
      <c r="L536" s="86">
        <v>361.46316431000002</v>
      </c>
    </row>
    <row r="537" spans="1:12" ht="12.75" customHeight="1" x14ac:dyDescent="0.2">
      <c r="A537" s="85" t="s">
        <v>170</v>
      </c>
      <c r="B537" s="85">
        <v>24</v>
      </c>
      <c r="C537" s="86">
        <v>518.54295408999997</v>
      </c>
      <c r="D537" s="86">
        <v>515.44675582000002</v>
      </c>
      <c r="E537" s="86">
        <v>0</v>
      </c>
      <c r="F537" s="86">
        <v>51.544675580000003</v>
      </c>
      <c r="G537" s="86">
        <v>128.86168896000001</v>
      </c>
      <c r="H537" s="86">
        <v>257.72337791000001</v>
      </c>
      <c r="I537" s="86">
        <v>0</v>
      </c>
      <c r="J537" s="86">
        <v>283.49571570000001</v>
      </c>
      <c r="K537" s="86">
        <v>335.04039127999999</v>
      </c>
      <c r="L537" s="86">
        <v>386.58506686999999</v>
      </c>
    </row>
    <row r="538" spans="1:12" ht="12.75" customHeight="1" x14ac:dyDescent="0.2">
      <c r="A538" s="85" t="s">
        <v>171</v>
      </c>
      <c r="B538" s="85">
        <v>1</v>
      </c>
      <c r="C538" s="86">
        <v>667.60250027999996</v>
      </c>
      <c r="D538" s="86">
        <v>664.04800041999999</v>
      </c>
      <c r="E538" s="86">
        <v>0</v>
      </c>
      <c r="F538" s="86">
        <v>66.404800039999998</v>
      </c>
      <c r="G538" s="86">
        <v>166.01200011</v>
      </c>
      <c r="H538" s="86">
        <v>332.02400021</v>
      </c>
      <c r="I538" s="86">
        <v>0</v>
      </c>
      <c r="J538" s="86">
        <v>365.22640023000002</v>
      </c>
      <c r="K538" s="86">
        <v>431.63120027000002</v>
      </c>
      <c r="L538" s="86">
        <v>498.03600032000003</v>
      </c>
    </row>
    <row r="539" spans="1:12" ht="12.75" customHeight="1" x14ac:dyDescent="0.2">
      <c r="A539" s="85" t="s">
        <v>171</v>
      </c>
      <c r="B539" s="85">
        <v>2</v>
      </c>
      <c r="C539" s="86">
        <v>803.43506053999999</v>
      </c>
      <c r="D539" s="86">
        <v>799.12164504999998</v>
      </c>
      <c r="E539" s="86">
        <v>0</v>
      </c>
      <c r="F539" s="86">
        <v>79.912164509999997</v>
      </c>
      <c r="G539" s="86">
        <v>199.78041125999999</v>
      </c>
      <c r="H539" s="86">
        <v>399.56082253</v>
      </c>
      <c r="I539" s="86">
        <v>0</v>
      </c>
      <c r="J539" s="86">
        <v>439.51690478</v>
      </c>
      <c r="K539" s="86">
        <v>519.42906928000002</v>
      </c>
      <c r="L539" s="86">
        <v>599.34123379000005</v>
      </c>
    </row>
    <row r="540" spans="1:12" ht="12.75" customHeight="1" x14ac:dyDescent="0.2">
      <c r="A540" s="85" t="s">
        <v>171</v>
      </c>
      <c r="B540" s="85">
        <v>3</v>
      </c>
      <c r="C540" s="86">
        <v>898.12440758000002</v>
      </c>
      <c r="D540" s="86">
        <v>893.05513011999994</v>
      </c>
      <c r="E540" s="86">
        <v>0</v>
      </c>
      <c r="F540" s="86">
        <v>89.305513009999999</v>
      </c>
      <c r="G540" s="86">
        <v>223.26378252999999</v>
      </c>
      <c r="H540" s="86">
        <v>446.52756505999997</v>
      </c>
      <c r="I540" s="86">
        <v>0</v>
      </c>
      <c r="J540" s="86">
        <v>491.18032156999999</v>
      </c>
      <c r="K540" s="86">
        <v>580.48583457999996</v>
      </c>
      <c r="L540" s="86">
        <v>669.79134758999999</v>
      </c>
    </row>
    <row r="541" spans="1:12" ht="12.75" customHeight="1" x14ac:dyDescent="0.2">
      <c r="A541" s="85" t="s">
        <v>171</v>
      </c>
      <c r="B541" s="85">
        <v>4</v>
      </c>
      <c r="C541" s="86">
        <v>975.71076028000004</v>
      </c>
      <c r="D541" s="86">
        <v>970.95596377000004</v>
      </c>
      <c r="E541" s="86">
        <v>0</v>
      </c>
      <c r="F541" s="86">
        <v>97.095596380000003</v>
      </c>
      <c r="G541" s="86">
        <v>242.73899094000001</v>
      </c>
      <c r="H541" s="86">
        <v>485.47798189000002</v>
      </c>
      <c r="I541" s="86">
        <v>0</v>
      </c>
      <c r="J541" s="86">
        <v>534.02578007</v>
      </c>
      <c r="K541" s="86">
        <v>631.12137644999996</v>
      </c>
      <c r="L541" s="86">
        <v>728.21697283000003</v>
      </c>
    </row>
    <row r="542" spans="1:12" ht="12.75" customHeight="1" x14ac:dyDescent="0.2">
      <c r="A542" s="85" t="s">
        <v>171</v>
      </c>
      <c r="B542" s="85">
        <v>5</v>
      </c>
      <c r="C542" s="86">
        <v>976.82569163999995</v>
      </c>
      <c r="D542" s="86">
        <v>972.09012651</v>
      </c>
      <c r="E542" s="86">
        <v>0</v>
      </c>
      <c r="F542" s="86">
        <v>97.209012650000005</v>
      </c>
      <c r="G542" s="86">
        <v>243.02253163</v>
      </c>
      <c r="H542" s="86">
        <v>486.04506326000001</v>
      </c>
      <c r="I542" s="86">
        <v>0</v>
      </c>
      <c r="J542" s="86">
        <v>534.64956958000005</v>
      </c>
      <c r="K542" s="86">
        <v>631.85858223000002</v>
      </c>
      <c r="L542" s="86">
        <v>729.06759488</v>
      </c>
    </row>
    <row r="543" spans="1:12" ht="12.75" customHeight="1" x14ac:dyDescent="0.2">
      <c r="A543" s="85" t="s">
        <v>171</v>
      </c>
      <c r="B543" s="85">
        <v>6</v>
      </c>
      <c r="C543" s="86">
        <v>969.44209311999998</v>
      </c>
      <c r="D543" s="86">
        <v>964.64945760000001</v>
      </c>
      <c r="E543" s="86">
        <v>0</v>
      </c>
      <c r="F543" s="86">
        <v>96.464945760000006</v>
      </c>
      <c r="G543" s="86">
        <v>241.1623644</v>
      </c>
      <c r="H543" s="86">
        <v>482.3247288</v>
      </c>
      <c r="I543" s="86">
        <v>0</v>
      </c>
      <c r="J543" s="86">
        <v>530.55720168000005</v>
      </c>
      <c r="K543" s="86">
        <v>627.02214744000003</v>
      </c>
      <c r="L543" s="86">
        <v>723.4870932</v>
      </c>
    </row>
    <row r="544" spans="1:12" ht="12.75" customHeight="1" x14ac:dyDescent="0.2">
      <c r="A544" s="85" t="s">
        <v>171</v>
      </c>
      <c r="B544" s="85">
        <v>7</v>
      </c>
      <c r="C544" s="86">
        <v>945.95971352000004</v>
      </c>
      <c r="D544" s="86">
        <v>941.32593811000004</v>
      </c>
      <c r="E544" s="86">
        <v>0</v>
      </c>
      <c r="F544" s="86">
        <v>94.132593810000003</v>
      </c>
      <c r="G544" s="86">
        <v>235.33148453000001</v>
      </c>
      <c r="H544" s="86">
        <v>470.66296906000002</v>
      </c>
      <c r="I544" s="86">
        <v>0</v>
      </c>
      <c r="J544" s="86">
        <v>517.72926596000002</v>
      </c>
      <c r="K544" s="86">
        <v>611.86185977000002</v>
      </c>
      <c r="L544" s="86">
        <v>705.99445358000003</v>
      </c>
    </row>
    <row r="545" spans="1:12" ht="12.75" customHeight="1" x14ac:dyDescent="0.2">
      <c r="A545" s="85" t="s">
        <v>171</v>
      </c>
      <c r="B545" s="85">
        <v>8</v>
      </c>
      <c r="C545" s="86">
        <v>881.91076717999999</v>
      </c>
      <c r="D545" s="86">
        <v>877.29996284000003</v>
      </c>
      <c r="E545" s="86">
        <v>0</v>
      </c>
      <c r="F545" s="86">
        <v>87.729996279999995</v>
      </c>
      <c r="G545" s="86">
        <v>219.32499071000001</v>
      </c>
      <c r="H545" s="86">
        <v>438.64998142000002</v>
      </c>
      <c r="I545" s="86">
        <v>0</v>
      </c>
      <c r="J545" s="86">
        <v>482.51497955999997</v>
      </c>
      <c r="K545" s="86">
        <v>570.24497584999995</v>
      </c>
      <c r="L545" s="86">
        <v>657.97497212999997</v>
      </c>
    </row>
    <row r="546" spans="1:12" ht="12.75" customHeight="1" x14ac:dyDescent="0.2">
      <c r="A546" s="85" t="s">
        <v>171</v>
      </c>
      <c r="B546" s="85">
        <v>9</v>
      </c>
      <c r="C546" s="86">
        <v>840.83913431999997</v>
      </c>
      <c r="D546" s="86">
        <v>835.67630369000005</v>
      </c>
      <c r="E546" s="86">
        <v>0</v>
      </c>
      <c r="F546" s="86">
        <v>83.567630370000003</v>
      </c>
      <c r="G546" s="86">
        <v>208.91907592000001</v>
      </c>
      <c r="H546" s="86">
        <v>417.83815184999997</v>
      </c>
      <c r="I546" s="86">
        <v>0</v>
      </c>
      <c r="J546" s="86">
        <v>459.62196703000001</v>
      </c>
      <c r="K546" s="86">
        <v>543.18959740000003</v>
      </c>
      <c r="L546" s="86">
        <v>626.75722776999999</v>
      </c>
    </row>
    <row r="547" spans="1:12" ht="12.75" customHeight="1" x14ac:dyDescent="0.2">
      <c r="A547" s="85" t="s">
        <v>171</v>
      </c>
      <c r="B547" s="85">
        <v>10</v>
      </c>
      <c r="C547" s="86">
        <v>795.82751344999997</v>
      </c>
      <c r="D547" s="86">
        <v>790.64801770999998</v>
      </c>
      <c r="E547" s="86">
        <v>0</v>
      </c>
      <c r="F547" s="86">
        <v>79.064801770000003</v>
      </c>
      <c r="G547" s="86">
        <v>197.66200443</v>
      </c>
      <c r="H547" s="86">
        <v>395.32400885999999</v>
      </c>
      <c r="I547" s="86">
        <v>0</v>
      </c>
      <c r="J547" s="86">
        <v>434.85640974</v>
      </c>
      <c r="K547" s="86">
        <v>513.92121151000003</v>
      </c>
      <c r="L547" s="86">
        <v>592.98601327999995</v>
      </c>
    </row>
    <row r="548" spans="1:12" ht="12.75" customHeight="1" x14ac:dyDescent="0.2">
      <c r="A548" s="85" t="s">
        <v>171</v>
      </c>
      <c r="B548" s="85">
        <v>11</v>
      </c>
      <c r="C548" s="86">
        <v>721.31260298999996</v>
      </c>
      <c r="D548" s="86">
        <v>716.77362054000002</v>
      </c>
      <c r="E548" s="86">
        <v>0</v>
      </c>
      <c r="F548" s="86">
        <v>71.677362049999999</v>
      </c>
      <c r="G548" s="86">
        <v>179.19340514000001</v>
      </c>
      <c r="H548" s="86">
        <v>358.38681027000001</v>
      </c>
      <c r="I548" s="86">
        <v>0</v>
      </c>
      <c r="J548" s="86">
        <v>394.22549129999999</v>
      </c>
      <c r="K548" s="86">
        <v>465.90285334999999</v>
      </c>
      <c r="L548" s="86">
        <v>537.58021541000005</v>
      </c>
    </row>
    <row r="549" spans="1:12" ht="12.75" customHeight="1" x14ac:dyDescent="0.2">
      <c r="A549" s="85" t="s">
        <v>171</v>
      </c>
      <c r="B549" s="85">
        <v>12</v>
      </c>
      <c r="C549" s="86">
        <v>620.80679745999998</v>
      </c>
      <c r="D549" s="86">
        <v>617.48282788999995</v>
      </c>
      <c r="E549" s="86">
        <v>0</v>
      </c>
      <c r="F549" s="86">
        <v>61.748282789999998</v>
      </c>
      <c r="G549" s="86">
        <v>154.37070696999999</v>
      </c>
      <c r="H549" s="86">
        <v>308.74141394999998</v>
      </c>
      <c r="I549" s="86">
        <v>0</v>
      </c>
      <c r="J549" s="86">
        <v>339.61555534000001</v>
      </c>
      <c r="K549" s="86">
        <v>401.36383812999998</v>
      </c>
      <c r="L549" s="86">
        <v>463.11212092</v>
      </c>
    </row>
    <row r="550" spans="1:12" ht="12.75" customHeight="1" x14ac:dyDescent="0.2">
      <c r="A550" s="85" t="s">
        <v>171</v>
      </c>
      <c r="B550" s="85">
        <v>13</v>
      </c>
      <c r="C550" s="86">
        <v>536.29350127999999</v>
      </c>
      <c r="D550" s="86">
        <v>533.51704395000002</v>
      </c>
      <c r="E550" s="86">
        <v>0</v>
      </c>
      <c r="F550" s="86">
        <v>53.351704400000003</v>
      </c>
      <c r="G550" s="86">
        <v>133.37926099000001</v>
      </c>
      <c r="H550" s="86">
        <v>266.75852198000001</v>
      </c>
      <c r="I550" s="86">
        <v>0</v>
      </c>
      <c r="J550" s="86">
        <v>293.43437417000001</v>
      </c>
      <c r="K550" s="86">
        <v>346.78607856999997</v>
      </c>
      <c r="L550" s="86">
        <v>400.13778295999998</v>
      </c>
    </row>
    <row r="551" spans="1:12" ht="12.75" customHeight="1" x14ac:dyDescent="0.2">
      <c r="A551" s="85" t="s">
        <v>171</v>
      </c>
      <c r="B551" s="85">
        <v>14</v>
      </c>
      <c r="C551" s="86">
        <v>461.56508223999998</v>
      </c>
      <c r="D551" s="86">
        <v>459.20836143999998</v>
      </c>
      <c r="E551" s="86">
        <v>0</v>
      </c>
      <c r="F551" s="86">
        <v>45.920836139999999</v>
      </c>
      <c r="G551" s="86">
        <v>114.80209035999999</v>
      </c>
      <c r="H551" s="86">
        <v>229.60418071999999</v>
      </c>
      <c r="I551" s="86">
        <v>0</v>
      </c>
      <c r="J551" s="86">
        <v>252.56459878999999</v>
      </c>
      <c r="K551" s="86">
        <v>298.48543494</v>
      </c>
      <c r="L551" s="86">
        <v>344.40627108000001</v>
      </c>
    </row>
    <row r="552" spans="1:12" ht="12.75" customHeight="1" x14ac:dyDescent="0.2">
      <c r="A552" s="85" t="s">
        <v>171</v>
      </c>
      <c r="B552" s="85">
        <v>15</v>
      </c>
      <c r="C552" s="86">
        <v>469.20536859999999</v>
      </c>
      <c r="D552" s="86">
        <v>466.70539609999997</v>
      </c>
      <c r="E552" s="86">
        <v>0</v>
      </c>
      <c r="F552" s="86">
        <v>46.670539609999999</v>
      </c>
      <c r="G552" s="86">
        <v>116.67634903</v>
      </c>
      <c r="H552" s="86">
        <v>233.35269804999999</v>
      </c>
      <c r="I552" s="86">
        <v>0</v>
      </c>
      <c r="J552" s="86">
        <v>256.68796786000001</v>
      </c>
      <c r="K552" s="86">
        <v>303.35850747000001</v>
      </c>
      <c r="L552" s="86">
        <v>350.02904708</v>
      </c>
    </row>
    <row r="553" spans="1:12" ht="12.75" customHeight="1" x14ac:dyDescent="0.2">
      <c r="A553" s="85" t="s">
        <v>171</v>
      </c>
      <c r="B553" s="85">
        <v>16</v>
      </c>
      <c r="C553" s="86">
        <v>474.69324518000002</v>
      </c>
      <c r="D553" s="86">
        <v>472.27127940999998</v>
      </c>
      <c r="E553" s="86">
        <v>0</v>
      </c>
      <c r="F553" s="86">
        <v>47.227127940000003</v>
      </c>
      <c r="G553" s="86">
        <v>118.06781985000001</v>
      </c>
      <c r="H553" s="86">
        <v>236.13563970999999</v>
      </c>
      <c r="I553" s="86">
        <v>0</v>
      </c>
      <c r="J553" s="86">
        <v>259.74920367999999</v>
      </c>
      <c r="K553" s="86">
        <v>306.97633162</v>
      </c>
      <c r="L553" s="86">
        <v>354.20345956</v>
      </c>
    </row>
    <row r="554" spans="1:12" ht="12.75" customHeight="1" x14ac:dyDescent="0.2">
      <c r="A554" s="85" t="s">
        <v>171</v>
      </c>
      <c r="B554" s="85">
        <v>17</v>
      </c>
      <c r="C554" s="86">
        <v>469.76331419000002</v>
      </c>
      <c r="D554" s="86">
        <v>467.36962154999998</v>
      </c>
      <c r="E554" s="86">
        <v>0</v>
      </c>
      <c r="F554" s="86">
        <v>46.736962159999997</v>
      </c>
      <c r="G554" s="86">
        <v>116.84240539</v>
      </c>
      <c r="H554" s="86">
        <v>233.68481077999999</v>
      </c>
      <c r="I554" s="86">
        <v>0</v>
      </c>
      <c r="J554" s="86">
        <v>257.05329184999999</v>
      </c>
      <c r="K554" s="86">
        <v>303.79025401000001</v>
      </c>
      <c r="L554" s="86">
        <v>350.52721616000002</v>
      </c>
    </row>
    <row r="555" spans="1:12" ht="12.75" customHeight="1" x14ac:dyDescent="0.2">
      <c r="A555" s="85" t="s">
        <v>171</v>
      </c>
      <c r="B555" s="85">
        <v>18</v>
      </c>
      <c r="C555" s="86">
        <v>481.20785903000001</v>
      </c>
      <c r="D555" s="86">
        <v>478.75227611999998</v>
      </c>
      <c r="E555" s="86">
        <v>0</v>
      </c>
      <c r="F555" s="86">
        <v>47.875227610000003</v>
      </c>
      <c r="G555" s="86">
        <v>119.68806902999999</v>
      </c>
      <c r="H555" s="86">
        <v>239.37613805999999</v>
      </c>
      <c r="I555" s="86">
        <v>0</v>
      </c>
      <c r="J555" s="86">
        <v>263.31375186999998</v>
      </c>
      <c r="K555" s="86">
        <v>311.18897948</v>
      </c>
      <c r="L555" s="86">
        <v>359.06420709000002</v>
      </c>
    </row>
    <row r="556" spans="1:12" ht="12.75" customHeight="1" x14ac:dyDescent="0.2">
      <c r="A556" s="85" t="s">
        <v>171</v>
      </c>
      <c r="B556" s="85">
        <v>19</v>
      </c>
      <c r="C556" s="86">
        <v>487.13489764000002</v>
      </c>
      <c r="D556" s="86">
        <v>484.58326695</v>
      </c>
      <c r="E556" s="86">
        <v>0</v>
      </c>
      <c r="F556" s="86">
        <v>48.458326700000001</v>
      </c>
      <c r="G556" s="86">
        <v>121.14581674</v>
      </c>
      <c r="H556" s="86">
        <v>242.29163348</v>
      </c>
      <c r="I556" s="86">
        <v>0</v>
      </c>
      <c r="J556" s="86">
        <v>266.52079681999999</v>
      </c>
      <c r="K556" s="86">
        <v>314.97912351999997</v>
      </c>
      <c r="L556" s="86">
        <v>363.43745021000001</v>
      </c>
    </row>
    <row r="557" spans="1:12" ht="12.75" customHeight="1" x14ac:dyDescent="0.2">
      <c r="A557" s="85" t="s">
        <v>171</v>
      </c>
      <c r="B557" s="85">
        <v>20</v>
      </c>
      <c r="C557" s="86">
        <v>513.22858394000002</v>
      </c>
      <c r="D557" s="86">
        <v>510.45159596000002</v>
      </c>
      <c r="E557" s="86">
        <v>0</v>
      </c>
      <c r="F557" s="86">
        <v>51.045159599999998</v>
      </c>
      <c r="G557" s="86">
        <v>127.61289899000001</v>
      </c>
      <c r="H557" s="86">
        <v>255.22579798000001</v>
      </c>
      <c r="I557" s="86">
        <v>0</v>
      </c>
      <c r="J557" s="86">
        <v>280.74837778</v>
      </c>
      <c r="K557" s="86">
        <v>331.79353737000002</v>
      </c>
      <c r="L557" s="86">
        <v>382.83869697</v>
      </c>
    </row>
    <row r="558" spans="1:12" ht="12.75" customHeight="1" x14ac:dyDescent="0.2">
      <c r="A558" s="85" t="s">
        <v>171</v>
      </c>
      <c r="B558" s="85">
        <v>21</v>
      </c>
      <c r="C558" s="86">
        <v>520.86572247000004</v>
      </c>
      <c r="D558" s="86">
        <v>517.62701370000002</v>
      </c>
      <c r="E558" s="86">
        <v>0</v>
      </c>
      <c r="F558" s="86">
        <v>51.762701370000002</v>
      </c>
      <c r="G558" s="86">
        <v>129.40675343000001</v>
      </c>
      <c r="H558" s="86">
        <v>258.81350685000001</v>
      </c>
      <c r="I558" s="86">
        <v>0</v>
      </c>
      <c r="J558" s="86">
        <v>284.69485753999999</v>
      </c>
      <c r="K558" s="86">
        <v>336.45755890999999</v>
      </c>
      <c r="L558" s="86">
        <v>388.22026027999999</v>
      </c>
    </row>
    <row r="559" spans="1:12" ht="12.75" customHeight="1" x14ac:dyDescent="0.2">
      <c r="A559" s="85" t="s">
        <v>171</v>
      </c>
      <c r="B559" s="85">
        <v>22</v>
      </c>
      <c r="C559" s="86">
        <v>494.00317260000003</v>
      </c>
      <c r="D559" s="86">
        <v>491.40600776999997</v>
      </c>
      <c r="E559" s="86">
        <v>0</v>
      </c>
      <c r="F559" s="86">
        <v>49.14060078</v>
      </c>
      <c r="G559" s="86">
        <v>122.85150194000001</v>
      </c>
      <c r="H559" s="86">
        <v>245.70300388999999</v>
      </c>
      <c r="I559" s="86">
        <v>0</v>
      </c>
      <c r="J559" s="86">
        <v>270.27330426999998</v>
      </c>
      <c r="K559" s="86">
        <v>319.41390504999998</v>
      </c>
      <c r="L559" s="86">
        <v>368.55450582999998</v>
      </c>
    </row>
    <row r="560" spans="1:12" ht="12.75" customHeight="1" x14ac:dyDescent="0.2">
      <c r="A560" s="85" t="s">
        <v>171</v>
      </c>
      <c r="B560" s="85">
        <v>23</v>
      </c>
      <c r="C560" s="86">
        <v>456.85866220000003</v>
      </c>
      <c r="D560" s="86">
        <v>454.45825280000003</v>
      </c>
      <c r="E560" s="86">
        <v>0</v>
      </c>
      <c r="F560" s="86">
        <v>45.445825280000001</v>
      </c>
      <c r="G560" s="86">
        <v>113.61456320000001</v>
      </c>
      <c r="H560" s="86">
        <v>227.22912640000001</v>
      </c>
      <c r="I560" s="86">
        <v>0</v>
      </c>
      <c r="J560" s="86">
        <v>249.95203903999999</v>
      </c>
      <c r="K560" s="86">
        <v>295.39786432</v>
      </c>
      <c r="L560" s="86">
        <v>340.8436896</v>
      </c>
    </row>
    <row r="561" spans="1:12" ht="12.75" customHeight="1" x14ac:dyDescent="0.2">
      <c r="A561" s="85" t="s">
        <v>171</v>
      </c>
      <c r="B561" s="85">
        <v>24</v>
      </c>
      <c r="C561" s="86">
        <v>514.52339465</v>
      </c>
      <c r="D561" s="86">
        <v>511.93226106999998</v>
      </c>
      <c r="E561" s="86">
        <v>0</v>
      </c>
      <c r="F561" s="86">
        <v>51.193226109999998</v>
      </c>
      <c r="G561" s="86">
        <v>127.98306527</v>
      </c>
      <c r="H561" s="86">
        <v>255.96613053999999</v>
      </c>
      <c r="I561" s="86">
        <v>0</v>
      </c>
      <c r="J561" s="86">
        <v>281.56274359000003</v>
      </c>
      <c r="K561" s="86">
        <v>332.75596969999998</v>
      </c>
      <c r="L561" s="86">
        <v>383.94919579999998</v>
      </c>
    </row>
    <row r="562" spans="1:12" ht="12.75" customHeight="1" x14ac:dyDescent="0.2">
      <c r="A562" s="85" t="s">
        <v>172</v>
      </c>
      <c r="B562" s="85">
        <v>1</v>
      </c>
      <c r="C562" s="86">
        <v>669.13720081999998</v>
      </c>
      <c r="D562" s="86">
        <v>665.82296993</v>
      </c>
      <c r="E562" s="86">
        <v>0</v>
      </c>
      <c r="F562" s="86">
        <v>66.582296990000003</v>
      </c>
      <c r="G562" s="86">
        <v>166.45574248</v>
      </c>
      <c r="H562" s="86">
        <v>332.91148497</v>
      </c>
      <c r="I562" s="86">
        <v>0</v>
      </c>
      <c r="J562" s="86">
        <v>366.20263346000002</v>
      </c>
      <c r="K562" s="86">
        <v>432.78493044999999</v>
      </c>
      <c r="L562" s="86">
        <v>499.36722744999997</v>
      </c>
    </row>
    <row r="563" spans="1:12" ht="12.75" customHeight="1" x14ac:dyDescent="0.2">
      <c r="A563" s="85" t="s">
        <v>172</v>
      </c>
      <c r="B563" s="85">
        <v>2</v>
      </c>
      <c r="C563" s="86">
        <v>830.56579180000006</v>
      </c>
      <c r="D563" s="86">
        <v>826.13269905000004</v>
      </c>
      <c r="E563" s="86">
        <v>0</v>
      </c>
      <c r="F563" s="86">
        <v>82.61326991</v>
      </c>
      <c r="G563" s="86">
        <v>206.53317476000001</v>
      </c>
      <c r="H563" s="86">
        <v>413.06634953000002</v>
      </c>
      <c r="I563" s="86">
        <v>0</v>
      </c>
      <c r="J563" s="86">
        <v>454.37298448000001</v>
      </c>
      <c r="K563" s="86">
        <v>536.98625437999999</v>
      </c>
      <c r="L563" s="86">
        <v>619.59952428999998</v>
      </c>
    </row>
    <row r="564" spans="1:12" ht="12.75" customHeight="1" x14ac:dyDescent="0.2">
      <c r="A564" s="85" t="s">
        <v>172</v>
      </c>
      <c r="B564" s="85">
        <v>3</v>
      </c>
      <c r="C564" s="86">
        <v>952.74584128000004</v>
      </c>
      <c r="D564" s="86">
        <v>947.87992695000003</v>
      </c>
      <c r="E564" s="86">
        <v>0</v>
      </c>
      <c r="F564" s="86">
        <v>94.787992700000004</v>
      </c>
      <c r="G564" s="86">
        <v>236.96998174000001</v>
      </c>
      <c r="H564" s="86">
        <v>473.93996348000002</v>
      </c>
      <c r="I564" s="86">
        <v>0</v>
      </c>
      <c r="J564" s="86">
        <v>521.33395982000002</v>
      </c>
      <c r="K564" s="86">
        <v>616.12195252000004</v>
      </c>
      <c r="L564" s="86">
        <v>710.90994521000005</v>
      </c>
    </row>
    <row r="565" spans="1:12" ht="12.75" customHeight="1" x14ac:dyDescent="0.2">
      <c r="A565" s="85" t="s">
        <v>172</v>
      </c>
      <c r="B565" s="85">
        <v>4</v>
      </c>
      <c r="C565" s="86">
        <v>1041.3960380599999</v>
      </c>
      <c r="D565" s="86">
        <v>1036.07311381</v>
      </c>
      <c r="E565" s="86">
        <v>0</v>
      </c>
      <c r="F565" s="86">
        <v>103.60731138</v>
      </c>
      <c r="G565" s="86">
        <v>259.01827845000003</v>
      </c>
      <c r="H565" s="86">
        <v>518.03655690999994</v>
      </c>
      <c r="I565" s="86">
        <v>0</v>
      </c>
      <c r="J565" s="86">
        <v>569.84021259999997</v>
      </c>
      <c r="K565" s="86">
        <v>673.44752398000003</v>
      </c>
      <c r="L565" s="86">
        <v>777.05483535999997</v>
      </c>
    </row>
    <row r="566" spans="1:12" ht="12.75" customHeight="1" x14ac:dyDescent="0.2">
      <c r="A566" s="85" t="s">
        <v>172</v>
      </c>
      <c r="B566" s="85">
        <v>5</v>
      </c>
      <c r="C566" s="86">
        <v>1064.4837395500001</v>
      </c>
      <c r="D566" s="86">
        <v>1059.0503358399999</v>
      </c>
      <c r="E566" s="86">
        <v>0</v>
      </c>
      <c r="F566" s="86">
        <v>105.90503357999999</v>
      </c>
      <c r="G566" s="86">
        <v>264.76258395999997</v>
      </c>
      <c r="H566" s="86">
        <v>529.52516791999994</v>
      </c>
      <c r="I566" s="86">
        <v>0</v>
      </c>
      <c r="J566" s="86">
        <v>582.47768470999995</v>
      </c>
      <c r="K566" s="86">
        <v>688.38271829999996</v>
      </c>
      <c r="L566" s="86">
        <v>794.28775187999997</v>
      </c>
    </row>
    <row r="567" spans="1:12" ht="12.75" customHeight="1" x14ac:dyDescent="0.2">
      <c r="A567" s="85" t="s">
        <v>172</v>
      </c>
      <c r="B567" s="85">
        <v>6</v>
      </c>
      <c r="C567" s="86">
        <v>1037.4903730399999</v>
      </c>
      <c r="D567" s="86">
        <v>1032.2897369299999</v>
      </c>
      <c r="E567" s="86">
        <v>0</v>
      </c>
      <c r="F567" s="86">
        <v>103.22897369</v>
      </c>
      <c r="G567" s="86">
        <v>258.07243423</v>
      </c>
      <c r="H567" s="86">
        <v>516.14486847000001</v>
      </c>
      <c r="I567" s="86">
        <v>0</v>
      </c>
      <c r="J567" s="86">
        <v>567.75935531000005</v>
      </c>
      <c r="K567" s="86">
        <v>670.98832900000002</v>
      </c>
      <c r="L567" s="86">
        <v>774.2173027</v>
      </c>
    </row>
    <row r="568" spans="1:12" ht="12.75" customHeight="1" x14ac:dyDescent="0.2">
      <c r="A568" s="85" t="s">
        <v>172</v>
      </c>
      <c r="B568" s="85">
        <v>7</v>
      </c>
      <c r="C568" s="86">
        <v>1021.80612502</v>
      </c>
      <c r="D568" s="86">
        <v>1016.65338661</v>
      </c>
      <c r="E568" s="86">
        <v>0</v>
      </c>
      <c r="F568" s="86">
        <v>101.66533866</v>
      </c>
      <c r="G568" s="86">
        <v>254.16334664999999</v>
      </c>
      <c r="H568" s="86">
        <v>508.32669331</v>
      </c>
      <c r="I568" s="86">
        <v>0</v>
      </c>
      <c r="J568" s="86">
        <v>559.15936264000004</v>
      </c>
      <c r="K568" s="86">
        <v>660.82470130000002</v>
      </c>
      <c r="L568" s="86">
        <v>762.49003995999999</v>
      </c>
    </row>
    <row r="569" spans="1:12" ht="12.75" customHeight="1" x14ac:dyDescent="0.2">
      <c r="A569" s="85" t="s">
        <v>172</v>
      </c>
      <c r="B569" s="85">
        <v>8</v>
      </c>
      <c r="C569" s="86">
        <v>960.22229570000002</v>
      </c>
      <c r="D569" s="86">
        <v>955.44582190999995</v>
      </c>
      <c r="E569" s="86">
        <v>0</v>
      </c>
      <c r="F569" s="86">
        <v>95.54458219</v>
      </c>
      <c r="G569" s="86">
        <v>238.86145547999999</v>
      </c>
      <c r="H569" s="86">
        <v>477.72291095999998</v>
      </c>
      <c r="I569" s="86">
        <v>0</v>
      </c>
      <c r="J569" s="86">
        <v>525.49520204999999</v>
      </c>
      <c r="K569" s="86">
        <v>621.03978424000002</v>
      </c>
      <c r="L569" s="86">
        <v>716.58436643000005</v>
      </c>
    </row>
    <row r="570" spans="1:12" ht="12.75" customHeight="1" x14ac:dyDescent="0.2">
      <c r="A570" s="85" t="s">
        <v>172</v>
      </c>
      <c r="B570" s="85">
        <v>9</v>
      </c>
      <c r="C570" s="86">
        <v>881.52457987000003</v>
      </c>
      <c r="D570" s="86">
        <v>877.00484982</v>
      </c>
      <c r="E570" s="86">
        <v>0</v>
      </c>
      <c r="F570" s="86">
        <v>87.700484979999999</v>
      </c>
      <c r="G570" s="86">
        <v>219.25121246</v>
      </c>
      <c r="H570" s="86">
        <v>438.50242491</v>
      </c>
      <c r="I570" s="86">
        <v>0</v>
      </c>
      <c r="J570" s="86">
        <v>482.35266739999997</v>
      </c>
      <c r="K570" s="86">
        <v>570.05315238000003</v>
      </c>
      <c r="L570" s="86">
        <v>657.75363736999998</v>
      </c>
    </row>
    <row r="571" spans="1:12" ht="12.75" customHeight="1" x14ac:dyDescent="0.2">
      <c r="A571" s="85" t="s">
        <v>172</v>
      </c>
      <c r="B571" s="85">
        <v>10</v>
      </c>
      <c r="C571" s="86">
        <v>803.55652175</v>
      </c>
      <c r="D571" s="86">
        <v>799.48771448000002</v>
      </c>
      <c r="E571" s="86">
        <v>0</v>
      </c>
      <c r="F571" s="86">
        <v>79.948771449999995</v>
      </c>
      <c r="G571" s="86">
        <v>199.87192862000001</v>
      </c>
      <c r="H571" s="86">
        <v>399.74385724000001</v>
      </c>
      <c r="I571" s="86">
        <v>0</v>
      </c>
      <c r="J571" s="86">
        <v>439.71824296</v>
      </c>
      <c r="K571" s="86">
        <v>519.66701440999998</v>
      </c>
      <c r="L571" s="86">
        <v>599.61578585999996</v>
      </c>
    </row>
    <row r="572" spans="1:12" ht="12.75" customHeight="1" x14ac:dyDescent="0.2">
      <c r="A572" s="85" t="s">
        <v>172</v>
      </c>
      <c r="B572" s="85">
        <v>11</v>
      </c>
      <c r="C572" s="86">
        <v>696.98319929000002</v>
      </c>
      <c r="D572" s="86">
        <v>693.72856066999998</v>
      </c>
      <c r="E572" s="86">
        <v>0</v>
      </c>
      <c r="F572" s="86">
        <v>69.372856069999997</v>
      </c>
      <c r="G572" s="86">
        <v>173.43214017</v>
      </c>
      <c r="H572" s="86">
        <v>346.86428033999999</v>
      </c>
      <c r="I572" s="86">
        <v>0</v>
      </c>
      <c r="J572" s="86">
        <v>381.55070837</v>
      </c>
      <c r="K572" s="86">
        <v>450.92356444000001</v>
      </c>
      <c r="L572" s="86">
        <v>520.29642049999995</v>
      </c>
    </row>
    <row r="573" spans="1:12" ht="12.75" customHeight="1" x14ac:dyDescent="0.2">
      <c r="A573" s="85" t="s">
        <v>172</v>
      </c>
      <c r="B573" s="85">
        <v>12</v>
      </c>
      <c r="C573" s="86">
        <v>609.68979532000003</v>
      </c>
      <c r="D573" s="86">
        <v>606.81340739999996</v>
      </c>
      <c r="E573" s="86">
        <v>0</v>
      </c>
      <c r="F573" s="86">
        <v>60.681340740000003</v>
      </c>
      <c r="G573" s="86">
        <v>151.70335184999999</v>
      </c>
      <c r="H573" s="86">
        <v>303.40670369999998</v>
      </c>
      <c r="I573" s="86">
        <v>0</v>
      </c>
      <c r="J573" s="86">
        <v>333.74737406999998</v>
      </c>
      <c r="K573" s="86">
        <v>394.42871480999997</v>
      </c>
      <c r="L573" s="86">
        <v>455.11005555000003</v>
      </c>
    </row>
    <row r="574" spans="1:12" ht="12.75" customHeight="1" x14ac:dyDescent="0.2">
      <c r="A574" s="85" t="s">
        <v>172</v>
      </c>
      <c r="B574" s="85">
        <v>13</v>
      </c>
      <c r="C574" s="86">
        <v>527.32360993999998</v>
      </c>
      <c r="D574" s="86">
        <v>524.91884990999995</v>
      </c>
      <c r="E574" s="86">
        <v>0</v>
      </c>
      <c r="F574" s="86">
        <v>52.491884990000003</v>
      </c>
      <c r="G574" s="86">
        <v>131.22971247999999</v>
      </c>
      <c r="H574" s="86">
        <v>262.45942495999998</v>
      </c>
      <c r="I574" s="86">
        <v>0</v>
      </c>
      <c r="J574" s="86">
        <v>288.70536744999998</v>
      </c>
      <c r="K574" s="86">
        <v>341.19725244</v>
      </c>
      <c r="L574" s="86">
        <v>393.68913743000002</v>
      </c>
    </row>
    <row r="575" spans="1:12" ht="12.75" customHeight="1" x14ac:dyDescent="0.2">
      <c r="A575" s="85" t="s">
        <v>172</v>
      </c>
      <c r="B575" s="85">
        <v>14</v>
      </c>
      <c r="C575" s="86">
        <v>482.81766042999999</v>
      </c>
      <c r="D575" s="86">
        <v>480.55710771000003</v>
      </c>
      <c r="E575" s="86">
        <v>0</v>
      </c>
      <c r="F575" s="86">
        <v>48.055710769999997</v>
      </c>
      <c r="G575" s="86">
        <v>120.13927692999999</v>
      </c>
      <c r="H575" s="86">
        <v>240.27855385999999</v>
      </c>
      <c r="I575" s="86">
        <v>0</v>
      </c>
      <c r="J575" s="86">
        <v>264.30640923999999</v>
      </c>
      <c r="K575" s="86">
        <v>312.36212001000001</v>
      </c>
      <c r="L575" s="86">
        <v>360.41783077999997</v>
      </c>
    </row>
    <row r="576" spans="1:12" ht="12.75" customHeight="1" x14ac:dyDescent="0.2">
      <c r="A576" s="85" t="s">
        <v>172</v>
      </c>
      <c r="B576" s="85">
        <v>15</v>
      </c>
      <c r="C576" s="86">
        <v>472.87672535000002</v>
      </c>
      <c r="D576" s="86">
        <v>470.47884102</v>
      </c>
      <c r="E576" s="86">
        <v>0</v>
      </c>
      <c r="F576" s="86">
        <v>47.047884099999997</v>
      </c>
      <c r="G576" s="86">
        <v>117.61971026000001</v>
      </c>
      <c r="H576" s="86">
        <v>235.23942051</v>
      </c>
      <c r="I576" s="86">
        <v>0</v>
      </c>
      <c r="J576" s="86">
        <v>258.76336256000002</v>
      </c>
      <c r="K576" s="86">
        <v>305.81124665999999</v>
      </c>
      <c r="L576" s="86">
        <v>352.85913076999998</v>
      </c>
    </row>
    <row r="577" spans="1:12" ht="12.75" customHeight="1" x14ac:dyDescent="0.2">
      <c r="A577" s="85" t="s">
        <v>172</v>
      </c>
      <c r="B577" s="85">
        <v>16</v>
      </c>
      <c r="C577" s="86">
        <v>465.89276029000001</v>
      </c>
      <c r="D577" s="86">
        <v>463.37799677999999</v>
      </c>
      <c r="E577" s="86">
        <v>0</v>
      </c>
      <c r="F577" s="86">
        <v>46.337799680000003</v>
      </c>
      <c r="G577" s="86">
        <v>115.8444992</v>
      </c>
      <c r="H577" s="86">
        <v>231.68899838999999</v>
      </c>
      <c r="I577" s="86">
        <v>0</v>
      </c>
      <c r="J577" s="86">
        <v>254.85789822999999</v>
      </c>
      <c r="K577" s="86">
        <v>301.19569790999998</v>
      </c>
      <c r="L577" s="86">
        <v>347.53349759000002</v>
      </c>
    </row>
    <row r="578" spans="1:12" ht="12.75" customHeight="1" x14ac:dyDescent="0.2">
      <c r="A578" s="85" t="s">
        <v>172</v>
      </c>
      <c r="B578" s="85">
        <v>17</v>
      </c>
      <c r="C578" s="86">
        <v>466.55531518999999</v>
      </c>
      <c r="D578" s="86">
        <v>464.05130846999998</v>
      </c>
      <c r="E578" s="86">
        <v>0</v>
      </c>
      <c r="F578" s="86">
        <v>46.405130849999999</v>
      </c>
      <c r="G578" s="86">
        <v>116.01282712</v>
      </c>
      <c r="H578" s="86">
        <v>232.02565423999999</v>
      </c>
      <c r="I578" s="86">
        <v>0</v>
      </c>
      <c r="J578" s="86">
        <v>255.22821966000001</v>
      </c>
      <c r="K578" s="86">
        <v>301.63335051000001</v>
      </c>
      <c r="L578" s="86">
        <v>348.03848134999998</v>
      </c>
    </row>
    <row r="579" spans="1:12" ht="12.75" customHeight="1" x14ac:dyDescent="0.2">
      <c r="A579" s="85" t="s">
        <v>172</v>
      </c>
      <c r="B579" s="85">
        <v>18</v>
      </c>
      <c r="C579" s="86">
        <v>475.96435287999998</v>
      </c>
      <c r="D579" s="86">
        <v>473.45837768000001</v>
      </c>
      <c r="E579" s="86">
        <v>0</v>
      </c>
      <c r="F579" s="86">
        <v>47.345837770000003</v>
      </c>
      <c r="G579" s="86">
        <v>118.36459442</v>
      </c>
      <c r="H579" s="86">
        <v>236.72918884000001</v>
      </c>
      <c r="I579" s="86">
        <v>0</v>
      </c>
      <c r="J579" s="86">
        <v>260.40210772</v>
      </c>
      <c r="K579" s="86">
        <v>307.74794549000001</v>
      </c>
      <c r="L579" s="86">
        <v>355.09378326000001</v>
      </c>
    </row>
    <row r="580" spans="1:12" ht="12.75" customHeight="1" x14ac:dyDescent="0.2">
      <c r="A580" s="85" t="s">
        <v>172</v>
      </c>
      <c r="B580" s="85">
        <v>19</v>
      </c>
      <c r="C580" s="86">
        <v>486.65838301999997</v>
      </c>
      <c r="D580" s="86">
        <v>484.08608373999999</v>
      </c>
      <c r="E580" s="86">
        <v>0</v>
      </c>
      <c r="F580" s="86">
        <v>48.408608370000003</v>
      </c>
      <c r="G580" s="86">
        <v>121.02152094</v>
      </c>
      <c r="H580" s="86">
        <v>242.04304187</v>
      </c>
      <c r="I580" s="86">
        <v>0</v>
      </c>
      <c r="J580" s="86">
        <v>266.24734605999998</v>
      </c>
      <c r="K580" s="86">
        <v>314.65595443000001</v>
      </c>
      <c r="L580" s="86">
        <v>363.06456280999998</v>
      </c>
    </row>
    <row r="581" spans="1:12" ht="12.75" customHeight="1" x14ac:dyDescent="0.2">
      <c r="A581" s="85" t="s">
        <v>172</v>
      </c>
      <c r="B581" s="85">
        <v>20</v>
      </c>
      <c r="C581" s="86">
        <v>503.79885949999999</v>
      </c>
      <c r="D581" s="86">
        <v>501.04003132000003</v>
      </c>
      <c r="E581" s="86">
        <v>0</v>
      </c>
      <c r="F581" s="86">
        <v>50.104003130000002</v>
      </c>
      <c r="G581" s="86">
        <v>125.26000783000001</v>
      </c>
      <c r="H581" s="86">
        <v>250.52001566000001</v>
      </c>
      <c r="I581" s="86">
        <v>0</v>
      </c>
      <c r="J581" s="86">
        <v>275.57201722999997</v>
      </c>
      <c r="K581" s="86">
        <v>325.67602036</v>
      </c>
      <c r="L581" s="86">
        <v>375.78002349000002</v>
      </c>
    </row>
    <row r="582" spans="1:12" ht="12.75" customHeight="1" x14ac:dyDescent="0.2">
      <c r="A582" s="85" t="s">
        <v>172</v>
      </c>
      <c r="B582" s="85">
        <v>21</v>
      </c>
      <c r="C582" s="86">
        <v>541.59307619000003</v>
      </c>
      <c r="D582" s="86">
        <v>538.74149983999996</v>
      </c>
      <c r="E582" s="86">
        <v>0</v>
      </c>
      <c r="F582" s="86">
        <v>53.874149979999999</v>
      </c>
      <c r="G582" s="86">
        <v>134.68537495999999</v>
      </c>
      <c r="H582" s="86">
        <v>269.37074991999998</v>
      </c>
      <c r="I582" s="86">
        <v>0</v>
      </c>
      <c r="J582" s="86">
        <v>296.30782491000002</v>
      </c>
      <c r="K582" s="86">
        <v>350.1819749</v>
      </c>
      <c r="L582" s="86">
        <v>404.05612488000003</v>
      </c>
    </row>
    <row r="583" spans="1:12" ht="12.75" customHeight="1" x14ac:dyDescent="0.2">
      <c r="A583" s="85" t="s">
        <v>172</v>
      </c>
      <c r="B583" s="85">
        <v>22</v>
      </c>
      <c r="C583" s="86">
        <v>525.14423009999996</v>
      </c>
      <c r="D583" s="86">
        <v>522.48406138999997</v>
      </c>
      <c r="E583" s="86">
        <v>0</v>
      </c>
      <c r="F583" s="86">
        <v>52.24840614</v>
      </c>
      <c r="G583" s="86">
        <v>130.62101534999999</v>
      </c>
      <c r="H583" s="86">
        <v>261.24203069999999</v>
      </c>
      <c r="I583" s="86">
        <v>0</v>
      </c>
      <c r="J583" s="86">
        <v>287.36623376</v>
      </c>
      <c r="K583" s="86">
        <v>339.61463989999999</v>
      </c>
      <c r="L583" s="86">
        <v>391.86304603999997</v>
      </c>
    </row>
    <row r="584" spans="1:12" ht="12.75" customHeight="1" x14ac:dyDescent="0.2">
      <c r="A584" s="85" t="s">
        <v>172</v>
      </c>
      <c r="B584" s="85">
        <v>23</v>
      </c>
      <c r="C584" s="86">
        <v>490.05312730000003</v>
      </c>
      <c r="D584" s="86">
        <v>487.62609884</v>
      </c>
      <c r="E584" s="86">
        <v>0</v>
      </c>
      <c r="F584" s="86">
        <v>48.762609879999999</v>
      </c>
      <c r="G584" s="86">
        <v>121.90652471</v>
      </c>
      <c r="H584" s="86">
        <v>243.81304942</v>
      </c>
      <c r="I584" s="86">
        <v>0</v>
      </c>
      <c r="J584" s="86">
        <v>268.19435435999998</v>
      </c>
      <c r="K584" s="86">
        <v>316.95696425</v>
      </c>
      <c r="L584" s="86">
        <v>365.71957413000001</v>
      </c>
    </row>
    <row r="585" spans="1:12" ht="12.75" customHeight="1" x14ac:dyDescent="0.2">
      <c r="A585" s="85" t="s">
        <v>172</v>
      </c>
      <c r="B585" s="85">
        <v>24</v>
      </c>
      <c r="C585" s="86">
        <v>539.28962889000002</v>
      </c>
      <c r="D585" s="86">
        <v>536.56450382000003</v>
      </c>
      <c r="E585" s="86">
        <v>0</v>
      </c>
      <c r="F585" s="86">
        <v>53.656450380000003</v>
      </c>
      <c r="G585" s="86">
        <v>134.14112596000001</v>
      </c>
      <c r="H585" s="86">
        <v>268.28225191000001</v>
      </c>
      <c r="I585" s="86">
        <v>0</v>
      </c>
      <c r="J585" s="86">
        <v>295.11047710000003</v>
      </c>
      <c r="K585" s="86">
        <v>348.76692747999999</v>
      </c>
      <c r="L585" s="86">
        <v>402.42337787000002</v>
      </c>
    </row>
    <row r="586" spans="1:12" ht="12.75" customHeight="1" x14ac:dyDescent="0.2">
      <c r="A586" s="85" t="s">
        <v>173</v>
      </c>
      <c r="B586" s="85">
        <v>1</v>
      </c>
      <c r="C586" s="86">
        <v>652.02200620999997</v>
      </c>
      <c r="D586" s="86">
        <v>648.83078006000005</v>
      </c>
      <c r="E586" s="86">
        <v>0</v>
      </c>
      <c r="F586" s="86">
        <v>64.883078010000006</v>
      </c>
      <c r="G586" s="86">
        <v>162.20769501999999</v>
      </c>
      <c r="H586" s="86">
        <v>324.41539003000003</v>
      </c>
      <c r="I586" s="86">
        <v>0</v>
      </c>
      <c r="J586" s="86">
        <v>356.85692903</v>
      </c>
      <c r="K586" s="86">
        <v>421.74000704000002</v>
      </c>
      <c r="L586" s="86">
        <v>486.62308504999999</v>
      </c>
    </row>
    <row r="587" spans="1:12" ht="12.75" customHeight="1" x14ac:dyDescent="0.2">
      <c r="A587" s="85" t="s">
        <v>173</v>
      </c>
      <c r="B587" s="85">
        <v>2</v>
      </c>
      <c r="C587" s="86">
        <v>819.30281252999998</v>
      </c>
      <c r="D587" s="86">
        <v>815.23185361000003</v>
      </c>
      <c r="E587" s="86">
        <v>0</v>
      </c>
      <c r="F587" s="86">
        <v>81.523185359999999</v>
      </c>
      <c r="G587" s="86">
        <v>203.80796340000001</v>
      </c>
      <c r="H587" s="86">
        <v>407.61592681000002</v>
      </c>
      <c r="I587" s="86">
        <v>0</v>
      </c>
      <c r="J587" s="86">
        <v>448.37751949</v>
      </c>
      <c r="K587" s="86">
        <v>529.90070485000001</v>
      </c>
      <c r="L587" s="86">
        <v>611.42389020999997</v>
      </c>
    </row>
    <row r="588" spans="1:12" ht="12.75" customHeight="1" x14ac:dyDescent="0.2">
      <c r="A588" s="85" t="s">
        <v>173</v>
      </c>
      <c r="B588" s="85">
        <v>3</v>
      </c>
      <c r="C588" s="86">
        <v>936.18876004000003</v>
      </c>
      <c r="D588" s="86">
        <v>931.49056001999998</v>
      </c>
      <c r="E588" s="86">
        <v>0</v>
      </c>
      <c r="F588" s="86">
        <v>93.149056000000002</v>
      </c>
      <c r="G588" s="86">
        <v>232.87264001</v>
      </c>
      <c r="H588" s="86">
        <v>465.74528000999999</v>
      </c>
      <c r="I588" s="86">
        <v>0</v>
      </c>
      <c r="J588" s="86">
        <v>512.31980800999997</v>
      </c>
      <c r="K588" s="86">
        <v>605.46886400999995</v>
      </c>
      <c r="L588" s="86">
        <v>698.61792002000004</v>
      </c>
    </row>
    <row r="589" spans="1:12" ht="12.75" customHeight="1" x14ac:dyDescent="0.2">
      <c r="A589" s="85" t="s">
        <v>173</v>
      </c>
      <c r="B589" s="85">
        <v>4</v>
      </c>
      <c r="C589" s="86">
        <v>1018.45543861</v>
      </c>
      <c r="D589" s="86">
        <v>1013.54576352</v>
      </c>
      <c r="E589" s="86">
        <v>0</v>
      </c>
      <c r="F589" s="86">
        <v>101.35457635</v>
      </c>
      <c r="G589" s="86">
        <v>253.38644088000001</v>
      </c>
      <c r="H589" s="86">
        <v>506.77288176000002</v>
      </c>
      <c r="I589" s="86">
        <v>0</v>
      </c>
      <c r="J589" s="86">
        <v>557.45016994000002</v>
      </c>
      <c r="K589" s="86">
        <v>658.80474629000003</v>
      </c>
      <c r="L589" s="86">
        <v>760.15932264000003</v>
      </c>
    </row>
    <row r="590" spans="1:12" ht="12.75" customHeight="1" x14ac:dyDescent="0.2">
      <c r="A590" s="85" t="s">
        <v>173</v>
      </c>
      <c r="B590" s="85">
        <v>5</v>
      </c>
      <c r="C590" s="86">
        <v>1007.45666994</v>
      </c>
      <c r="D590" s="86">
        <v>1002.7505479500001</v>
      </c>
      <c r="E590" s="86">
        <v>0</v>
      </c>
      <c r="F590" s="86">
        <v>100.27505480000001</v>
      </c>
      <c r="G590" s="86">
        <v>250.68763698999999</v>
      </c>
      <c r="H590" s="86">
        <v>501.37527397999997</v>
      </c>
      <c r="I590" s="86">
        <v>0</v>
      </c>
      <c r="J590" s="86">
        <v>551.51280137000003</v>
      </c>
      <c r="K590" s="86">
        <v>651.78785617000005</v>
      </c>
      <c r="L590" s="86">
        <v>752.06291095999995</v>
      </c>
    </row>
    <row r="591" spans="1:12" ht="12.75" customHeight="1" x14ac:dyDescent="0.2">
      <c r="A591" s="85" t="s">
        <v>173</v>
      </c>
      <c r="B591" s="85">
        <v>6</v>
      </c>
      <c r="C591" s="86">
        <v>980.26384484000005</v>
      </c>
      <c r="D591" s="86">
        <v>975.70087082999999</v>
      </c>
      <c r="E591" s="86">
        <v>0</v>
      </c>
      <c r="F591" s="86">
        <v>97.570087079999993</v>
      </c>
      <c r="G591" s="86">
        <v>243.92521771</v>
      </c>
      <c r="H591" s="86">
        <v>487.85043542</v>
      </c>
      <c r="I591" s="86">
        <v>0</v>
      </c>
      <c r="J591" s="86">
        <v>536.63547896</v>
      </c>
      <c r="K591" s="86">
        <v>634.20556604000001</v>
      </c>
      <c r="L591" s="86">
        <v>731.77565312000002</v>
      </c>
    </row>
    <row r="592" spans="1:12" ht="12.75" customHeight="1" x14ac:dyDescent="0.2">
      <c r="A592" s="85" t="s">
        <v>173</v>
      </c>
      <c r="B592" s="85">
        <v>7</v>
      </c>
      <c r="C592" s="86">
        <v>927.12514209000005</v>
      </c>
      <c r="D592" s="86">
        <v>922.87029890999997</v>
      </c>
      <c r="E592" s="86">
        <v>0</v>
      </c>
      <c r="F592" s="86">
        <v>92.287029889999999</v>
      </c>
      <c r="G592" s="86">
        <v>230.71757473</v>
      </c>
      <c r="H592" s="86">
        <v>461.43514945999999</v>
      </c>
      <c r="I592" s="86">
        <v>0</v>
      </c>
      <c r="J592" s="86">
        <v>507.57866439999998</v>
      </c>
      <c r="K592" s="86">
        <v>599.86569428999996</v>
      </c>
      <c r="L592" s="86">
        <v>692.15272417999995</v>
      </c>
    </row>
    <row r="593" spans="1:12" ht="12.75" customHeight="1" x14ac:dyDescent="0.2">
      <c r="A593" s="85" t="s">
        <v>173</v>
      </c>
      <c r="B593" s="85">
        <v>8</v>
      </c>
      <c r="C593" s="86">
        <v>897.03119462999996</v>
      </c>
      <c r="D593" s="86">
        <v>892.70735792000005</v>
      </c>
      <c r="E593" s="86">
        <v>0</v>
      </c>
      <c r="F593" s="86">
        <v>89.270735790000003</v>
      </c>
      <c r="G593" s="86">
        <v>223.17683948000001</v>
      </c>
      <c r="H593" s="86">
        <v>446.35367896000002</v>
      </c>
      <c r="I593" s="86">
        <v>0</v>
      </c>
      <c r="J593" s="86">
        <v>490.98904685999997</v>
      </c>
      <c r="K593" s="86">
        <v>580.25978265000003</v>
      </c>
      <c r="L593" s="86">
        <v>669.53051844000004</v>
      </c>
    </row>
    <row r="594" spans="1:12" ht="12.75" customHeight="1" x14ac:dyDescent="0.2">
      <c r="A594" s="85" t="s">
        <v>173</v>
      </c>
      <c r="B594" s="85">
        <v>9</v>
      </c>
      <c r="C594" s="86">
        <v>919.99536326999998</v>
      </c>
      <c r="D594" s="86">
        <v>915.43838846999995</v>
      </c>
      <c r="E594" s="86">
        <v>0</v>
      </c>
      <c r="F594" s="86">
        <v>91.54383885</v>
      </c>
      <c r="G594" s="86">
        <v>228.85959711999999</v>
      </c>
      <c r="H594" s="86">
        <v>457.71919423999998</v>
      </c>
      <c r="I594" s="86">
        <v>0</v>
      </c>
      <c r="J594" s="86">
        <v>503.49111366</v>
      </c>
      <c r="K594" s="86">
        <v>595.03495251000004</v>
      </c>
      <c r="L594" s="86">
        <v>686.57879134999996</v>
      </c>
    </row>
    <row r="595" spans="1:12" ht="12.75" customHeight="1" x14ac:dyDescent="0.2">
      <c r="A595" s="85" t="s">
        <v>173</v>
      </c>
      <c r="B595" s="85">
        <v>10</v>
      </c>
      <c r="C595" s="86">
        <v>901.40766924000002</v>
      </c>
      <c r="D595" s="86">
        <v>896.80744401000004</v>
      </c>
      <c r="E595" s="86">
        <v>0</v>
      </c>
      <c r="F595" s="86">
        <v>89.680744399999995</v>
      </c>
      <c r="G595" s="86">
        <v>224.20186100000001</v>
      </c>
      <c r="H595" s="86">
        <v>448.40372201000002</v>
      </c>
      <c r="I595" s="86">
        <v>0</v>
      </c>
      <c r="J595" s="86">
        <v>493.24409421000001</v>
      </c>
      <c r="K595" s="86">
        <v>582.92483861000005</v>
      </c>
      <c r="L595" s="86">
        <v>672.60558301000003</v>
      </c>
    </row>
    <row r="596" spans="1:12" ht="12.75" customHeight="1" x14ac:dyDescent="0.2">
      <c r="A596" s="85" t="s">
        <v>173</v>
      </c>
      <c r="B596" s="85">
        <v>11</v>
      </c>
      <c r="C596" s="86">
        <v>824.47987051999996</v>
      </c>
      <c r="D596" s="86">
        <v>820.22931241000003</v>
      </c>
      <c r="E596" s="86">
        <v>0</v>
      </c>
      <c r="F596" s="86">
        <v>82.022931240000005</v>
      </c>
      <c r="G596" s="86">
        <v>205.05732810000001</v>
      </c>
      <c r="H596" s="86">
        <v>410.11465621000002</v>
      </c>
      <c r="I596" s="86">
        <v>0</v>
      </c>
      <c r="J596" s="86">
        <v>451.12612182999999</v>
      </c>
      <c r="K596" s="86">
        <v>533.14905307000004</v>
      </c>
      <c r="L596" s="86">
        <v>615.17198430999997</v>
      </c>
    </row>
    <row r="597" spans="1:12" ht="12.75" customHeight="1" x14ac:dyDescent="0.2">
      <c r="A597" s="85" t="s">
        <v>173</v>
      </c>
      <c r="B597" s="85">
        <v>12</v>
      </c>
      <c r="C597" s="86">
        <v>739.30943319999994</v>
      </c>
      <c r="D597" s="86">
        <v>735.40436033000003</v>
      </c>
      <c r="E597" s="86">
        <v>0</v>
      </c>
      <c r="F597" s="86">
        <v>73.540436029999995</v>
      </c>
      <c r="G597" s="86">
        <v>183.85109008000001</v>
      </c>
      <c r="H597" s="86">
        <v>367.70218017000002</v>
      </c>
      <c r="I597" s="86">
        <v>0</v>
      </c>
      <c r="J597" s="86">
        <v>404.47239818000003</v>
      </c>
      <c r="K597" s="86">
        <v>478.01283420999999</v>
      </c>
      <c r="L597" s="86">
        <v>551.55327024999997</v>
      </c>
    </row>
    <row r="598" spans="1:12" ht="12.75" customHeight="1" x14ac:dyDescent="0.2">
      <c r="A598" s="85" t="s">
        <v>173</v>
      </c>
      <c r="B598" s="85">
        <v>13</v>
      </c>
      <c r="C598" s="86">
        <v>625.35415250999995</v>
      </c>
      <c r="D598" s="86">
        <v>621.73261437999997</v>
      </c>
      <c r="E598" s="86">
        <v>0</v>
      </c>
      <c r="F598" s="86">
        <v>62.173261439999997</v>
      </c>
      <c r="G598" s="86">
        <v>155.4331536</v>
      </c>
      <c r="H598" s="86">
        <v>310.86630718999999</v>
      </c>
      <c r="I598" s="86">
        <v>0</v>
      </c>
      <c r="J598" s="86">
        <v>341.95293791</v>
      </c>
      <c r="K598" s="86">
        <v>404.12619934999998</v>
      </c>
      <c r="L598" s="86">
        <v>466.29946079000001</v>
      </c>
    </row>
    <row r="599" spans="1:12" ht="12.75" customHeight="1" x14ac:dyDescent="0.2">
      <c r="A599" s="85" t="s">
        <v>173</v>
      </c>
      <c r="B599" s="85">
        <v>14</v>
      </c>
      <c r="C599" s="86">
        <v>528.47832462999997</v>
      </c>
      <c r="D599" s="86">
        <v>525.67201050999995</v>
      </c>
      <c r="E599" s="86">
        <v>0</v>
      </c>
      <c r="F599" s="86">
        <v>52.567201050000001</v>
      </c>
      <c r="G599" s="86">
        <v>131.41800262999999</v>
      </c>
      <c r="H599" s="86">
        <v>262.83600525999998</v>
      </c>
      <c r="I599" s="86">
        <v>0</v>
      </c>
      <c r="J599" s="86">
        <v>289.11960577999997</v>
      </c>
      <c r="K599" s="86">
        <v>341.68680683000002</v>
      </c>
      <c r="L599" s="86">
        <v>394.25400788000002</v>
      </c>
    </row>
    <row r="600" spans="1:12" ht="12.75" customHeight="1" x14ac:dyDescent="0.2">
      <c r="A600" s="85" t="s">
        <v>173</v>
      </c>
      <c r="B600" s="85">
        <v>15</v>
      </c>
      <c r="C600" s="86">
        <v>515.88532685999996</v>
      </c>
      <c r="D600" s="86">
        <v>513.28502268</v>
      </c>
      <c r="E600" s="86">
        <v>0</v>
      </c>
      <c r="F600" s="86">
        <v>51.328502270000001</v>
      </c>
      <c r="G600" s="86">
        <v>128.32125567</v>
      </c>
      <c r="H600" s="86">
        <v>256.64251134</v>
      </c>
      <c r="I600" s="86">
        <v>0</v>
      </c>
      <c r="J600" s="86">
        <v>282.30676247000002</v>
      </c>
      <c r="K600" s="86">
        <v>333.63526474000003</v>
      </c>
      <c r="L600" s="86">
        <v>384.96376701000003</v>
      </c>
    </row>
    <row r="601" spans="1:12" ht="12.75" customHeight="1" x14ac:dyDescent="0.2">
      <c r="A601" s="85" t="s">
        <v>173</v>
      </c>
      <c r="B601" s="85">
        <v>16</v>
      </c>
      <c r="C601" s="86">
        <v>513.07750478000003</v>
      </c>
      <c r="D601" s="86">
        <v>510.48872417000001</v>
      </c>
      <c r="E601" s="86">
        <v>0</v>
      </c>
      <c r="F601" s="86">
        <v>51.048872420000002</v>
      </c>
      <c r="G601" s="86">
        <v>127.62218104</v>
      </c>
      <c r="H601" s="86">
        <v>255.24436209000001</v>
      </c>
      <c r="I601" s="86">
        <v>0</v>
      </c>
      <c r="J601" s="86">
        <v>280.76879829000001</v>
      </c>
      <c r="K601" s="86">
        <v>331.81767071000002</v>
      </c>
      <c r="L601" s="86">
        <v>382.86654313000003</v>
      </c>
    </row>
    <row r="602" spans="1:12" ht="12.75" customHeight="1" x14ac:dyDescent="0.2">
      <c r="A602" s="85" t="s">
        <v>173</v>
      </c>
      <c r="B602" s="85">
        <v>17</v>
      </c>
      <c r="C602" s="86">
        <v>511.49032900999998</v>
      </c>
      <c r="D602" s="86">
        <v>508.80711045999999</v>
      </c>
      <c r="E602" s="86">
        <v>0</v>
      </c>
      <c r="F602" s="86">
        <v>50.880711050000002</v>
      </c>
      <c r="G602" s="86">
        <v>127.20177762</v>
      </c>
      <c r="H602" s="86">
        <v>254.40355522999999</v>
      </c>
      <c r="I602" s="86">
        <v>0</v>
      </c>
      <c r="J602" s="86">
        <v>279.84391075000002</v>
      </c>
      <c r="K602" s="86">
        <v>330.72462180000002</v>
      </c>
      <c r="L602" s="86">
        <v>381.60533285000002</v>
      </c>
    </row>
    <row r="603" spans="1:12" ht="12.75" customHeight="1" x14ac:dyDescent="0.2">
      <c r="A603" s="85" t="s">
        <v>173</v>
      </c>
      <c r="B603" s="85">
        <v>18</v>
      </c>
      <c r="C603" s="86">
        <v>519.21209984999996</v>
      </c>
      <c r="D603" s="86">
        <v>516.64235364000001</v>
      </c>
      <c r="E603" s="86">
        <v>0</v>
      </c>
      <c r="F603" s="86">
        <v>51.664235359999999</v>
      </c>
      <c r="G603" s="86">
        <v>129.16058841</v>
      </c>
      <c r="H603" s="86">
        <v>258.32117682000001</v>
      </c>
      <c r="I603" s="86">
        <v>0</v>
      </c>
      <c r="J603" s="86">
        <v>284.15329450000002</v>
      </c>
      <c r="K603" s="86">
        <v>335.81752986999999</v>
      </c>
      <c r="L603" s="86">
        <v>387.48176523000001</v>
      </c>
    </row>
    <row r="604" spans="1:12" ht="12.75" customHeight="1" x14ac:dyDescent="0.2">
      <c r="A604" s="85" t="s">
        <v>173</v>
      </c>
      <c r="B604" s="85">
        <v>19</v>
      </c>
      <c r="C604" s="86">
        <v>529.83346961999996</v>
      </c>
      <c r="D604" s="86">
        <v>527.29383378</v>
      </c>
      <c r="E604" s="86">
        <v>0</v>
      </c>
      <c r="F604" s="86">
        <v>52.729383380000002</v>
      </c>
      <c r="G604" s="86">
        <v>131.82345845</v>
      </c>
      <c r="H604" s="86">
        <v>263.64691689</v>
      </c>
      <c r="I604" s="86">
        <v>0</v>
      </c>
      <c r="J604" s="86">
        <v>290.01160857999997</v>
      </c>
      <c r="K604" s="86">
        <v>342.74099195999997</v>
      </c>
      <c r="L604" s="86">
        <v>395.47037533999998</v>
      </c>
    </row>
    <row r="605" spans="1:12" ht="12.75" customHeight="1" x14ac:dyDescent="0.2">
      <c r="A605" s="85" t="s">
        <v>173</v>
      </c>
      <c r="B605" s="85">
        <v>20</v>
      </c>
      <c r="C605" s="86">
        <v>552.07890678000001</v>
      </c>
      <c r="D605" s="86">
        <v>549.29055023000001</v>
      </c>
      <c r="E605" s="86">
        <v>0</v>
      </c>
      <c r="F605" s="86">
        <v>54.92905502</v>
      </c>
      <c r="G605" s="86">
        <v>137.32263756</v>
      </c>
      <c r="H605" s="86">
        <v>274.64527512000001</v>
      </c>
      <c r="I605" s="86">
        <v>0</v>
      </c>
      <c r="J605" s="86">
        <v>302.10980262999999</v>
      </c>
      <c r="K605" s="86">
        <v>357.03885765000001</v>
      </c>
      <c r="L605" s="86">
        <v>411.96791266999998</v>
      </c>
    </row>
    <row r="606" spans="1:12" ht="12.75" customHeight="1" x14ac:dyDescent="0.2">
      <c r="A606" s="85" t="s">
        <v>173</v>
      </c>
      <c r="B606" s="85">
        <v>21</v>
      </c>
      <c r="C606" s="86">
        <v>558.15948192999997</v>
      </c>
      <c r="D606" s="86">
        <v>555.30762030000005</v>
      </c>
      <c r="E606" s="86">
        <v>0</v>
      </c>
      <c r="F606" s="86">
        <v>55.530762029999998</v>
      </c>
      <c r="G606" s="86">
        <v>138.82690507999999</v>
      </c>
      <c r="H606" s="86">
        <v>277.65381015000003</v>
      </c>
      <c r="I606" s="86">
        <v>0</v>
      </c>
      <c r="J606" s="86">
        <v>305.41919116999998</v>
      </c>
      <c r="K606" s="86">
        <v>360.94995319999998</v>
      </c>
      <c r="L606" s="86">
        <v>416.48071522999999</v>
      </c>
    </row>
    <row r="607" spans="1:12" ht="12.75" customHeight="1" x14ac:dyDescent="0.2">
      <c r="A607" s="85" t="s">
        <v>173</v>
      </c>
      <c r="B607" s="85">
        <v>22</v>
      </c>
      <c r="C607" s="86">
        <v>539.07877567000003</v>
      </c>
      <c r="D607" s="86">
        <v>536.52996465000001</v>
      </c>
      <c r="E607" s="86">
        <v>0</v>
      </c>
      <c r="F607" s="86">
        <v>53.652996469999998</v>
      </c>
      <c r="G607" s="86">
        <v>134.13249116</v>
      </c>
      <c r="H607" s="86">
        <v>268.26498233000001</v>
      </c>
      <c r="I607" s="86">
        <v>0</v>
      </c>
      <c r="J607" s="86">
        <v>295.09148055999998</v>
      </c>
      <c r="K607" s="86">
        <v>348.74447701999998</v>
      </c>
      <c r="L607" s="86">
        <v>402.39747348999998</v>
      </c>
    </row>
    <row r="608" spans="1:12" ht="12.75" customHeight="1" x14ac:dyDescent="0.2">
      <c r="A608" s="85" t="s">
        <v>173</v>
      </c>
      <c r="B608" s="85">
        <v>23</v>
      </c>
      <c r="C608" s="86">
        <v>508.03275489999999</v>
      </c>
      <c r="D608" s="86">
        <v>505.60843918</v>
      </c>
      <c r="E608" s="86">
        <v>0</v>
      </c>
      <c r="F608" s="86">
        <v>50.560843920000003</v>
      </c>
      <c r="G608" s="86">
        <v>126.40210980000001</v>
      </c>
      <c r="H608" s="86">
        <v>252.80421959</v>
      </c>
      <c r="I608" s="86">
        <v>0</v>
      </c>
      <c r="J608" s="86">
        <v>278.08464155000001</v>
      </c>
      <c r="K608" s="86">
        <v>328.64548546999998</v>
      </c>
      <c r="L608" s="86">
        <v>379.20632939000001</v>
      </c>
    </row>
    <row r="609" spans="1:12" ht="12.75" customHeight="1" x14ac:dyDescent="0.2">
      <c r="A609" s="85" t="s">
        <v>173</v>
      </c>
      <c r="B609" s="85">
        <v>24</v>
      </c>
      <c r="C609" s="86">
        <v>545.46693035999999</v>
      </c>
      <c r="D609" s="86">
        <v>542.84725747000005</v>
      </c>
      <c r="E609" s="86">
        <v>0</v>
      </c>
      <c r="F609" s="86">
        <v>54.28472575</v>
      </c>
      <c r="G609" s="86">
        <v>135.71181437000001</v>
      </c>
      <c r="H609" s="86">
        <v>271.42362874000003</v>
      </c>
      <c r="I609" s="86">
        <v>0</v>
      </c>
      <c r="J609" s="86">
        <v>298.56599161000003</v>
      </c>
      <c r="K609" s="86">
        <v>352.85071735999998</v>
      </c>
      <c r="L609" s="86">
        <v>407.13544309999997</v>
      </c>
    </row>
    <row r="610" spans="1:12" ht="12.75" customHeight="1" x14ac:dyDescent="0.2">
      <c r="A610" s="85" t="s">
        <v>174</v>
      </c>
      <c r="B610" s="85">
        <v>1</v>
      </c>
      <c r="C610" s="86">
        <v>704.47062358999995</v>
      </c>
      <c r="D610" s="86">
        <v>701.13022720000004</v>
      </c>
      <c r="E610" s="86">
        <v>0</v>
      </c>
      <c r="F610" s="86">
        <v>70.113022720000004</v>
      </c>
      <c r="G610" s="86">
        <v>175.28255680000001</v>
      </c>
      <c r="H610" s="86">
        <v>350.56511360000002</v>
      </c>
      <c r="I610" s="86">
        <v>0</v>
      </c>
      <c r="J610" s="86">
        <v>385.62162496000002</v>
      </c>
      <c r="K610" s="86">
        <v>455.73464768000002</v>
      </c>
      <c r="L610" s="86">
        <v>525.84767039999997</v>
      </c>
    </row>
    <row r="611" spans="1:12" ht="12.75" customHeight="1" x14ac:dyDescent="0.2">
      <c r="A611" s="85" t="s">
        <v>174</v>
      </c>
      <c r="B611" s="85">
        <v>2</v>
      </c>
      <c r="C611" s="86">
        <v>870.59715427000003</v>
      </c>
      <c r="D611" s="86">
        <v>866.37165309</v>
      </c>
      <c r="E611" s="86">
        <v>0</v>
      </c>
      <c r="F611" s="86">
        <v>86.63716531</v>
      </c>
      <c r="G611" s="86">
        <v>216.59291327</v>
      </c>
      <c r="H611" s="86">
        <v>433.18582655</v>
      </c>
      <c r="I611" s="86">
        <v>0</v>
      </c>
      <c r="J611" s="86">
        <v>476.5044092</v>
      </c>
      <c r="K611" s="86">
        <v>563.14157451000005</v>
      </c>
      <c r="L611" s="86">
        <v>649.77873982000006</v>
      </c>
    </row>
    <row r="612" spans="1:12" ht="12.75" customHeight="1" x14ac:dyDescent="0.2">
      <c r="A612" s="85" t="s">
        <v>174</v>
      </c>
      <c r="B612" s="85">
        <v>3</v>
      </c>
      <c r="C612" s="86">
        <v>973.12402454999994</v>
      </c>
      <c r="D612" s="86">
        <v>968.31896300000005</v>
      </c>
      <c r="E612" s="86">
        <v>0</v>
      </c>
      <c r="F612" s="86">
        <v>96.831896299999997</v>
      </c>
      <c r="G612" s="86">
        <v>242.07974075000001</v>
      </c>
      <c r="H612" s="86">
        <v>484.15948150000003</v>
      </c>
      <c r="I612" s="86">
        <v>0</v>
      </c>
      <c r="J612" s="86">
        <v>532.57542965000005</v>
      </c>
      <c r="K612" s="86">
        <v>629.40732594999997</v>
      </c>
      <c r="L612" s="86">
        <v>726.23922225000001</v>
      </c>
    </row>
    <row r="613" spans="1:12" ht="12.75" customHeight="1" x14ac:dyDescent="0.2">
      <c r="A613" s="85" t="s">
        <v>174</v>
      </c>
      <c r="B613" s="85">
        <v>4</v>
      </c>
      <c r="C613" s="86">
        <v>1060.4767913799999</v>
      </c>
      <c r="D613" s="86">
        <v>1055.4147441499999</v>
      </c>
      <c r="E613" s="86">
        <v>0</v>
      </c>
      <c r="F613" s="86">
        <v>105.54147442</v>
      </c>
      <c r="G613" s="86">
        <v>263.85368604000001</v>
      </c>
      <c r="H613" s="86">
        <v>527.70737208000003</v>
      </c>
      <c r="I613" s="86">
        <v>0</v>
      </c>
      <c r="J613" s="86">
        <v>580.47810928000001</v>
      </c>
      <c r="K613" s="86">
        <v>686.0195837</v>
      </c>
      <c r="L613" s="86">
        <v>791.56105810999998</v>
      </c>
    </row>
    <row r="614" spans="1:12" ht="12.75" customHeight="1" x14ac:dyDescent="0.2">
      <c r="A614" s="85" t="s">
        <v>174</v>
      </c>
      <c r="B614" s="85">
        <v>5</v>
      </c>
      <c r="C614" s="86">
        <v>1058.3102949300001</v>
      </c>
      <c r="D614" s="86">
        <v>1052.93911054</v>
      </c>
      <c r="E614" s="86">
        <v>0</v>
      </c>
      <c r="F614" s="86">
        <v>105.29391105000001</v>
      </c>
      <c r="G614" s="86">
        <v>263.23477764</v>
      </c>
      <c r="H614" s="86">
        <v>526.46955527</v>
      </c>
      <c r="I614" s="86">
        <v>0</v>
      </c>
      <c r="J614" s="86">
        <v>579.11651080000001</v>
      </c>
      <c r="K614" s="86">
        <v>684.41042185000003</v>
      </c>
      <c r="L614" s="86">
        <v>789.70433290999995</v>
      </c>
    </row>
    <row r="615" spans="1:12" ht="12.75" customHeight="1" x14ac:dyDescent="0.2">
      <c r="A615" s="85" t="s">
        <v>174</v>
      </c>
      <c r="B615" s="85">
        <v>6</v>
      </c>
      <c r="C615" s="86">
        <v>1027.2417936100001</v>
      </c>
      <c r="D615" s="86">
        <v>1022.05496291</v>
      </c>
      <c r="E615" s="86">
        <v>0</v>
      </c>
      <c r="F615" s="86">
        <v>102.20549629</v>
      </c>
      <c r="G615" s="86">
        <v>255.51374072999999</v>
      </c>
      <c r="H615" s="86">
        <v>511.02748145999999</v>
      </c>
      <c r="I615" s="86">
        <v>0</v>
      </c>
      <c r="J615" s="86">
        <v>562.13022960000001</v>
      </c>
      <c r="K615" s="86">
        <v>664.33572589000005</v>
      </c>
      <c r="L615" s="86">
        <v>766.54122217999998</v>
      </c>
    </row>
    <row r="616" spans="1:12" ht="12.75" customHeight="1" x14ac:dyDescent="0.2">
      <c r="A616" s="85" t="s">
        <v>174</v>
      </c>
      <c r="B616" s="85">
        <v>7</v>
      </c>
      <c r="C616" s="86">
        <v>947.94787726000004</v>
      </c>
      <c r="D616" s="86">
        <v>943.11775550000004</v>
      </c>
      <c r="E616" s="86">
        <v>0</v>
      </c>
      <c r="F616" s="86">
        <v>94.311775549999993</v>
      </c>
      <c r="G616" s="86">
        <v>235.77943887999999</v>
      </c>
      <c r="H616" s="86">
        <v>471.55887775000002</v>
      </c>
      <c r="I616" s="86">
        <v>0</v>
      </c>
      <c r="J616" s="86">
        <v>518.71476553000002</v>
      </c>
      <c r="K616" s="86">
        <v>613.02654108000002</v>
      </c>
      <c r="L616" s="86">
        <v>707.33831663000001</v>
      </c>
    </row>
    <row r="617" spans="1:12" ht="12.75" customHeight="1" x14ac:dyDescent="0.2">
      <c r="A617" s="85" t="s">
        <v>174</v>
      </c>
      <c r="B617" s="85">
        <v>8</v>
      </c>
      <c r="C617" s="86">
        <v>898.45438480999997</v>
      </c>
      <c r="D617" s="86">
        <v>893.90616915999999</v>
      </c>
      <c r="E617" s="86">
        <v>0</v>
      </c>
      <c r="F617" s="86">
        <v>89.390616919999999</v>
      </c>
      <c r="G617" s="86">
        <v>223.47654229</v>
      </c>
      <c r="H617" s="86">
        <v>446.95308458</v>
      </c>
      <c r="I617" s="86">
        <v>0</v>
      </c>
      <c r="J617" s="86">
        <v>491.64839303999997</v>
      </c>
      <c r="K617" s="86">
        <v>581.03900995000004</v>
      </c>
      <c r="L617" s="86">
        <v>670.42962686999999</v>
      </c>
    </row>
    <row r="618" spans="1:12" ht="12.75" customHeight="1" x14ac:dyDescent="0.2">
      <c r="A618" s="85" t="s">
        <v>174</v>
      </c>
      <c r="B618" s="85">
        <v>9</v>
      </c>
      <c r="C618" s="86">
        <v>899.50946310999996</v>
      </c>
      <c r="D618" s="86">
        <v>895.04211571999997</v>
      </c>
      <c r="E618" s="86">
        <v>0</v>
      </c>
      <c r="F618" s="86">
        <v>89.504211569999995</v>
      </c>
      <c r="G618" s="86">
        <v>223.76052892999999</v>
      </c>
      <c r="H618" s="86">
        <v>447.52105785999998</v>
      </c>
      <c r="I618" s="86">
        <v>0</v>
      </c>
      <c r="J618" s="86">
        <v>492.27316365000001</v>
      </c>
      <c r="K618" s="86">
        <v>581.77737521999995</v>
      </c>
      <c r="L618" s="86">
        <v>671.28158679000001</v>
      </c>
    </row>
    <row r="619" spans="1:12" ht="12.75" customHeight="1" x14ac:dyDescent="0.2">
      <c r="A619" s="85" t="s">
        <v>174</v>
      </c>
      <c r="B619" s="85">
        <v>10</v>
      </c>
      <c r="C619" s="86">
        <v>883.50048862000006</v>
      </c>
      <c r="D619" s="86">
        <v>879.34898501999999</v>
      </c>
      <c r="E619" s="86">
        <v>0</v>
      </c>
      <c r="F619" s="86">
        <v>87.934898500000003</v>
      </c>
      <c r="G619" s="86">
        <v>219.83724626</v>
      </c>
      <c r="H619" s="86">
        <v>439.67449250999999</v>
      </c>
      <c r="I619" s="86">
        <v>0</v>
      </c>
      <c r="J619" s="86">
        <v>483.64194176000001</v>
      </c>
      <c r="K619" s="86">
        <v>571.57684026000004</v>
      </c>
      <c r="L619" s="86">
        <v>659.51173876999997</v>
      </c>
    </row>
    <row r="620" spans="1:12" ht="12.75" customHeight="1" x14ac:dyDescent="0.2">
      <c r="A620" s="85" t="s">
        <v>174</v>
      </c>
      <c r="B620" s="85">
        <v>11</v>
      </c>
      <c r="C620" s="86">
        <v>807.61058921999995</v>
      </c>
      <c r="D620" s="86">
        <v>803.90617439000005</v>
      </c>
      <c r="E620" s="86">
        <v>0</v>
      </c>
      <c r="F620" s="86">
        <v>80.39061744</v>
      </c>
      <c r="G620" s="86">
        <v>200.97654360000001</v>
      </c>
      <c r="H620" s="86">
        <v>401.95308720000003</v>
      </c>
      <c r="I620" s="86">
        <v>0</v>
      </c>
      <c r="J620" s="86">
        <v>442.14839590999998</v>
      </c>
      <c r="K620" s="86">
        <v>522.53901335</v>
      </c>
      <c r="L620" s="86">
        <v>602.92963079000003</v>
      </c>
    </row>
    <row r="621" spans="1:12" ht="12.75" customHeight="1" x14ac:dyDescent="0.2">
      <c r="A621" s="85" t="s">
        <v>174</v>
      </c>
      <c r="B621" s="85">
        <v>12</v>
      </c>
      <c r="C621" s="86">
        <v>727.02369466000005</v>
      </c>
      <c r="D621" s="86">
        <v>723.18283712000004</v>
      </c>
      <c r="E621" s="86">
        <v>0</v>
      </c>
      <c r="F621" s="86">
        <v>72.318283710000003</v>
      </c>
      <c r="G621" s="86">
        <v>180.79570928000001</v>
      </c>
      <c r="H621" s="86">
        <v>361.59141856000002</v>
      </c>
      <c r="I621" s="86">
        <v>0</v>
      </c>
      <c r="J621" s="86">
        <v>397.75056042</v>
      </c>
      <c r="K621" s="86">
        <v>470.06884413</v>
      </c>
      <c r="L621" s="86">
        <v>542.38712783999995</v>
      </c>
    </row>
    <row r="622" spans="1:12" ht="12.75" customHeight="1" x14ac:dyDescent="0.2">
      <c r="A622" s="85" t="s">
        <v>174</v>
      </c>
      <c r="B622" s="85">
        <v>13</v>
      </c>
      <c r="C622" s="86">
        <v>627.02148892000002</v>
      </c>
      <c r="D622" s="86">
        <v>623.31226115000004</v>
      </c>
      <c r="E622" s="86">
        <v>0</v>
      </c>
      <c r="F622" s="86">
        <v>62.331226119999997</v>
      </c>
      <c r="G622" s="86">
        <v>155.82806529000001</v>
      </c>
      <c r="H622" s="86">
        <v>311.65613058000002</v>
      </c>
      <c r="I622" s="86">
        <v>0</v>
      </c>
      <c r="J622" s="86">
        <v>342.82174363000001</v>
      </c>
      <c r="K622" s="86">
        <v>405.15296975000001</v>
      </c>
      <c r="L622" s="86">
        <v>467.48419586</v>
      </c>
    </row>
    <row r="623" spans="1:12" ht="12.75" customHeight="1" x14ac:dyDescent="0.2">
      <c r="A623" s="85" t="s">
        <v>174</v>
      </c>
      <c r="B623" s="85">
        <v>14</v>
      </c>
      <c r="C623" s="86">
        <v>556.14712419</v>
      </c>
      <c r="D623" s="86">
        <v>552.70237073999999</v>
      </c>
      <c r="E623" s="86">
        <v>0</v>
      </c>
      <c r="F623" s="86">
        <v>55.27023707</v>
      </c>
      <c r="G623" s="86">
        <v>138.17559269</v>
      </c>
      <c r="H623" s="86">
        <v>276.35118537</v>
      </c>
      <c r="I623" s="86">
        <v>0</v>
      </c>
      <c r="J623" s="86">
        <v>303.98630391</v>
      </c>
      <c r="K623" s="86">
        <v>359.25654098000001</v>
      </c>
      <c r="L623" s="86">
        <v>414.52677806000003</v>
      </c>
    </row>
    <row r="624" spans="1:12" ht="12.75" customHeight="1" x14ac:dyDescent="0.2">
      <c r="A624" s="85" t="s">
        <v>174</v>
      </c>
      <c r="B624" s="85">
        <v>15</v>
      </c>
      <c r="C624" s="86">
        <v>548.31545761999996</v>
      </c>
      <c r="D624" s="86">
        <v>544.67058338000004</v>
      </c>
      <c r="E624" s="86">
        <v>0</v>
      </c>
      <c r="F624" s="86">
        <v>54.467058340000001</v>
      </c>
      <c r="G624" s="86">
        <v>136.16764585000001</v>
      </c>
      <c r="H624" s="86">
        <v>272.33529169000002</v>
      </c>
      <c r="I624" s="86">
        <v>0</v>
      </c>
      <c r="J624" s="86">
        <v>299.56882086000002</v>
      </c>
      <c r="K624" s="86">
        <v>354.03587920000001</v>
      </c>
      <c r="L624" s="86">
        <v>408.50293754</v>
      </c>
    </row>
    <row r="625" spans="1:12" ht="12.75" customHeight="1" x14ac:dyDescent="0.2">
      <c r="A625" s="85" t="s">
        <v>174</v>
      </c>
      <c r="B625" s="85">
        <v>16</v>
      </c>
      <c r="C625" s="86">
        <v>539.87148144000003</v>
      </c>
      <c r="D625" s="86">
        <v>536.52104413999996</v>
      </c>
      <c r="E625" s="86">
        <v>0</v>
      </c>
      <c r="F625" s="86">
        <v>53.65210441</v>
      </c>
      <c r="G625" s="86">
        <v>134.13026103999999</v>
      </c>
      <c r="H625" s="86">
        <v>268.26052206999998</v>
      </c>
      <c r="I625" s="86">
        <v>0</v>
      </c>
      <c r="J625" s="86">
        <v>295.08657427999998</v>
      </c>
      <c r="K625" s="86">
        <v>348.73867868999997</v>
      </c>
      <c r="L625" s="86">
        <v>402.39078310999997</v>
      </c>
    </row>
    <row r="626" spans="1:12" ht="12.75" customHeight="1" x14ac:dyDescent="0.2">
      <c r="A626" s="85" t="s">
        <v>174</v>
      </c>
      <c r="B626" s="85">
        <v>17</v>
      </c>
      <c r="C626" s="86">
        <v>528.21383600000001</v>
      </c>
      <c r="D626" s="86">
        <v>524.88780997000003</v>
      </c>
      <c r="E626" s="86">
        <v>0</v>
      </c>
      <c r="F626" s="86">
        <v>52.488781000000003</v>
      </c>
      <c r="G626" s="86">
        <v>131.22195249000001</v>
      </c>
      <c r="H626" s="86">
        <v>262.44390499000002</v>
      </c>
      <c r="I626" s="86">
        <v>0</v>
      </c>
      <c r="J626" s="86">
        <v>288.68829548000002</v>
      </c>
      <c r="K626" s="86">
        <v>341.17707647999998</v>
      </c>
      <c r="L626" s="86">
        <v>393.66585748</v>
      </c>
    </row>
    <row r="627" spans="1:12" ht="12.75" customHeight="1" x14ac:dyDescent="0.2">
      <c r="A627" s="85" t="s">
        <v>174</v>
      </c>
      <c r="B627" s="85">
        <v>18</v>
      </c>
      <c r="C627" s="86">
        <v>534.83890686999996</v>
      </c>
      <c r="D627" s="86">
        <v>531.34366864000003</v>
      </c>
      <c r="E627" s="86">
        <v>0</v>
      </c>
      <c r="F627" s="86">
        <v>53.13436686</v>
      </c>
      <c r="G627" s="86">
        <v>132.83591716000001</v>
      </c>
      <c r="H627" s="86">
        <v>265.67183432000002</v>
      </c>
      <c r="I627" s="86">
        <v>0</v>
      </c>
      <c r="J627" s="86">
        <v>292.23901775000002</v>
      </c>
      <c r="K627" s="86">
        <v>345.37338462000002</v>
      </c>
      <c r="L627" s="86">
        <v>398.50775148000002</v>
      </c>
    </row>
    <row r="628" spans="1:12" ht="12.75" customHeight="1" x14ac:dyDescent="0.2">
      <c r="A628" s="85" t="s">
        <v>174</v>
      </c>
      <c r="B628" s="85">
        <v>19</v>
      </c>
      <c r="C628" s="86">
        <v>542.19919347999996</v>
      </c>
      <c r="D628" s="86">
        <v>538.68849006000005</v>
      </c>
      <c r="E628" s="86">
        <v>0</v>
      </c>
      <c r="F628" s="86">
        <v>53.868849009999998</v>
      </c>
      <c r="G628" s="86">
        <v>134.67212251999999</v>
      </c>
      <c r="H628" s="86">
        <v>269.34424503000002</v>
      </c>
      <c r="I628" s="86">
        <v>0</v>
      </c>
      <c r="J628" s="86">
        <v>296.27866953</v>
      </c>
      <c r="K628" s="86">
        <v>350.14751854000002</v>
      </c>
      <c r="L628" s="86">
        <v>404.01636754999998</v>
      </c>
    </row>
    <row r="629" spans="1:12" ht="12.75" customHeight="1" x14ac:dyDescent="0.2">
      <c r="A629" s="85" t="s">
        <v>174</v>
      </c>
      <c r="B629" s="85">
        <v>20</v>
      </c>
      <c r="C629" s="86">
        <v>547.74041296999997</v>
      </c>
      <c r="D629" s="86">
        <v>544.82605888000001</v>
      </c>
      <c r="E629" s="86">
        <v>0</v>
      </c>
      <c r="F629" s="86">
        <v>54.482605890000002</v>
      </c>
      <c r="G629" s="86">
        <v>136.20651472</v>
      </c>
      <c r="H629" s="86">
        <v>272.41302944</v>
      </c>
      <c r="I629" s="86">
        <v>0</v>
      </c>
      <c r="J629" s="86">
        <v>299.65433238000003</v>
      </c>
      <c r="K629" s="86">
        <v>354.13693826999997</v>
      </c>
      <c r="L629" s="86">
        <v>408.61954415999998</v>
      </c>
    </row>
    <row r="630" spans="1:12" ht="12.75" customHeight="1" x14ac:dyDescent="0.2">
      <c r="A630" s="85" t="s">
        <v>174</v>
      </c>
      <c r="B630" s="85">
        <v>21</v>
      </c>
      <c r="C630" s="86">
        <v>552.52729755999997</v>
      </c>
      <c r="D630" s="86">
        <v>549.58547938000004</v>
      </c>
      <c r="E630" s="86">
        <v>0</v>
      </c>
      <c r="F630" s="86">
        <v>54.958547940000003</v>
      </c>
      <c r="G630" s="86">
        <v>137.39636985000001</v>
      </c>
      <c r="H630" s="86">
        <v>274.79273969000002</v>
      </c>
      <c r="I630" s="86">
        <v>0</v>
      </c>
      <c r="J630" s="86">
        <v>302.27201366000003</v>
      </c>
      <c r="K630" s="86">
        <v>357.23056159999999</v>
      </c>
      <c r="L630" s="86">
        <v>412.18910954</v>
      </c>
    </row>
    <row r="631" spans="1:12" ht="12.75" customHeight="1" x14ac:dyDescent="0.2">
      <c r="A631" s="85" t="s">
        <v>174</v>
      </c>
      <c r="B631" s="85">
        <v>22</v>
      </c>
      <c r="C631" s="86">
        <v>547.81686796999998</v>
      </c>
      <c r="D631" s="86">
        <v>545.15891648000002</v>
      </c>
      <c r="E631" s="86">
        <v>0</v>
      </c>
      <c r="F631" s="86">
        <v>54.51589165</v>
      </c>
      <c r="G631" s="86">
        <v>136.28972912</v>
      </c>
      <c r="H631" s="86">
        <v>272.57945824000001</v>
      </c>
      <c r="I631" s="86">
        <v>0</v>
      </c>
      <c r="J631" s="86">
        <v>299.83740405999998</v>
      </c>
      <c r="K631" s="86">
        <v>354.35329571</v>
      </c>
      <c r="L631" s="86">
        <v>408.86918736000001</v>
      </c>
    </row>
    <row r="632" spans="1:12" ht="12.75" customHeight="1" x14ac:dyDescent="0.2">
      <c r="A632" s="85" t="s">
        <v>174</v>
      </c>
      <c r="B632" s="85">
        <v>23</v>
      </c>
      <c r="C632" s="86">
        <v>512.50495681999996</v>
      </c>
      <c r="D632" s="86">
        <v>510.02119649000002</v>
      </c>
      <c r="E632" s="86">
        <v>0</v>
      </c>
      <c r="F632" s="86">
        <v>51.002119649999997</v>
      </c>
      <c r="G632" s="86">
        <v>127.50529912</v>
      </c>
      <c r="H632" s="86">
        <v>255.01059824999999</v>
      </c>
      <c r="I632" s="86">
        <v>0</v>
      </c>
      <c r="J632" s="86">
        <v>280.51165807000001</v>
      </c>
      <c r="K632" s="86">
        <v>331.51377772000001</v>
      </c>
      <c r="L632" s="86">
        <v>382.51589737</v>
      </c>
    </row>
    <row r="633" spans="1:12" ht="12.75" customHeight="1" x14ac:dyDescent="0.2">
      <c r="A633" s="85" t="s">
        <v>174</v>
      </c>
      <c r="B633" s="85">
        <v>24</v>
      </c>
      <c r="C633" s="86">
        <v>571.31107926000004</v>
      </c>
      <c r="D633" s="86">
        <v>568.51268728000002</v>
      </c>
      <c r="E633" s="86">
        <v>0</v>
      </c>
      <c r="F633" s="86">
        <v>56.851268730000001</v>
      </c>
      <c r="G633" s="86">
        <v>142.12817182000001</v>
      </c>
      <c r="H633" s="86">
        <v>284.25634364000001</v>
      </c>
      <c r="I633" s="86">
        <v>0</v>
      </c>
      <c r="J633" s="86">
        <v>312.68197800000002</v>
      </c>
      <c r="K633" s="86">
        <v>369.53324672999997</v>
      </c>
      <c r="L633" s="86">
        <v>426.38451545999999</v>
      </c>
    </row>
    <row r="634" spans="1:12" ht="12.75" customHeight="1" x14ac:dyDescent="0.2">
      <c r="A634" s="85" t="s">
        <v>175</v>
      </c>
      <c r="B634" s="85">
        <v>1</v>
      </c>
      <c r="C634" s="86">
        <v>764.22142094000003</v>
      </c>
      <c r="D634" s="86">
        <v>760.58833769</v>
      </c>
      <c r="E634" s="86">
        <v>0</v>
      </c>
      <c r="F634" s="86">
        <v>76.058833770000007</v>
      </c>
      <c r="G634" s="86">
        <v>190.14708442</v>
      </c>
      <c r="H634" s="86">
        <v>380.29416885000001</v>
      </c>
      <c r="I634" s="86">
        <v>0</v>
      </c>
      <c r="J634" s="86">
        <v>418.32358572999999</v>
      </c>
      <c r="K634" s="86">
        <v>494.38241950000003</v>
      </c>
      <c r="L634" s="86">
        <v>570.44125326999995</v>
      </c>
    </row>
    <row r="635" spans="1:12" ht="12.75" customHeight="1" x14ac:dyDescent="0.2">
      <c r="A635" s="85" t="s">
        <v>175</v>
      </c>
      <c r="B635" s="85">
        <v>2</v>
      </c>
      <c r="C635" s="86">
        <v>942.14273868999999</v>
      </c>
      <c r="D635" s="86">
        <v>937.61406189000002</v>
      </c>
      <c r="E635" s="86">
        <v>0</v>
      </c>
      <c r="F635" s="86">
        <v>93.761406190000002</v>
      </c>
      <c r="G635" s="86">
        <v>234.40351547</v>
      </c>
      <c r="H635" s="86">
        <v>468.80703095000001</v>
      </c>
      <c r="I635" s="86">
        <v>0</v>
      </c>
      <c r="J635" s="86">
        <v>515.68773404000001</v>
      </c>
      <c r="K635" s="86">
        <v>609.44914023000001</v>
      </c>
      <c r="L635" s="86">
        <v>703.21054642000001</v>
      </c>
    </row>
    <row r="636" spans="1:12" ht="12.75" customHeight="1" x14ac:dyDescent="0.2">
      <c r="A636" s="85" t="s">
        <v>175</v>
      </c>
      <c r="B636" s="85">
        <v>3</v>
      </c>
      <c r="C636" s="86">
        <v>1097.0973397499999</v>
      </c>
      <c r="D636" s="86">
        <v>1091.76816831</v>
      </c>
      <c r="E636" s="86">
        <v>0</v>
      </c>
      <c r="F636" s="86">
        <v>109.17681683000001</v>
      </c>
      <c r="G636" s="86">
        <v>272.94204208000002</v>
      </c>
      <c r="H636" s="86">
        <v>545.88408416000004</v>
      </c>
      <c r="I636" s="86">
        <v>0</v>
      </c>
      <c r="J636" s="86">
        <v>600.47249256999999</v>
      </c>
      <c r="K636" s="86">
        <v>709.64930939999999</v>
      </c>
      <c r="L636" s="86">
        <v>818.82612623</v>
      </c>
    </row>
    <row r="637" spans="1:12" ht="12.75" customHeight="1" x14ac:dyDescent="0.2">
      <c r="A637" s="85" t="s">
        <v>175</v>
      </c>
      <c r="B637" s="85">
        <v>4</v>
      </c>
      <c r="C637" s="86">
        <v>1204.96264787</v>
      </c>
      <c r="D637" s="86">
        <v>1198.75325234</v>
      </c>
      <c r="E637" s="86">
        <v>0</v>
      </c>
      <c r="F637" s="86">
        <v>119.87532523</v>
      </c>
      <c r="G637" s="86">
        <v>299.68831309000001</v>
      </c>
      <c r="H637" s="86">
        <v>599.37662617000001</v>
      </c>
      <c r="I637" s="86">
        <v>0</v>
      </c>
      <c r="J637" s="86">
        <v>659.31428878999998</v>
      </c>
      <c r="K637" s="86">
        <v>779.18961402000002</v>
      </c>
      <c r="L637" s="86">
        <v>899.06493925999996</v>
      </c>
    </row>
    <row r="638" spans="1:12" ht="12.75" customHeight="1" x14ac:dyDescent="0.2">
      <c r="A638" s="85" t="s">
        <v>175</v>
      </c>
      <c r="B638" s="85">
        <v>5</v>
      </c>
      <c r="C638" s="86">
        <v>1209.1382355600001</v>
      </c>
      <c r="D638" s="86">
        <v>1202.02350985</v>
      </c>
      <c r="E638" s="86">
        <v>0</v>
      </c>
      <c r="F638" s="86">
        <v>120.20235099</v>
      </c>
      <c r="G638" s="86">
        <v>300.50587746000002</v>
      </c>
      <c r="H638" s="86">
        <v>601.01175493000005</v>
      </c>
      <c r="I638" s="86">
        <v>0</v>
      </c>
      <c r="J638" s="86">
        <v>661.11293042</v>
      </c>
      <c r="K638" s="86">
        <v>781.3152814</v>
      </c>
      <c r="L638" s="86">
        <v>901.51763239000002</v>
      </c>
    </row>
    <row r="639" spans="1:12" ht="12.75" customHeight="1" x14ac:dyDescent="0.2">
      <c r="A639" s="85" t="s">
        <v>175</v>
      </c>
      <c r="B639" s="85">
        <v>6</v>
      </c>
      <c r="C639" s="86">
        <v>1182.3436936000001</v>
      </c>
      <c r="D639" s="86">
        <v>1176.2377460600001</v>
      </c>
      <c r="E639" s="86">
        <v>0</v>
      </c>
      <c r="F639" s="86">
        <v>117.62377461</v>
      </c>
      <c r="G639" s="86">
        <v>294.05943652000002</v>
      </c>
      <c r="H639" s="86">
        <v>588.11887303000003</v>
      </c>
      <c r="I639" s="86">
        <v>0</v>
      </c>
      <c r="J639" s="86">
        <v>646.93076033</v>
      </c>
      <c r="K639" s="86">
        <v>764.55453494000005</v>
      </c>
      <c r="L639" s="86">
        <v>882.17830954999999</v>
      </c>
    </row>
    <row r="640" spans="1:12" ht="12.75" customHeight="1" x14ac:dyDescent="0.2">
      <c r="A640" s="85" t="s">
        <v>175</v>
      </c>
      <c r="B640" s="85">
        <v>7</v>
      </c>
      <c r="C640" s="86">
        <v>1078.6378854100001</v>
      </c>
      <c r="D640" s="86">
        <v>1073.6392881300001</v>
      </c>
      <c r="E640" s="86">
        <v>0</v>
      </c>
      <c r="F640" s="86">
        <v>107.36392881</v>
      </c>
      <c r="G640" s="86">
        <v>268.40982202999999</v>
      </c>
      <c r="H640" s="86">
        <v>536.81964406999998</v>
      </c>
      <c r="I640" s="86">
        <v>0</v>
      </c>
      <c r="J640" s="86">
        <v>590.50160846999995</v>
      </c>
      <c r="K640" s="86">
        <v>697.86553728000001</v>
      </c>
      <c r="L640" s="86">
        <v>805.22946609999997</v>
      </c>
    </row>
    <row r="641" spans="1:12" ht="12.75" customHeight="1" x14ac:dyDescent="0.2">
      <c r="A641" s="85" t="s">
        <v>175</v>
      </c>
      <c r="B641" s="85">
        <v>8</v>
      </c>
      <c r="C641" s="86">
        <v>988.19316183000001</v>
      </c>
      <c r="D641" s="86">
        <v>982.48865793000004</v>
      </c>
      <c r="E641" s="86">
        <v>0</v>
      </c>
      <c r="F641" s="86">
        <v>98.248865789999996</v>
      </c>
      <c r="G641" s="86">
        <v>245.62216448000001</v>
      </c>
      <c r="H641" s="86">
        <v>491.24432897000003</v>
      </c>
      <c r="I641" s="86">
        <v>0</v>
      </c>
      <c r="J641" s="86">
        <v>540.36876185999995</v>
      </c>
      <c r="K641" s="86">
        <v>638.61762765000003</v>
      </c>
      <c r="L641" s="86">
        <v>736.86649345000001</v>
      </c>
    </row>
    <row r="642" spans="1:12" ht="12.75" customHeight="1" x14ac:dyDescent="0.2">
      <c r="A642" s="85" t="s">
        <v>175</v>
      </c>
      <c r="B642" s="85">
        <v>9</v>
      </c>
      <c r="C642" s="86">
        <v>974.59346385000003</v>
      </c>
      <c r="D642" s="86">
        <v>968.10917810000001</v>
      </c>
      <c r="E642" s="86">
        <v>0</v>
      </c>
      <c r="F642" s="86">
        <v>96.810917810000007</v>
      </c>
      <c r="G642" s="86">
        <v>242.02729453000001</v>
      </c>
      <c r="H642" s="86">
        <v>484.05458905</v>
      </c>
      <c r="I642" s="86">
        <v>0</v>
      </c>
      <c r="J642" s="86">
        <v>532.46004796</v>
      </c>
      <c r="K642" s="86">
        <v>629.27096576999998</v>
      </c>
      <c r="L642" s="86">
        <v>726.08188357999995</v>
      </c>
    </row>
    <row r="643" spans="1:12" ht="12.75" customHeight="1" x14ac:dyDescent="0.2">
      <c r="A643" s="85" t="s">
        <v>175</v>
      </c>
      <c r="B643" s="85">
        <v>10</v>
      </c>
      <c r="C643" s="86">
        <v>957.47909928000001</v>
      </c>
      <c r="D643" s="86">
        <v>952.38660359000005</v>
      </c>
      <c r="E643" s="86">
        <v>0</v>
      </c>
      <c r="F643" s="86">
        <v>95.238660359999997</v>
      </c>
      <c r="G643" s="86">
        <v>238.09665089999999</v>
      </c>
      <c r="H643" s="86">
        <v>476.19330179999997</v>
      </c>
      <c r="I643" s="86">
        <v>0</v>
      </c>
      <c r="J643" s="86">
        <v>523.81263196999998</v>
      </c>
      <c r="K643" s="86">
        <v>619.05129233000002</v>
      </c>
      <c r="L643" s="86">
        <v>714.28995268999995</v>
      </c>
    </row>
    <row r="644" spans="1:12" ht="12.75" customHeight="1" x14ac:dyDescent="0.2">
      <c r="A644" s="85" t="s">
        <v>175</v>
      </c>
      <c r="B644" s="85">
        <v>11</v>
      </c>
      <c r="C644" s="86">
        <v>880.02283352999996</v>
      </c>
      <c r="D644" s="86">
        <v>875.83576559000005</v>
      </c>
      <c r="E644" s="86">
        <v>0</v>
      </c>
      <c r="F644" s="86">
        <v>87.583576559999997</v>
      </c>
      <c r="G644" s="86">
        <v>218.95894139999999</v>
      </c>
      <c r="H644" s="86">
        <v>437.91788279999997</v>
      </c>
      <c r="I644" s="86">
        <v>0</v>
      </c>
      <c r="J644" s="86">
        <v>481.70967107000001</v>
      </c>
      <c r="K644" s="86">
        <v>569.29324763</v>
      </c>
      <c r="L644" s="86">
        <v>656.87682418999998</v>
      </c>
    </row>
    <row r="645" spans="1:12" ht="12.75" customHeight="1" x14ac:dyDescent="0.2">
      <c r="A645" s="85" t="s">
        <v>175</v>
      </c>
      <c r="B645" s="85">
        <v>12</v>
      </c>
      <c r="C645" s="86">
        <v>811.28699850999999</v>
      </c>
      <c r="D645" s="86">
        <v>807.50198766000005</v>
      </c>
      <c r="E645" s="86">
        <v>0</v>
      </c>
      <c r="F645" s="86">
        <v>80.750198769999997</v>
      </c>
      <c r="G645" s="86">
        <v>201.87549691999999</v>
      </c>
      <c r="H645" s="86">
        <v>403.75099383000003</v>
      </c>
      <c r="I645" s="86">
        <v>0</v>
      </c>
      <c r="J645" s="86">
        <v>444.12609321000002</v>
      </c>
      <c r="K645" s="86">
        <v>524.87629198000002</v>
      </c>
      <c r="L645" s="86">
        <v>605.62649075000002</v>
      </c>
    </row>
    <row r="646" spans="1:12" ht="12.75" customHeight="1" x14ac:dyDescent="0.2">
      <c r="A646" s="85" t="s">
        <v>175</v>
      </c>
      <c r="B646" s="85">
        <v>13</v>
      </c>
      <c r="C646" s="86">
        <v>695.22012102999997</v>
      </c>
      <c r="D646" s="86">
        <v>692.07075394000003</v>
      </c>
      <c r="E646" s="86">
        <v>0</v>
      </c>
      <c r="F646" s="86">
        <v>69.20707539</v>
      </c>
      <c r="G646" s="86">
        <v>173.01768849000001</v>
      </c>
      <c r="H646" s="86">
        <v>346.03537697000002</v>
      </c>
      <c r="I646" s="86">
        <v>0</v>
      </c>
      <c r="J646" s="86">
        <v>380.63891467000002</v>
      </c>
      <c r="K646" s="86">
        <v>449.84599006000002</v>
      </c>
      <c r="L646" s="86">
        <v>519.05306545999997</v>
      </c>
    </row>
    <row r="647" spans="1:12" ht="12.75" customHeight="1" x14ac:dyDescent="0.2">
      <c r="A647" s="85" t="s">
        <v>175</v>
      </c>
      <c r="B647" s="85">
        <v>14</v>
      </c>
      <c r="C647" s="86">
        <v>596.39607062000005</v>
      </c>
      <c r="D647" s="86">
        <v>593.63291139</v>
      </c>
      <c r="E647" s="86">
        <v>0</v>
      </c>
      <c r="F647" s="86">
        <v>59.363291140000001</v>
      </c>
      <c r="G647" s="86">
        <v>148.40822785</v>
      </c>
      <c r="H647" s="86">
        <v>296.81645570000001</v>
      </c>
      <c r="I647" s="86">
        <v>0</v>
      </c>
      <c r="J647" s="86">
        <v>326.49810126</v>
      </c>
      <c r="K647" s="86">
        <v>385.8613924</v>
      </c>
      <c r="L647" s="86">
        <v>445.22468354</v>
      </c>
    </row>
    <row r="648" spans="1:12" ht="12.75" customHeight="1" x14ac:dyDescent="0.2">
      <c r="A648" s="85" t="s">
        <v>175</v>
      </c>
      <c r="B648" s="85">
        <v>15</v>
      </c>
      <c r="C648" s="86">
        <v>592.56603666000001</v>
      </c>
      <c r="D648" s="86">
        <v>589.71501848000003</v>
      </c>
      <c r="E648" s="86">
        <v>0</v>
      </c>
      <c r="F648" s="86">
        <v>58.971501850000003</v>
      </c>
      <c r="G648" s="86">
        <v>147.42875462000001</v>
      </c>
      <c r="H648" s="86">
        <v>294.85750924000001</v>
      </c>
      <c r="I648" s="86">
        <v>0</v>
      </c>
      <c r="J648" s="86">
        <v>324.34326016</v>
      </c>
      <c r="K648" s="86">
        <v>383.31476200999998</v>
      </c>
      <c r="L648" s="86">
        <v>442.28626386000002</v>
      </c>
    </row>
    <row r="649" spans="1:12" ht="12.75" customHeight="1" x14ac:dyDescent="0.2">
      <c r="A649" s="85" t="s">
        <v>175</v>
      </c>
      <c r="B649" s="85">
        <v>16</v>
      </c>
      <c r="C649" s="86">
        <v>601.41212755000004</v>
      </c>
      <c r="D649" s="86">
        <v>598.52688183999999</v>
      </c>
      <c r="E649" s="86">
        <v>0</v>
      </c>
      <c r="F649" s="86">
        <v>59.852688180000001</v>
      </c>
      <c r="G649" s="86">
        <v>149.63172046</v>
      </c>
      <c r="H649" s="86">
        <v>299.26344091999999</v>
      </c>
      <c r="I649" s="86">
        <v>0</v>
      </c>
      <c r="J649" s="86">
        <v>329.18978500999998</v>
      </c>
      <c r="K649" s="86">
        <v>389.04247320000002</v>
      </c>
      <c r="L649" s="86">
        <v>448.89516137999999</v>
      </c>
    </row>
    <row r="650" spans="1:12" ht="12.75" customHeight="1" x14ac:dyDescent="0.2">
      <c r="A650" s="85" t="s">
        <v>175</v>
      </c>
      <c r="B650" s="85">
        <v>17</v>
      </c>
      <c r="C650" s="86">
        <v>604.18991487000005</v>
      </c>
      <c r="D650" s="86">
        <v>601.27668090999998</v>
      </c>
      <c r="E650" s="86">
        <v>0</v>
      </c>
      <c r="F650" s="86">
        <v>60.12766809</v>
      </c>
      <c r="G650" s="86">
        <v>150.31917023</v>
      </c>
      <c r="H650" s="86">
        <v>300.63834045999999</v>
      </c>
      <c r="I650" s="86">
        <v>0</v>
      </c>
      <c r="J650" s="86">
        <v>330.70217450000001</v>
      </c>
      <c r="K650" s="86">
        <v>390.82984259</v>
      </c>
      <c r="L650" s="86">
        <v>450.95751067999998</v>
      </c>
    </row>
    <row r="651" spans="1:12" ht="12.75" customHeight="1" x14ac:dyDescent="0.2">
      <c r="A651" s="85" t="s">
        <v>175</v>
      </c>
      <c r="B651" s="85">
        <v>18</v>
      </c>
      <c r="C651" s="86">
        <v>610.05635837</v>
      </c>
      <c r="D651" s="86">
        <v>607.15357615999994</v>
      </c>
      <c r="E651" s="86">
        <v>0</v>
      </c>
      <c r="F651" s="86">
        <v>60.715357619999999</v>
      </c>
      <c r="G651" s="86">
        <v>151.78839403999999</v>
      </c>
      <c r="H651" s="86">
        <v>303.57678807999997</v>
      </c>
      <c r="I651" s="86">
        <v>0</v>
      </c>
      <c r="J651" s="86">
        <v>333.93446689000001</v>
      </c>
      <c r="K651" s="86">
        <v>394.64982450000002</v>
      </c>
      <c r="L651" s="86">
        <v>455.36518211999999</v>
      </c>
    </row>
    <row r="652" spans="1:12" ht="12.75" customHeight="1" x14ac:dyDescent="0.2">
      <c r="A652" s="85" t="s">
        <v>175</v>
      </c>
      <c r="B652" s="85">
        <v>19</v>
      </c>
      <c r="C652" s="86">
        <v>597.01418249000005</v>
      </c>
      <c r="D652" s="86">
        <v>594.20366180999997</v>
      </c>
      <c r="E652" s="86">
        <v>0</v>
      </c>
      <c r="F652" s="86">
        <v>59.420366180000002</v>
      </c>
      <c r="G652" s="86">
        <v>148.55091544999999</v>
      </c>
      <c r="H652" s="86">
        <v>297.10183090999999</v>
      </c>
      <c r="I652" s="86">
        <v>0</v>
      </c>
      <c r="J652" s="86">
        <v>326.81201399999998</v>
      </c>
      <c r="K652" s="86">
        <v>386.23238018000001</v>
      </c>
      <c r="L652" s="86">
        <v>445.65274635999998</v>
      </c>
    </row>
    <row r="653" spans="1:12" ht="12.75" customHeight="1" x14ac:dyDescent="0.2">
      <c r="A653" s="85" t="s">
        <v>175</v>
      </c>
      <c r="B653" s="85">
        <v>20</v>
      </c>
      <c r="C653" s="86">
        <v>618.04861467000001</v>
      </c>
      <c r="D653" s="86">
        <v>615.10379092999995</v>
      </c>
      <c r="E653" s="86">
        <v>0</v>
      </c>
      <c r="F653" s="86">
        <v>61.510379090000001</v>
      </c>
      <c r="G653" s="86">
        <v>153.77594773000001</v>
      </c>
      <c r="H653" s="86">
        <v>307.55189546999998</v>
      </c>
      <c r="I653" s="86">
        <v>0</v>
      </c>
      <c r="J653" s="86">
        <v>338.30708500999998</v>
      </c>
      <c r="K653" s="86">
        <v>399.8174641</v>
      </c>
      <c r="L653" s="86">
        <v>461.32784320000002</v>
      </c>
    </row>
    <row r="654" spans="1:12" ht="12.75" customHeight="1" x14ac:dyDescent="0.2">
      <c r="A654" s="85" t="s">
        <v>175</v>
      </c>
      <c r="B654" s="85">
        <v>21</v>
      </c>
      <c r="C654" s="86">
        <v>622.29084954999996</v>
      </c>
      <c r="D654" s="86">
        <v>619.34262753999997</v>
      </c>
      <c r="E654" s="86">
        <v>0</v>
      </c>
      <c r="F654" s="86">
        <v>61.934262750000002</v>
      </c>
      <c r="G654" s="86">
        <v>154.83565689</v>
      </c>
      <c r="H654" s="86">
        <v>309.67131376999998</v>
      </c>
      <c r="I654" s="86">
        <v>0</v>
      </c>
      <c r="J654" s="86">
        <v>340.63844515</v>
      </c>
      <c r="K654" s="86">
        <v>402.57270790000001</v>
      </c>
      <c r="L654" s="86">
        <v>464.50697065999998</v>
      </c>
    </row>
    <row r="655" spans="1:12" ht="12.75" customHeight="1" x14ac:dyDescent="0.2">
      <c r="A655" s="85" t="s">
        <v>175</v>
      </c>
      <c r="B655" s="85">
        <v>22</v>
      </c>
      <c r="C655" s="86">
        <v>607.93667213000003</v>
      </c>
      <c r="D655" s="86">
        <v>605.04021723999995</v>
      </c>
      <c r="E655" s="86">
        <v>0</v>
      </c>
      <c r="F655" s="86">
        <v>60.504021719999997</v>
      </c>
      <c r="G655" s="86">
        <v>151.26005430999999</v>
      </c>
      <c r="H655" s="86">
        <v>302.52010861999997</v>
      </c>
      <c r="I655" s="86">
        <v>0</v>
      </c>
      <c r="J655" s="86">
        <v>332.77211948000001</v>
      </c>
      <c r="K655" s="86">
        <v>393.27614120999999</v>
      </c>
      <c r="L655" s="86">
        <v>453.78016293000002</v>
      </c>
    </row>
    <row r="656" spans="1:12" ht="12.75" customHeight="1" x14ac:dyDescent="0.2">
      <c r="A656" s="85" t="s">
        <v>175</v>
      </c>
      <c r="B656" s="85">
        <v>23</v>
      </c>
      <c r="C656" s="86">
        <v>625.61373787000002</v>
      </c>
      <c r="D656" s="86">
        <v>622.65536415999998</v>
      </c>
      <c r="E656" s="86">
        <v>0</v>
      </c>
      <c r="F656" s="86">
        <v>62.265536419999997</v>
      </c>
      <c r="G656" s="86">
        <v>155.66384103999999</v>
      </c>
      <c r="H656" s="86">
        <v>311.32768207999999</v>
      </c>
      <c r="I656" s="86">
        <v>0</v>
      </c>
      <c r="J656" s="86">
        <v>342.46045028999998</v>
      </c>
      <c r="K656" s="86">
        <v>404.72598670000002</v>
      </c>
      <c r="L656" s="86">
        <v>466.99152312000001</v>
      </c>
    </row>
    <row r="657" spans="1:12" ht="12.75" customHeight="1" x14ac:dyDescent="0.2">
      <c r="A657" s="85" t="s">
        <v>175</v>
      </c>
      <c r="B657" s="85">
        <v>24</v>
      </c>
      <c r="C657" s="86">
        <v>669.06510457000002</v>
      </c>
      <c r="D657" s="86">
        <v>666.17695690000005</v>
      </c>
      <c r="E657" s="86">
        <v>0</v>
      </c>
      <c r="F657" s="86">
        <v>66.617695690000005</v>
      </c>
      <c r="G657" s="86">
        <v>166.54423922999999</v>
      </c>
      <c r="H657" s="86">
        <v>333.08847845000003</v>
      </c>
      <c r="I657" s="86">
        <v>0</v>
      </c>
      <c r="J657" s="86">
        <v>366.39732629999997</v>
      </c>
      <c r="K657" s="86">
        <v>433.01502198999998</v>
      </c>
      <c r="L657" s="86">
        <v>499.63271767999998</v>
      </c>
    </row>
    <row r="658" spans="1:12" ht="12.75" customHeight="1" x14ac:dyDescent="0.2">
      <c r="A658" s="85" t="s">
        <v>176</v>
      </c>
      <c r="B658" s="85">
        <v>1</v>
      </c>
      <c r="C658" s="86">
        <v>779.01523087999999</v>
      </c>
      <c r="D658" s="86">
        <v>775.47187793000001</v>
      </c>
      <c r="E658" s="86">
        <v>0</v>
      </c>
      <c r="F658" s="86">
        <v>77.547187789999995</v>
      </c>
      <c r="G658" s="86">
        <v>193.86796948</v>
      </c>
      <c r="H658" s="86">
        <v>387.73593897000001</v>
      </c>
      <c r="I658" s="86">
        <v>0</v>
      </c>
      <c r="J658" s="86">
        <v>426.50953285999998</v>
      </c>
      <c r="K658" s="86">
        <v>504.05672064999999</v>
      </c>
      <c r="L658" s="86">
        <v>581.60390844999995</v>
      </c>
    </row>
    <row r="659" spans="1:12" ht="12.75" customHeight="1" x14ac:dyDescent="0.2">
      <c r="A659" s="85" t="s">
        <v>176</v>
      </c>
      <c r="B659" s="85">
        <v>2</v>
      </c>
      <c r="C659" s="86">
        <v>989.29006288000005</v>
      </c>
      <c r="D659" s="86">
        <v>985.01886990000003</v>
      </c>
      <c r="E659" s="86">
        <v>0</v>
      </c>
      <c r="F659" s="86">
        <v>98.501886990000003</v>
      </c>
      <c r="G659" s="86">
        <v>246.25471748000001</v>
      </c>
      <c r="H659" s="86">
        <v>492.50943495000001</v>
      </c>
      <c r="I659" s="86">
        <v>0</v>
      </c>
      <c r="J659" s="86">
        <v>541.76037844999996</v>
      </c>
      <c r="K659" s="86">
        <v>640.26226543999996</v>
      </c>
      <c r="L659" s="86">
        <v>738.76415242999997</v>
      </c>
    </row>
    <row r="660" spans="1:12" ht="12.75" customHeight="1" x14ac:dyDescent="0.2">
      <c r="A660" s="85" t="s">
        <v>176</v>
      </c>
      <c r="B660" s="85">
        <v>3</v>
      </c>
      <c r="C660" s="86">
        <v>1104.5220696399999</v>
      </c>
      <c r="D660" s="86">
        <v>1099.8228813000001</v>
      </c>
      <c r="E660" s="86">
        <v>0</v>
      </c>
      <c r="F660" s="86">
        <v>109.98228813</v>
      </c>
      <c r="G660" s="86">
        <v>274.95572033000002</v>
      </c>
      <c r="H660" s="86">
        <v>549.91144065000003</v>
      </c>
      <c r="I660" s="86">
        <v>0</v>
      </c>
      <c r="J660" s="86">
        <v>604.90258472000005</v>
      </c>
      <c r="K660" s="86">
        <v>714.88487284999997</v>
      </c>
      <c r="L660" s="86">
        <v>824.86716097999999</v>
      </c>
    </row>
    <row r="661" spans="1:12" ht="12.75" customHeight="1" x14ac:dyDescent="0.2">
      <c r="A661" s="85" t="s">
        <v>176</v>
      </c>
      <c r="B661" s="85">
        <v>4</v>
      </c>
      <c r="C661" s="86">
        <v>1212.9512104999999</v>
      </c>
      <c r="D661" s="86">
        <v>1207.2393543799999</v>
      </c>
      <c r="E661" s="86">
        <v>0</v>
      </c>
      <c r="F661" s="86">
        <v>120.72393544000001</v>
      </c>
      <c r="G661" s="86">
        <v>301.80983859999998</v>
      </c>
      <c r="H661" s="86">
        <v>603.61967718999995</v>
      </c>
      <c r="I661" s="86">
        <v>0</v>
      </c>
      <c r="J661" s="86">
        <v>663.98164491</v>
      </c>
      <c r="K661" s="86">
        <v>784.70558034999999</v>
      </c>
      <c r="L661" s="86">
        <v>905.42951578999998</v>
      </c>
    </row>
    <row r="662" spans="1:12" ht="12.75" customHeight="1" x14ac:dyDescent="0.2">
      <c r="A662" s="85" t="s">
        <v>176</v>
      </c>
      <c r="B662" s="85">
        <v>5</v>
      </c>
      <c r="C662" s="86">
        <v>1210.24338397</v>
      </c>
      <c r="D662" s="86">
        <v>1204.4305226700001</v>
      </c>
      <c r="E662" s="86">
        <v>0</v>
      </c>
      <c r="F662" s="86">
        <v>120.44305227</v>
      </c>
      <c r="G662" s="86">
        <v>301.10763066999999</v>
      </c>
      <c r="H662" s="86">
        <v>602.21526133999998</v>
      </c>
      <c r="I662" s="86">
        <v>0</v>
      </c>
      <c r="J662" s="86">
        <v>662.43678747000001</v>
      </c>
      <c r="K662" s="86">
        <v>782.87983973999997</v>
      </c>
      <c r="L662" s="86">
        <v>903.32289200000002</v>
      </c>
    </row>
    <row r="663" spans="1:12" ht="12.75" customHeight="1" x14ac:dyDescent="0.2">
      <c r="A663" s="85" t="s">
        <v>176</v>
      </c>
      <c r="B663" s="85">
        <v>6</v>
      </c>
      <c r="C663" s="86">
        <v>1192.37363766</v>
      </c>
      <c r="D663" s="86">
        <v>1186.7656559699999</v>
      </c>
      <c r="E663" s="86">
        <v>0</v>
      </c>
      <c r="F663" s="86">
        <v>118.6765656</v>
      </c>
      <c r="G663" s="86">
        <v>296.69141399</v>
      </c>
      <c r="H663" s="86">
        <v>593.38282799000001</v>
      </c>
      <c r="I663" s="86">
        <v>0</v>
      </c>
      <c r="J663" s="86">
        <v>652.72111078</v>
      </c>
      <c r="K663" s="86">
        <v>771.39767638000001</v>
      </c>
      <c r="L663" s="86">
        <v>890.07424198000001</v>
      </c>
    </row>
    <row r="664" spans="1:12" ht="12.75" customHeight="1" x14ac:dyDescent="0.2">
      <c r="A664" s="85" t="s">
        <v>176</v>
      </c>
      <c r="B664" s="85">
        <v>7</v>
      </c>
      <c r="C664" s="86">
        <v>1097.39098111</v>
      </c>
      <c r="D664" s="86">
        <v>1092.1254544599999</v>
      </c>
      <c r="E664" s="86">
        <v>0</v>
      </c>
      <c r="F664" s="86">
        <v>109.21254544999999</v>
      </c>
      <c r="G664" s="86">
        <v>273.03136361999998</v>
      </c>
      <c r="H664" s="86">
        <v>546.06272722999995</v>
      </c>
      <c r="I664" s="86">
        <v>0</v>
      </c>
      <c r="J664" s="86">
        <v>600.66899995000006</v>
      </c>
      <c r="K664" s="86">
        <v>709.88154540000005</v>
      </c>
      <c r="L664" s="86">
        <v>819.09409085000004</v>
      </c>
    </row>
    <row r="665" spans="1:12" ht="12.75" customHeight="1" x14ac:dyDescent="0.2">
      <c r="A665" s="85" t="s">
        <v>176</v>
      </c>
      <c r="B665" s="85">
        <v>8</v>
      </c>
      <c r="C665" s="86">
        <v>981.40400219000003</v>
      </c>
      <c r="D665" s="86">
        <v>976.14416156000004</v>
      </c>
      <c r="E665" s="86">
        <v>0</v>
      </c>
      <c r="F665" s="86">
        <v>97.614416160000005</v>
      </c>
      <c r="G665" s="86">
        <v>244.03604039000001</v>
      </c>
      <c r="H665" s="86">
        <v>488.07208078000002</v>
      </c>
      <c r="I665" s="86">
        <v>0</v>
      </c>
      <c r="J665" s="86">
        <v>536.87928885999997</v>
      </c>
      <c r="K665" s="86">
        <v>634.49370500999999</v>
      </c>
      <c r="L665" s="86">
        <v>732.10812117</v>
      </c>
    </row>
    <row r="666" spans="1:12" ht="12.75" customHeight="1" x14ac:dyDescent="0.2">
      <c r="A666" s="85" t="s">
        <v>176</v>
      </c>
      <c r="B666" s="85">
        <v>9</v>
      </c>
      <c r="C666" s="86">
        <v>983.37396344000001</v>
      </c>
      <c r="D666" s="86">
        <v>977.84133100999998</v>
      </c>
      <c r="E666" s="86">
        <v>0</v>
      </c>
      <c r="F666" s="86">
        <v>97.784133100000005</v>
      </c>
      <c r="G666" s="86">
        <v>244.46033274999999</v>
      </c>
      <c r="H666" s="86">
        <v>488.92066550999999</v>
      </c>
      <c r="I666" s="86">
        <v>0</v>
      </c>
      <c r="J666" s="86">
        <v>537.81273206000003</v>
      </c>
      <c r="K666" s="86">
        <v>635.59686515999999</v>
      </c>
      <c r="L666" s="86">
        <v>733.38099825999996</v>
      </c>
    </row>
    <row r="667" spans="1:12" ht="12.75" customHeight="1" x14ac:dyDescent="0.2">
      <c r="A667" s="85" t="s">
        <v>176</v>
      </c>
      <c r="B667" s="85">
        <v>10</v>
      </c>
      <c r="C667" s="86">
        <v>964.78968645999998</v>
      </c>
      <c r="D667" s="86">
        <v>959.43647394000004</v>
      </c>
      <c r="E667" s="86">
        <v>0</v>
      </c>
      <c r="F667" s="86">
        <v>95.943647389999995</v>
      </c>
      <c r="G667" s="86">
        <v>239.85911848999999</v>
      </c>
      <c r="H667" s="86">
        <v>479.71823697000002</v>
      </c>
      <c r="I667" s="86">
        <v>0</v>
      </c>
      <c r="J667" s="86">
        <v>527.69006066999998</v>
      </c>
      <c r="K667" s="86">
        <v>623.63370806</v>
      </c>
      <c r="L667" s="86">
        <v>719.57735546000004</v>
      </c>
    </row>
    <row r="668" spans="1:12" ht="12.75" customHeight="1" x14ac:dyDescent="0.2">
      <c r="A668" s="85" t="s">
        <v>176</v>
      </c>
      <c r="B668" s="85">
        <v>11</v>
      </c>
      <c r="C668" s="86">
        <v>885.25201956000001</v>
      </c>
      <c r="D668" s="86">
        <v>880.66582918999995</v>
      </c>
      <c r="E668" s="86">
        <v>0</v>
      </c>
      <c r="F668" s="86">
        <v>88.066582920000002</v>
      </c>
      <c r="G668" s="86">
        <v>220.16645729999999</v>
      </c>
      <c r="H668" s="86">
        <v>440.33291459999998</v>
      </c>
      <c r="I668" s="86">
        <v>0</v>
      </c>
      <c r="J668" s="86">
        <v>484.36620605000002</v>
      </c>
      <c r="K668" s="86">
        <v>572.43278897000005</v>
      </c>
      <c r="L668" s="86">
        <v>660.49937189000002</v>
      </c>
    </row>
    <row r="669" spans="1:12" ht="12.75" customHeight="1" x14ac:dyDescent="0.2">
      <c r="A669" s="85" t="s">
        <v>176</v>
      </c>
      <c r="B669" s="85">
        <v>12</v>
      </c>
      <c r="C669" s="86">
        <v>820.02257769000005</v>
      </c>
      <c r="D669" s="86">
        <v>815.87902271999997</v>
      </c>
      <c r="E669" s="86">
        <v>0</v>
      </c>
      <c r="F669" s="86">
        <v>81.587902270000001</v>
      </c>
      <c r="G669" s="86">
        <v>203.96975567999999</v>
      </c>
      <c r="H669" s="86">
        <v>407.93951135999998</v>
      </c>
      <c r="I669" s="86">
        <v>0</v>
      </c>
      <c r="J669" s="86">
        <v>448.73346249999997</v>
      </c>
      <c r="K669" s="86">
        <v>530.32136476999995</v>
      </c>
      <c r="L669" s="86">
        <v>611.90926704000003</v>
      </c>
    </row>
    <row r="670" spans="1:12" ht="12.75" customHeight="1" x14ac:dyDescent="0.2">
      <c r="A670" s="85" t="s">
        <v>176</v>
      </c>
      <c r="B670" s="85">
        <v>13</v>
      </c>
      <c r="C670" s="86">
        <v>708.97600898999997</v>
      </c>
      <c r="D670" s="86">
        <v>705.45927233999998</v>
      </c>
      <c r="E670" s="86">
        <v>0</v>
      </c>
      <c r="F670" s="86">
        <v>70.545927230000004</v>
      </c>
      <c r="G670" s="86">
        <v>176.36481809</v>
      </c>
      <c r="H670" s="86">
        <v>352.72963616999999</v>
      </c>
      <c r="I670" s="86">
        <v>0</v>
      </c>
      <c r="J670" s="86">
        <v>388.00259978999998</v>
      </c>
      <c r="K670" s="86">
        <v>458.54852701999999</v>
      </c>
      <c r="L670" s="86">
        <v>529.09445426000002</v>
      </c>
    </row>
    <row r="671" spans="1:12" ht="12.75" customHeight="1" x14ac:dyDescent="0.2">
      <c r="A671" s="85" t="s">
        <v>176</v>
      </c>
      <c r="B671" s="85">
        <v>14</v>
      </c>
      <c r="C671" s="86">
        <v>637.89244464000001</v>
      </c>
      <c r="D671" s="86">
        <v>634.81377913999995</v>
      </c>
      <c r="E671" s="86">
        <v>0</v>
      </c>
      <c r="F671" s="86">
        <v>63.481377909999999</v>
      </c>
      <c r="G671" s="86">
        <v>158.70344478999999</v>
      </c>
      <c r="H671" s="86">
        <v>317.40688956999998</v>
      </c>
      <c r="I671" s="86">
        <v>0</v>
      </c>
      <c r="J671" s="86">
        <v>349.14757852999998</v>
      </c>
      <c r="K671" s="86">
        <v>412.62895644000002</v>
      </c>
      <c r="L671" s="86">
        <v>476.11033436000002</v>
      </c>
    </row>
    <row r="672" spans="1:12" ht="12.75" customHeight="1" x14ac:dyDescent="0.2">
      <c r="A672" s="85" t="s">
        <v>176</v>
      </c>
      <c r="B672" s="85">
        <v>15</v>
      </c>
      <c r="C672" s="86">
        <v>627.37637154000004</v>
      </c>
      <c r="D672" s="86">
        <v>624.64449304000004</v>
      </c>
      <c r="E672" s="86">
        <v>0</v>
      </c>
      <c r="F672" s="86">
        <v>62.464449299999998</v>
      </c>
      <c r="G672" s="86">
        <v>156.16112326000001</v>
      </c>
      <c r="H672" s="86">
        <v>312.32224652000002</v>
      </c>
      <c r="I672" s="86">
        <v>0</v>
      </c>
      <c r="J672" s="86">
        <v>343.55447117</v>
      </c>
      <c r="K672" s="86">
        <v>406.01892048000002</v>
      </c>
      <c r="L672" s="86">
        <v>468.48336977999998</v>
      </c>
    </row>
    <row r="673" spans="1:12" ht="12.75" customHeight="1" x14ac:dyDescent="0.2">
      <c r="A673" s="85" t="s">
        <v>176</v>
      </c>
      <c r="B673" s="85">
        <v>16</v>
      </c>
      <c r="C673" s="86">
        <v>624.96105134000004</v>
      </c>
      <c r="D673" s="86">
        <v>622.09076762999996</v>
      </c>
      <c r="E673" s="86">
        <v>0</v>
      </c>
      <c r="F673" s="86">
        <v>62.209076760000002</v>
      </c>
      <c r="G673" s="86">
        <v>155.52269190999999</v>
      </c>
      <c r="H673" s="86">
        <v>311.04538381999998</v>
      </c>
      <c r="I673" s="86">
        <v>0</v>
      </c>
      <c r="J673" s="86">
        <v>342.14992219999999</v>
      </c>
      <c r="K673" s="86">
        <v>404.35899896000001</v>
      </c>
      <c r="L673" s="86">
        <v>466.56807572000002</v>
      </c>
    </row>
    <row r="674" spans="1:12" ht="12.75" customHeight="1" x14ac:dyDescent="0.2">
      <c r="A674" s="85" t="s">
        <v>176</v>
      </c>
      <c r="B674" s="85">
        <v>17</v>
      </c>
      <c r="C674" s="86">
        <v>622.47440631999996</v>
      </c>
      <c r="D674" s="86">
        <v>619.57967872999996</v>
      </c>
      <c r="E674" s="86">
        <v>0</v>
      </c>
      <c r="F674" s="86">
        <v>61.957967869999997</v>
      </c>
      <c r="G674" s="86">
        <v>154.89491967999999</v>
      </c>
      <c r="H674" s="86">
        <v>309.78983936999998</v>
      </c>
      <c r="I674" s="86">
        <v>0</v>
      </c>
      <c r="J674" s="86">
        <v>340.76882330000001</v>
      </c>
      <c r="K674" s="86">
        <v>402.72679117000001</v>
      </c>
      <c r="L674" s="86">
        <v>464.68475905000003</v>
      </c>
    </row>
    <row r="675" spans="1:12" ht="12.75" customHeight="1" x14ac:dyDescent="0.2">
      <c r="A675" s="85" t="s">
        <v>176</v>
      </c>
      <c r="B675" s="85">
        <v>18</v>
      </c>
      <c r="C675" s="86">
        <v>627.11632093000003</v>
      </c>
      <c r="D675" s="86">
        <v>623.75188106999997</v>
      </c>
      <c r="E675" s="86">
        <v>0</v>
      </c>
      <c r="F675" s="86">
        <v>62.375188110000003</v>
      </c>
      <c r="G675" s="86">
        <v>155.93797026999999</v>
      </c>
      <c r="H675" s="86">
        <v>311.87594053999999</v>
      </c>
      <c r="I675" s="86">
        <v>0</v>
      </c>
      <c r="J675" s="86">
        <v>343.06353459000002</v>
      </c>
      <c r="K675" s="86">
        <v>405.43872270000003</v>
      </c>
      <c r="L675" s="86">
        <v>467.81391079999997</v>
      </c>
    </row>
    <row r="676" spans="1:12" ht="12.75" customHeight="1" x14ac:dyDescent="0.2">
      <c r="A676" s="85" t="s">
        <v>176</v>
      </c>
      <c r="B676" s="85">
        <v>19</v>
      </c>
      <c r="C676" s="86">
        <v>631.64892398999996</v>
      </c>
      <c r="D676" s="86">
        <v>627.96853985999996</v>
      </c>
      <c r="E676" s="86">
        <v>0</v>
      </c>
      <c r="F676" s="86">
        <v>62.796853990000002</v>
      </c>
      <c r="G676" s="86">
        <v>156.99213497</v>
      </c>
      <c r="H676" s="86">
        <v>313.98426992999998</v>
      </c>
      <c r="I676" s="86">
        <v>0</v>
      </c>
      <c r="J676" s="86">
        <v>345.38269692</v>
      </c>
      <c r="K676" s="86">
        <v>408.17955090999999</v>
      </c>
      <c r="L676" s="86">
        <v>470.97640489999998</v>
      </c>
    </row>
    <row r="677" spans="1:12" ht="12.75" customHeight="1" x14ac:dyDescent="0.2">
      <c r="A677" s="85" t="s">
        <v>176</v>
      </c>
      <c r="B677" s="85">
        <v>20</v>
      </c>
      <c r="C677" s="86">
        <v>642.62210238</v>
      </c>
      <c r="D677" s="86">
        <v>639.34393492000004</v>
      </c>
      <c r="E677" s="86">
        <v>0</v>
      </c>
      <c r="F677" s="86">
        <v>63.934393489999998</v>
      </c>
      <c r="G677" s="86">
        <v>159.83598373000001</v>
      </c>
      <c r="H677" s="86">
        <v>319.67196746000002</v>
      </c>
      <c r="I677" s="86">
        <v>0</v>
      </c>
      <c r="J677" s="86">
        <v>351.63916420999999</v>
      </c>
      <c r="K677" s="86">
        <v>415.57355769999998</v>
      </c>
      <c r="L677" s="86">
        <v>479.50795119000003</v>
      </c>
    </row>
    <row r="678" spans="1:12" ht="12.75" customHeight="1" x14ac:dyDescent="0.2">
      <c r="A678" s="85" t="s">
        <v>176</v>
      </c>
      <c r="B678" s="85">
        <v>21</v>
      </c>
      <c r="C678" s="86">
        <v>638.97480431999998</v>
      </c>
      <c r="D678" s="86">
        <v>635.80773165999994</v>
      </c>
      <c r="E678" s="86">
        <v>0</v>
      </c>
      <c r="F678" s="86">
        <v>63.580773170000001</v>
      </c>
      <c r="G678" s="86">
        <v>158.95193291999999</v>
      </c>
      <c r="H678" s="86">
        <v>317.90386582999997</v>
      </c>
      <c r="I678" s="86">
        <v>0</v>
      </c>
      <c r="J678" s="86">
        <v>349.69425240999999</v>
      </c>
      <c r="K678" s="86">
        <v>413.27502557999998</v>
      </c>
      <c r="L678" s="86">
        <v>476.85579875000002</v>
      </c>
    </row>
    <row r="679" spans="1:12" ht="12.75" customHeight="1" x14ac:dyDescent="0.2">
      <c r="A679" s="85" t="s">
        <v>176</v>
      </c>
      <c r="B679" s="85">
        <v>22</v>
      </c>
      <c r="C679" s="86">
        <v>628.60090476000005</v>
      </c>
      <c r="D679" s="86">
        <v>625.53275959999996</v>
      </c>
      <c r="E679" s="86">
        <v>0</v>
      </c>
      <c r="F679" s="86">
        <v>62.553275960000001</v>
      </c>
      <c r="G679" s="86">
        <v>156.38318989999999</v>
      </c>
      <c r="H679" s="86">
        <v>312.76637979999998</v>
      </c>
      <c r="I679" s="86">
        <v>0</v>
      </c>
      <c r="J679" s="86">
        <v>344.04301778000001</v>
      </c>
      <c r="K679" s="86">
        <v>406.59629374000002</v>
      </c>
      <c r="L679" s="86">
        <v>469.14956969999997</v>
      </c>
    </row>
    <row r="680" spans="1:12" ht="12.75" customHeight="1" x14ac:dyDescent="0.2">
      <c r="A680" s="85" t="s">
        <v>176</v>
      </c>
      <c r="B680" s="85">
        <v>23</v>
      </c>
      <c r="C680" s="86">
        <v>634.40511736999997</v>
      </c>
      <c r="D680" s="86">
        <v>631.39130037999996</v>
      </c>
      <c r="E680" s="86">
        <v>0</v>
      </c>
      <c r="F680" s="86">
        <v>63.139130039999998</v>
      </c>
      <c r="G680" s="86">
        <v>157.84782509999999</v>
      </c>
      <c r="H680" s="86">
        <v>315.69565018999998</v>
      </c>
      <c r="I680" s="86">
        <v>0</v>
      </c>
      <c r="J680" s="86">
        <v>347.26521521000001</v>
      </c>
      <c r="K680" s="86">
        <v>410.40434525000001</v>
      </c>
      <c r="L680" s="86">
        <v>473.54347529</v>
      </c>
    </row>
    <row r="681" spans="1:12" ht="12.75" customHeight="1" x14ac:dyDescent="0.2">
      <c r="A681" s="85" t="s">
        <v>176</v>
      </c>
      <c r="B681" s="85">
        <v>24</v>
      </c>
      <c r="C681" s="86">
        <v>682.48485013000004</v>
      </c>
      <c r="D681" s="86">
        <v>679.17229856999995</v>
      </c>
      <c r="E681" s="86">
        <v>0</v>
      </c>
      <c r="F681" s="86">
        <v>67.917229860000006</v>
      </c>
      <c r="G681" s="86">
        <v>169.79307463999999</v>
      </c>
      <c r="H681" s="86">
        <v>339.58614928999998</v>
      </c>
      <c r="I681" s="86">
        <v>0</v>
      </c>
      <c r="J681" s="86">
        <v>373.54476420999998</v>
      </c>
      <c r="K681" s="86">
        <v>441.46199407</v>
      </c>
      <c r="L681" s="86">
        <v>509.37922393000002</v>
      </c>
    </row>
    <row r="682" spans="1:12" ht="12.75" customHeight="1" x14ac:dyDescent="0.2">
      <c r="A682" s="85" t="s">
        <v>177</v>
      </c>
      <c r="B682" s="85">
        <v>1</v>
      </c>
      <c r="C682" s="86">
        <v>804.08166521999999</v>
      </c>
      <c r="D682" s="86">
        <v>800.08931747999998</v>
      </c>
      <c r="E682" s="86">
        <v>0</v>
      </c>
      <c r="F682" s="86">
        <v>80.008931750000002</v>
      </c>
      <c r="G682" s="86">
        <v>200.02232936999999</v>
      </c>
      <c r="H682" s="86">
        <v>400.04465873999999</v>
      </c>
      <c r="I682" s="86">
        <v>0</v>
      </c>
      <c r="J682" s="86">
        <v>440.04912460999998</v>
      </c>
      <c r="K682" s="86">
        <v>520.05805636000002</v>
      </c>
      <c r="L682" s="86">
        <v>600.06698811000001</v>
      </c>
    </row>
    <row r="683" spans="1:12" ht="12.75" customHeight="1" x14ac:dyDescent="0.2">
      <c r="A683" s="85" t="s">
        <v>177</v>
      </c>
      <c r="B683" s="85">
        <v>2</v>
      </c>
      <c r="C683" s="86">
        <v>984.25760464999996</v>
      </c>
      <c r="D683" s="86">
        <v>979.48282922999999</v>
      </c>
      <c r="E683" s="86">
        <v>0</v>
      </c>
      <c r="F683" s="86">
        <v>97.948282919999997</v>
      </c>
      <c r="G683" s="86">
        <v>244.87070731</v>
      </c>
      <c r="H683" s="86">
        <v>489.74141462</v>
      </c>
      <c r="I683" s="86">
        <v>0</v>
      </c>
      <c r="J683" s="86">
        <v>538.71555608000006</v>
      </c>
      <c r="K683" s="86">
        <v>636.66383900000005</v>
      </c>
      <c r="L683" s="86">
        <v>734.61212192000005</v>
      </c>
    </row>
    <row r="684" spans="1:12" ht="12.75" customHeight="1" x14ac:dyDescent="0.2">
      <c r="A684" s="85" t="s">
        <v>177</v>
      </c>
      <c r="B684" s="85">
        <v>3</v>
      </c>
      <c r="C684" s="86">
        <v>1105.8383854799999</v>
      </c>
      <c r="D684" s="86">
        <v>1100.41469162</v>
      </c>
      <c r="E684" s="86">
        <v>0</v>
      </c>
      <c r="F684" s="86">
        <v>110.04146916000001</v>
      </c>
      <c r="G684" s="86">
        <v>275.10367291</v>
      </c>
      <c r="H684" s="86">
        <v>550.20734580999999</v>
      </c>
      <c r="I684" s="86">
        <v>0</v>
      </c>
      <c r="J684" s="86">
        <v>605.22808038999995</v>
      </c>
      <c r="K684" s="86">
        <v>715.26954954999997</v>
      </c>
      <c r="L684" s="86">
        <v>825.31101871999999</v>
      </c>
    </row>
    <row r="685" spans="1:12" ht="12.75" customHeight="1" x14ac:dyDescent="0.2">
      <c r="A685" s="85" t="s">
        <v>177</v>
      </c>
      <c r="B685" s="85">
        <v>4</v>
      </c>
      <c r="C685" s="86">
        <v>1186.91885684</v>
      </c>
      <c r="D685" s="86">
        <v>1181.1972082</v>
      </c>
      <c r="E685" s="86">
        <v>0</v>
      </c>
      <c r="F685" s="86">
        <v>118.11972082</v>
      </c>
      <c r="G685" s="86">
        <v>295.29930204999999</v>
      </c>
      <c r="H685" s="86">
        <v>590.59860409999999</v>
      </c>
      <c r="I685" s="86">
        <v>0</v>
      </c>
      <c r="J685" s="86">
        <v>649.65846451000004</v>
      </c>
      <c r="K685" s="86">
        <v>767.77818533000004</v>
      </c>
      <c r="L685" s="86">
        <v>885.89790615000004</v>
      </c>
    </row>
    <row r="686" spans="1:12" ht="12.75" customHeight="1" x14ac:dyDescent="0.2">
      <c r="A686" s="85" t="s">
        <v>177</v>
      </c>
      <c r="B686" s="85">
        <v>5</v>
      </c>
      <c r="C686" s="86">
        <v>1179.9833565599999</v>
      </c>
      <c r="D686" s="86">
        <v>1174.3174686899999</v>
      </c>
      <c r="E686" s="86">
        <v>0</v>
      </c>
      <c r="F686" s="86">
        <v>117.43174687</v>
      </c>
      <c r="G686" s="86">
        <v>293.57936717000001</v>
      </c>
      <c r="H686" s="86">
        <v>587.15873435000003</v>
      </c>
      <c r="I686" s="86">
        <v>0</v>
      </c>
      <c r="J686" s="86">
        <v>645.87460778000002</v>
      </c>
      <c r="K686" s="86">
        <v>763.30635465</v>
      </c>
      <c r="L686" s="86">
        <v>880.73810151999999</v>
      </c>
    </row>
    <row r="687" spans="1:12" ht="12.75" customHeight="1" x14ac:dyDescent="0.2">
      <c r="A687" s="85" t="s">
        <v>177</v>
      </c>
      <c r="B687" s="85">
        <v>6</v>
      </c>
      <c r="C687" s="86">
        <v>1187.5330160200001</v>
      </c>
      <c r="D687" s="86">
        <v>1181.92984955</v>
      </c>
      <c r="E687" s="86">
        <v>0</v>
      </c>
      <c r="F687" s="86">
        <v>118.19298496</v>
      </c>
      <c r="G687" s="86">
        <v>295.48246239000002</v>
      </c>
      <c r="H687" s="86">
        <v>590.96492478000005</v>
      </c>
      <c r="I687" s="86">
        <v>0</v>
      </c>
      <c r="J687" s="86">
        <v>650.06141724999998</v>
      </c>
      <c r="K687" s="86">
        <v>768.25440220999997</v>
      </c>
      <c r="L687" s="86">
        <v>886.44738715999995</v>
      </c>
    </row>
    <row r="688" spans="1:12" ht="12.75" customHeight="1" x14ac:dyDescent="0.2">
      <c r="A688" s="85" t="s">
        <v>177</v>
      </c>
      <c r="B688" s="85">
        <v>7</v>
      </c>
      <c r="C688" s="86">
        <v>1111.59189227</v>
      </c>
      <c r="D688" s="86">
        <v>1106.8613406300001</v>
      </c>
      <c r="E688" s="86">
        <v>0</v>
      </c>
      <c r="F688" s="86">
        <v>110.68613406</v>
      </c>
      <c r="G688" s="86">
        <v>276.71533516</v>
      </c>
      <c r="H688" s="86">
        <v>553.43067031999999</v>
      </c>
      <c r="I688" s="86">
        <v>0</v>
      </c>
      <c r="J688" s="86">
        <v>608.77373735000003</v>
      </c>
      <c r="K688" s="86">
        <v>719.45987141000001</v>
      </c>
      <c r="L688" s="86">
        <v>830.14600546999998</v>
      </c>
    </row>
    <row r="689" spans="1:12" ht="12.75" customHeight="1" x14ac:dyDescent="0.2">
      <c r="A689" s="85" t="s">
        <v>177</v>
      </c>
      <c r="B689" s="85">
        <v>8</v>
      </c>
      <c r="C689" s="86">
        <v>981.0151664</v>
      </c>
      <c r="D689" s="86">
        <v>976.93316824999999</v>
      </c>
      <c r="E689" s="86">
        <v>0</v>
      </c>
      <c r="F689" s="86">
        <v>97.693316830000001</v>
      </c>
      <c r="G689" s="86">
        <v>244.23329206</v>
      </c>
      <c r="H689" s="86">
        <v>488.46658413</v>
      </c>
      <c r="I689" s="86">
        <v>0</v>
      </c>
      <c r="J689" s="86">
        <v>537.31324254000003</v>
      </c>
      <c r="K689" s="86">
        <v>635.00655935999998</v>
      </c>
      <c r="L689" s="86">
        <v>732.69987619000005</v>
      </c>
    </row>
    <row r="690" spans="1:12" ht="12.75" customHeight="1" x14ac:dyDescent="0.2">
      <c r="A690" s="85" t="s">
        <v>177</v>
      </c>
      <c r="B690" s="85">
        <v>9</v>
      </c>
      <c r="C690" s="86">
        <v>972.49618846999999</v>
      </c>
      <c r="D690" s="86">
        <v>968.48542737000002</v>
      </c>
      <c r="E690" s="86">
        <v>0</v>
      </c>
      <c r="F690" s="86">
        <v>96.848542739999999</v>
      </c>
      <c r="G690" s="86">
        <v>242.12135684</v>
      </c>
      <c r="H690" s="86">
        <v>484.24271369000002</v>
      </c>
      <c r="I690" s="86">
        <v>0</v>
      </c>
      <c r="J690" s="86">
        <v>532.66698504999999</v>
      </c>
      <c r="K690" s="86">
        <v>629.51552778999996</v>
      </c>
      <c r="L690" s="86">
        <v>726.36407053000005</v>
      </c>
    </row>
    <row r="691" spans="1:12" ht="12.75" customHeight="1" x14ac:dyDescent="0.2">
      <c r="A691" s="85" t="s">
        <v>177</v>
      </c>
      <c r="B691" s="85">
        <v>10</v>
      </c>
      <c r="C691" s="86">
        <v>959.14591443999996</v>
      </c>
      <c r="D691" s="86">
        <v>955.17788137000002</v>
      </c>
      <c r="E691" s="86">
        <v>0</v>
      </c>
      <c r="F691" s="86">
        <v>95.517788139999993</v>
      </c>
      <c r="G691" s="86">
        <v>238.79447034</v>
      </c>
      <c r="H691" s="86">
        <v>477.58894069000002</v>
      </c>
      <c r="I691" s="86">
        <v>0</v>
      </c>
      <c r="J691" s="86">
        <v>525.34783474999995</v>
      </c>
      <c r="K691" s="86">
        <v>620.86562289000005</v>
      </c>
      <c r="L691" s="86">
        <v>716.38341103000005</v>
      </c>
    </row>
    <row r="692" spans="1:12" ht="12.75" customHeight="1" x14ac:dyDescent="0.2">
      <c r="A692" s="85" t="s">
        <v>177</v>
      </c>
      <c r="B692" s="85">
        <v>11</v>
      </c>
      <c r="C692" s="86">
        <v>897.02186502999996</v>
      </c>
      <c r="D692" s="86">
        <v>892.49764309</v>
      </c>
      <c r="E692" s="86">
        <v>0</v>
      </c>
      <c r="F692" s="86">
        <v>89.249764310000003</v>
      </c>
      <c r="G692" s="86">
        <v>223.12441077</v>
      </c>
      <c r="H692" s="86">
        <v>446.24882155</v>
      </c>
      <c r="I692" s="86">
        <v>0</v>
      </c>
      <c r="J692" s="86">
        <v>490.87370370000002</v>
      </c>
      <c r="K692" s="86">
        <v>580.12346801000001</v>
      </c>
      <c r="L692" s="86">
        <v>669.37323232000006</v>
      </c>
    </row>
    <row r="693" spans="1:12" ht="12.75" customHeight="1" x14ac:dyDescent="0.2">
      <c r="A693" s="85" t="s">
        <v>177</v>
      </c>
      <c r="B693" s="85">
        <v>12</v>
      </c>
      <c r="C693" s="86">
        <v>814.55685159999996</v>
      </c>
      <c r="D693" s="86">
        <v>810.27372444000002</v>
      </c>
      <c r="E693" s="86">
        <v>0</v>
      </c>
      <c r="F693" s="86">
        <v>81.027372439999994</v>
      </c>
      <c r="G693" s="86">
        <v>202.56843111000001</v>
      </c>
      <c r="H693" s="86">
        <v>405.13686222000001</v>
      </c>
      <c r="I693" s="86">
        <v>0</v>
      </c>
      <c r="J693" s="86">
        <v>445.65054844000002</v>
      </c>
      <c r="K693" s="86">
        <v>526.67792089</v>
      </c>
      <c r="L693" s="86">
        <v>607.70529333000002</v>
      </c>
    </row>
    <row r="694" spans="1:12" ht="12.75" customHeight="1" x14ac:dyDescent="0.2">
      <c r="A694" s="85" t="s">
        <v>177</v>
      </c>
      <c r="B694" s="85">
        <v>13</v>
      </c>
      <c r="C694" s="86">
        <v>707.8742489</v>
      </c>
      <c r="D694" s="86">
        <v>704.36613677000003</v>
      </c>
      <c r="E694" s="86">
        <v>0</v>
      </c>
      <c r="F694" s="86">
        <v>70.436613679999994</v>
      </c>
      <c r="G694" s="86">
        <v>176.09153419</v>
      </c>
      <c r="H694" s="86">
        <v>352.18306839000002</v>
      </c>
      <c r="I694" s="86">
        <v>0</v>
      </c>
      <c r="J694" s="86">
        <v>387.40137521999998</v>
      </c>
      <c r="K694" s="86">
        <v>457.83798890000003</v>
      </c>
      <c r="L694" s="86">
        <v>528.27460257999996</v>
      </c>
    </row>
    <row r="695" spans="1:12" ht="12.75" customHeight="1" x14ac:dyDescent="0.2">
      <c r="A695" s="85" t="s">
        <v>177</v>
      </c>
      <c r="B695" s="85">
        <v>14</v>
      </c>
      <c r="C695" s="86">
        <v>611.23355778999996</v>
      </c>
      <c r="D695" s="86">
        <v>607.79908373000001</v>
      </c>
      <c r="E695" s="86">
        <v>0</v>
      </c>
      <c r="F695" s="86">
        <v>60.779908370000001</v>
      </c>
      <c r="G695" s="86">
        <v>151.94977093</v>
      </c>
      <c r="H695" s="86">
        <v>303.89954187000001</v>
      </c>
      <c r="I695" s="86">
        <v>0</v>
      </c>
      <c r="J695" s="86">
        <v>334.28949605000003</v>
      </c>
      <c r="K695" s="86">
        <v>395.06940442000001</v>
      </c>
      <c r="L695" s="86">
        <v>455.84931280000001</v>
      </c>
    </row>
    <row r="696" spans="1:12" ht="12.75" customHeight="1" x14ac:dyDescent="0.2">
      <c r="A696" s="85" t="s">
        <v>177</v>
      </c>
      <c r="B696" s="85">
        <v>15</v>
      </c>
      <c r="C696" s="86">
        <v>599.62058805000004</v>
      </c>
      <c r="D696" s="86">
        <v>596.11372168000003</v>
      </c>
      <c r="E696" s="86">
        <v>0</v>
      </c>
      <c r="F696" s="86">
        <v>59.611372170000003</v>
      </c>
      <c r="G696" s="86">
        <v>149.02843042000001</v>
      </c>
      <c r="H696" s="86">
        <v>298.05686084000001</v>
      </c>
      <c r="I696" s="86">
        <v>0</v>
      </c>
      <c r="J696" s="86">
        <v>327.86254692</v>
      </c>
      <c r="K696" s="86">
        <v>387.47391908999998</v>
      </c>
      <c r="L696" s="86">
        <v>447.08529126000002</v>
      </c>
    </row>
    <row r="697" spans="1:12" ht="12.75" customHeight="1" x14ac:dyDescent="0.2">
      <c r="A697" s="85" t="s">
        <v>177</v>
      </c>
      <c r="B697" s="85">
        <v>16</v>
      </c>
      <c r="C697" s="86">
        <v>608.48278658000004</v>
      </c>
      <c r="D697" s="86">
        <v>604.64973032</v>
      </c>
      <c r="E697" s="86">
        <v>0</v>
      </c>
      <c r="F697" s="86">
        <v>60.464973030000003</v>
      </c>
      <c r="G697" s="86">
        <v>151.16243258</v>
      </c>
      <c r="H697" s="86">
        <v>302.32486516</v>
      </c>
      <c r="I697" s="86">
        <v>0</v>
      </c>
      <c r="J697" s="86">
        <v>332.55735168000001</v>
      </c>
      <c r="K697" s="86">
        <v>393.02232471000002</v>
      </c>
      <c r="L697" s="86">
        <v>453.48729773999997</v>
      </c>
    </row>
    <row r="698" spans="1:12" ht="12.75" customHeight="1" x14ac:dyDescent="0.2">
      <c r="A698" s="85" t="s">
        <v>177</v>
      </c>
      <c r="B698" s="85">
        <v>17</v>
      </c>
      <c r="C698" s="86">
        <v>606.31314091000002</v>
      </c>
      <c r="D698" s="86">
        <v>602.60473750999995</v>
      </c>
      <c r="E698" s="86">
        <v>0</v>
      </c>
      <c r="F698" s="86">
        <v>60.260473750000003</v>
      </c>
      <c r="G698" s="86">
        <v>150.65118437999999</v>
      </c>
      <c r="H698" s="86">
        <v>301.30236875999998</v>
      </c>
      <c r="I698" s="86">
        <v>0</v>
      </c>
      <c r="J698" s="86">
        <v>331.43260563000001</v>
      </c>
      <c r="K698" s="86">
        <v>391.69307937999997</v>
      </c>
      <c r="L698" s="86">
        <v>451.95355312999999</v>
      </c>
    </row>
    <row r="699" spans="1:12" ht="12.75" customHeight="1" x14ac:dyDescent="0.2">
      <c r="A699" s="85" t="s">
        <v>177</v>
      </c>
      <c r="B699" s="85">
        <v>18</v>
      </c>
      <c r="C699" s="86">
        <v>605.57686672</v>
      </c>
      <c r="D699" s="86">
        <v>602.01336068000001</v>
      </c>
      <c r="E699" s="86">
        <v>0</v>
      </c>
      <c r="F699" s="86">
        <v>60.201336070000004</v>
      </c>
      <c r="G699" s="86">
        <v>150.50334017</v>
      </c>
      <c r="H699" s="86">
        <v>301.00668034</v>
      </c>
      <c r="I699" s="86">
        <v>0</v>
      </c>
      <c r="J699" s="86">
        <v>331.10734837000001</v>
      </c>
      <c r="K699" s="86">
        <v>391.30868443999998</v>
      </c>
      <c r="L699" s="86">
        <v>451.51002051</v>
      </c>
    </row>
    <row r="700" spans="1:12" ht="12.75" customHeight="1" x14ac:dyDescent="0.2">
      <c r="A700" s="85" t="s">
        <v>177</v>
      </c>
      <c r="B700" s="85">
        <v>19</v>
      </c>
      <c r="C700" s="86">
        <v>605.31236220999995</v>
      </c>
      <c r="D700" s="86">
        <v>602.00226414999997</v>
      </c>
      <c r="E700" s="86">
        <v>0</v>
      </c>
      <c r="F700" s="86">
        <v>60.20022642</v>
      </c>
      <c r="G700" s="86">
        <v>150.50056604</v>
      </c>
      <c r="H700" s="86">
        <v>301.00113207999999</v>
      </c>
      <c r="I700" s="86">
        <v>0</v>
      </c>
      <c r="J700" s="86">
        <v>331.10124528</v>
      </c>
      <c r="K700" s="86">
        <v>391.30147169999998</v>
      </c>
      <c r="L700" s="86">
        <v>451.50169811000001</v>
      </c>
    </row>
    <row r="701" spans="1:12" ht="12.75" customHeight="1" x14ac:dyDescent="0.2">
      <c r="A701" s="85" t="s">
        <v>177</v>
      </c>
      <c r="B701" s="85">
        <v>20</v>
      </c>
      <c r="C701" s="86">
        <v>628.35740538000005</v>
      </c>
      <c r="D701" s="86">
        <v>624.96944151000002</v>
      </c>
      <c r="E701" s="86">
        <v>0</v>
      </c>
      <c r="F701" s="86">
        <v>62.496944149999997</v>
      </c>
      <c r="G701" s="86">
        <v>156.24236038000001</v>
      </c>
      <c r="H701" s="86">
        <v>312.48472076000002</v>
      </c>
      <c r="I701" s="86">
        <v>0</v>
      </c>
      <c r="J701" s="86">
        <v>343.73319283000001</v>
      </c>
      <c r="K701" s="86">
        <v>406.23013698</v>
      </c>
      <c r="L701" s="86">
        <v>468.72708112999999</v>
      </c>
    </row>
    <row r="702" spans="1:12" ht="12.75" customHeight="1" x14ac:dyDescent="0.2">
      <c r="A702" s="85" t="s">
        <v>177</v>
      </c>
      <c r="B702" s="85">
        <v>21</v>
      </c>
      <c r="C702" s="86">
        <v>616.74163446</v>
      </c>
      <c r="D702" s="86">
        <v>613.48723266000002</v>
      </c>
      <c r="E702" s="86">
        <v>0</v>
      </c>
      <c r="F702" s="86">
        <v>61.348723270000001</v>
      </c>
      <c r="G702" s="86">
        <v>153.37180817000001</v>
      </c>
      <c r="H702" s="86">
        <v>306.74361633000001</v>
      </c>
      <c r="I702" s="86">
        <v>0</v>
      </c>
      <c r="J702" s="86">
        <v>337.41797795999997</v>
      </c>
      <c r="K702" s="86">
        <v>398.76670123000002</v>
      </c>
      <c r="L702" s="86">
        <v>460.11542450000002</v>
      </c>
    </row>
    <row r="703" spans="1:12" ht="12.75" customHeight="1" x14ac:dyDescent="0.2">
      <c r="A703" s="85" t="s">
        <v>177</v>
      </c>
      <c r="B703" s="85">
        <v>22</v>
      </c>
      <c r="C703" s="86">
        <v>597.79772287000003</v>
      </c>
      <c r="D703" s="86">
        <v>594.38529941000002</v>
      </c>
      <c r="E703" s="86">
        <v>0</v>
      </c>
      <c r="F703" s="86">
        <v>59.438529940000002</v>
      </c>
      <c r="G703" s="86">
        <v>148.59632485</v>
      </c>
      <c r="H703" s="86">
        <v>297.19264971000001</v>
      </c>
      <c r="I703" s="86">
        <v>0</v>
      </c>
      <c r="J703" s="86">
        <v>326.91191468</v>
      </c>
      <c r="K703" s="86">
        <v>386.35044462000002</v>
      </c>
      <c r="L703" s="86">
        <v>445.78897455999999</v>
      </c>
    </row>
    <row r="704" spans="1:12" ht="12.75" customHeight="1" x14ac:dyDescent="0.2">
      <c r="A704" s="85" t="s">
        <v>177</v>
      </c>
      <c r="B704" s="85">
        <v>23</v>
      </c>
      <c r="C704" s="86">
        <v>587.82520379000005</v>
      </c>
      <c r="D704" s="86">
        <v>584.23844539000004</v>
      </c>
      <c r="E704" s="86">
        <v>0</v>
      </c>
      <c r="F704" s="86">
        <v>58.423844539999997</v>
      </c>
      <c r="G704" s="86">
        <v>146.05961135000001</v>
      </c>
      <c r="H704" s="86">
        <v>292.11922270000002</v>
      </c>
      <c r="I704" s="86">
        <v>0</v>
      </c>
      <c r="J704" s="86">
        <v>321.33114496000002</v>
      </c>
      <c r="K704" s="86">
        <v>379.75498950000002</v>
      </c>
      <c r="L704" s="86">
        <v>438.17883404000003</v>
      </c>
    </row>
    <row r="705" spans="1:12" ht="12.75" customHeight="1" x14ac:dyDescent="0.2">
      <c r="A705" s="85" t="s">
        <v>177</v>
      </c>
      <c r="B705" s="85">
        <v>24</v>
      </c>
      <c r="C705" s="86">
        <v>670.42329072999996</v>
      </c>
      <c r="D705" s="86">
        <v>666.71528146000003</v>
      </c>
      <c r="E705" s="86">
        <v>0</v>
      </c>
      <c r="F705" s="86">
        <v>66.67152815</v>
      </c>
      <c r="G705" s="86">
        <v>166.67882037000001</v>
      </c>
      <c r="H705" s="86">
        <v>333.35764073000001</v>
      </c>
      <c r="I705" s="86">
        <v>0</v>
      </c>
      <c r="J705" s="86">
        <v>366.6934048</v>
      </c>
      <c r="K705" s="86">
        <v>433.36493295000002</v>
      </c>
      <c r="L705" s="86">
        <v>500.0364611</v>
      </c>
    </row>
    <row r="706" spans="1:12" ht="12.75" customHeight="1" x14ac:dyDescent="0.2">
      <c r="A706" s="85" t="s">
        <v>178</v>
      </c>
      <c r="B706" s="85">
        <v>1</v>
      </c>
      <c r="C706" s="86">
        <v>876.72456050999995</v>
      </c>
      <c r="D706" s="86">
        <v>871.95716142000003</v>
      </c>
      <c r="E706" s="86">
        <v>0</v>
      </c>
      <c r="F706" s="86">
        <v>87.195716140000002</v>
      </c>
      <c r="G706" s="86">
        <v>217.98929036000001</v>
      </c>
      <c r="H706" s="86">
        <v>435.97858071000002</v>
      </c>
      <c r="I706" s="86">
        <v>0</v>
      </c>
      <c r="J706" s="86">
        <v>479.57643877999999</v>
      </c>
      <c r="K706" s="86">
        <v>566.77215492000005</v>
      </c>
      <c r="L706" s="86">
        <v>653.96787107</v>
      </c>
    </row>
    <row r="707" spans="1:12" ht="12.75" customHeight="1" x14ac:dyDescent="0.2">
      <c r="A707" s="85" t="s">
        <v>178</v>
      </c>
      <c r="B707" s="85">
        <v>2</v>
      </c>
      <c r="C707" s="86">
        <v>1014.74696653</v>
      </c>
      <c r="D707" s="86">
        <v>1009.46983794</v>
      </c>
      <c r="E707" s="86">
        <v>0</v>
      </c>
      <c r="F707" s="86">
        <v>100.94698379</v>
      </c>
      <c r="G707" s="86">
        <v>252.36745948999999</v>
      </c>
      <c r="H707" s="86">
        <v>504.73491897000002</v>
      </c>
      <c r="I707" s="86">
        <v>0</v>
      </c>
      <c r="J707" s="86">
        <v>555.20841086999997</v>
      </c>
      <c r="K707" s="86">
        <v>656.15539465999996</v>
      </c>
      <c r="L707" s="86">
        <v>757.10237845999995</v>
      </c>
    </row>
    <row r="708" spans="1:12" ht="12.75" customHeight="1" x14ac:dyDescent="0.2">
      <c r="A708" s="85" t="s">
        <v>178</v>
      </c>
      <c r="B708" s="85">
        <v>3</v>
      </c>
      <c r="C708" s="86">
        <v>1096.05205839</v>
      </c>
      <c r="D708" s="86">
        <v>1090.4040230799999</v>
      </c>
      <c r="E708" s="86">
        <v>0</v>
      </c>
      <c r="F708" s="86">
        <v>109.04040231</v>
      </c>
      <c r="G708" s="86">
        <v>272.60100576999997</v>
      </c>
      <c r="H708" s="86">
        <v>545.20201153999994</v>
      </c>
      <c r="I708" s="86">
        <v>0</v>
      </c>
      <c r="J708" s="86">
        <v>599.72221268999999</v>
      </c>
      <c r="K708" s="86">
        <v>708.76261499999998</v>
      </c>
      <c r="L708" s="86">
        <v>817.80301730999997</v>
      </c>
    </row>
    <row r="709" spans="1:12" ht="12.75" customHeight="1" x14ac:dyDescent="0.2">
      <c r="A709" s="85" t="s">
        <v>178</v>
      </c>
      <c r="B709" s="85">
        <v>4</v>
      </c>
      <c r="C709" s="86">
        <v>1173.8526160399999</v>
      </c>
      <c r="D709" s="86">
        <v>1167.53037832</v>
      </c>
      <c r="E709" s="86">
        <v>0</v>
      </c>
      <c r="F709" s="86">
        <v>116.75303783</v>
      </c>
      <c r="G709" s="86">
        <v>291.88259457999999</v>
      </c>
      <c r="H709" s="86">
        <v>583.76518915999998</v>
      </c>
      <c r="I709" s="86">
        <v>0</v>
      </c>
      <c r="J709" s="86">
        <v>642.14170807999994</v>
      </c>
      <c r="K709" s="86">
        <v>758.89474590999998</v>
      </c>
      <c r="L709" s="86">
        <v>875.64778374000002</v>
      </c>
    </row>
    <row r="710" spans="1:12" ht="12.75" customHeight="1" x14ac:dyDescent="0.2">
      <c r="A710" s="85" t="s">
        <v>178</v>
      </c>
      <c r="B710" s="85">
        <v>5</v>
      </c>
      <c r="C710" s="86">
        <v>1176.3722027900001</v>
      </c>
      <c r="D710" s="86">
        <v>1170.2279900000001</v>
      </c>
      <c r="E710" s="86">
        <v>0</v>
      </c>
      <c r="F710" s="86">
        <v>117.02279900000001</v>
      </c>
      <c r="G710" s="86">
        <v>292.55699750000002</v>
      </c>
      <c r="H710" s="86">
        <v>585.11399500000005</v>
      </c>
      <c r="I710" s="86">
        <v>0</v>
      </c>
      <c r="J710" s="86">
        <v>643.62539449999997</v>
      </c>
      <c r="K710" s="86">
        <v>760.64819350000005</v>
      </c>
      <c r="L710" s="86">
        <v>877.67099250000001</v>
      </c>
    </row>
    <row r="711" spans="1:12" ht="12.75" customHeight="1" x14ac:dyDescent="0.2">
      <c r="A711" s="85" t="s">
        <v>178</v>
      </c>
      <c r="B711" s="85">
        <v>6</v>
      </c>
      <c r="C711" s="86">
        <v>1166.53366207</v>
      </c>
      <c r="D711" s="86">
        <v>1160.44239838</v>
      </c>
      <c r="E711" s="86">
        <v>0</v>
      </c>
      <c r="F711" s="86">
        <v>116.04423984</v>
      </c>
      <c r="G711" s="86">
        <v>290.1105996</v>
      </c>
      <c r="H711" s="86">
        <v>580.22119918999999</v>
      </c>
      <c r="I711" s="86">
        <v>0</v>
      </c>
      <c r="J711" s="86">
        <v>638.24331911000002</v>
      </c>
      <c r="K711" s="86">
        <v>754.28755894999995</v>
      </c>
      <c r="L711" s="86">
        <v>870.33179878999999</v>
      </c>
    </row>
    <row r="712" spans="1:12" ht="12.75" customHeight="1" x14ac:dyDescent="0.2">
      <c r="A712" s="85" t="s">
        <v>178</v>
      </c>
      <c r="B712" s="85">
        <v>7</v>
      </c>
      <c r="C712" s="86">
        <v>1147.7046114699999</v>
      </c>
      <c r="D712" s="86">
        <v>1141.7093266500001</v>
      </c>
      <c r="E712" s="86">
        <v>0</v>
      </c>
      <c r="F712" s="86">
        <v>114.17093267</v>
      </c>
      <c r="G712" s="86">
        <v>285.42733165999999</v>
      </c>
      <c r="H712" s="86">
        <v>570.85466332999999</v>
      </c>
      <c r="I712" s="86">
        <v>0</v>
      </c>
      <c r="J712" s="86">
        <v>627.94012966000003</v>
      </c>
      <c r="K712" s="86">
        <v>742.11106231999997</v>
      </c>
      <c r="L712" s="86">
        <v>856.28199499000004</v>
      </c>
    </row>
    <row r="713" spans="1:12" ht="12.75" customHeight="1" x14ac:dyDescent="0.2">
      <c r="A713" s="85" t="s">
        <v>178</v>
      </c>
      <c r="B713" s="85">
        <v>8</v>
      </c>
      <c r="C713" s="86">
        <v>1096.40678392</v>
      </c>
      <c r="D713" s="86">
        <v>1090.5212043399999</v>
      </c>
      <c r="E713" s="86">
        <v>0</v>
      </c>
      <c r="F713" s="86">
        <v>109.05212043</v>
      </c>
      <c r="G713" s="86">
        <v>272.63030108999999</v>
      </c>
      <c r="H713" s="86">
        <v>545.26060216999997</v>
      </c>
      <c r="I713" s="86">
        <v>0</v>
      </c>
      <c r="J713" s="86">
        <v>599.78666238999995</v>
      </c>
      <c r="K713" s="86">
        <v>708.83878282000001</v>
      </c>
      <c r="L713" s="86">
        <v>817.89090325999996</v>
      </c>
    </row>
    <row r="714" spans="1:12" ht="12.75" customHeight="1" x14ac:dyDescent="0.2">
      <c r="A714" s="85" t="s">
        <v>178</v>
      </c>
      <c r="B714" s="85">
        <v>9</v>
      </c>
      <c r="C714" s="86">
        <v>1000.3799046399999</v>
      </c>
      <c r="D714" s="86">
        <v>994.84620945999995</v>
      </c>
      <c r="E714" s="86">
        <v>0</v>
      </c>
      <c r="F714" s="86">
        <v>99.484620949999993</v>
      </c>
      <c r="G714" s="86">
        <v>248.71155236999999</v>
      </c>
      <c r="H714" s="86">
        <v>497.42310472999998</v>
      </c>
      <c r="I714" s="86">
        <v>0</v>
      </c>
      <c r="J714" s="86">
        <v>547.16541519999998</v>
      </c>
      <c r="K714" s="86">
        <v>646.65003615000001</v>
      </c>
      <c r="L714" s="86">
        <v>746.13465710000003</v>
      </c>
    </row>
    <row r="715" spans="1:12" ht="12.75" customHeight="1" x14ac:dyDescent="0.2">
      <c r="A715" s="85" t="s">
        <v>178</v>
      </c>
      <c r="B715" s="85">
        <v>10</v>
      </c>
      <c r="C715" s="86">
        <v>933.66425549999997</v>
      </c>
      <c r="D715" s="86">
        <v>928.13088603000006</v>
      </c>
      <c r="E715" s="86">
        <v>0</v>
      </c>
      <c r="F715" s="86">
        <v>92.8130886</v>
      </c>
      <c r="G715" s="86">
        <v>232.03272150999999</v>
      </c>
      <c r="H715" s="86">
        <v>464.06544301999998</v>
      </c>
      <c r="I715" s="86">
        <v>0</v>
      </c>
      <c r="J715" s="86">
        <v>510.47198731999998</v>
      </c>
      <c r="K715" s="86">
        <v>603.28507592000005</v>
      </c>
      <c r="L715" s="86">
        <v>696.09816451999995</v>
      </c>
    </row>
    <row r="716" spans="1:12" ht="12.75" customHeight="1" x14ac:dyDescent="0.2">
      <c r="A716" s="85" t="s">
        <v>178</v>
      </c>
      <c r="B716" s="85">
        <v>11</v>
      </c>
      <c r="C716" s="86">
        <v>853.63007012000003</v>
      </c>
      <c r="D716" s="86">
        <v>848.66555101999995</v>
      </c>
      <c r="E716" s="86">
        <v>0</v>
      </c>
      <c r="F716" s="86">
        <v>84.866555099999999</v>
      </c>
      <c r="G716" s="86">
        <v>212.16638775999999</v>
      </c>
      <c r="H716" s="86">
        <v>424.33277550999998</v>
      </c>
      <c r="I716" s="86">
        <v>0</v>
      </c>
      <c r="J716" s="86">
        <v>466.76605305999999</v>
      </c>
      <c r="K716" s="86">
        <v>551.63260816000002</v>
      </c>
      <c r="L716" s="86">
        <v>636.49916327000005</v>
      </c>
    </row>
    <row r="717" spans="1:12" ht="12.75" customHeight="1" x14ac:dyDescent="0.2">
      <c r="A717" s="85" t="s">
        <v>178</v>
      </c>
      <c r="B717" s="85">
        <v>12</v>
      </c>
      <c r="C717" s="86">
        <v>785.59099327000001</v>
      </c>
      <c r="D717" s="86">
        <v>781.19797857000003</v>
      </c>
      <c r="E717" s="86">
        <v>0</v>
      </c>
      <c r="F717" s="86">
        <v>78.119797860000006</v>
      </c>
      <c r="G717" s="86">
        <v>195.29949464000001</v>
      </c>
      <c r="H717" s="86">
        <v>390.59898929000002</v>
      </c>
      <c r="I717" s="86">
        <v>0</v>
      </c>
      <c r="J717" s="86">
        <v>429.65888820999999</v>
      </c>
      <c r="K717" s="86">
        <v>507.77868606999999</v>
      </c>
      <c r="L717" s="86">
        <v>585.89848393</v>
      </c>
    </row>
    <row r="718" spans="1:12" ht="12.75" customHeight="1" x14ac:dyDescent="0.2">
      <c r="A718" s="85" t="s">
        <v>178</v>
      </c>
      <c r="B718" s="85">
        <v>13</v>
      </c>
      <c r="C718" s="86">
        <v>692.95895627000004</v>
      </c>
      <c r="D718" s="86">
        <v>689.43257377999998</v>
      </c>
      <c r="E718" s="86">
        <v>0</v>
      </c>
      <c r="F718" s="86">
        <v>68.943257380000006</v>
      </c>
      <c r="G718" s="86">
        <v>172.35814345</v>
      </c>
      <c r="H718" s="86">
        <v>344.71628688999999</v>
      </c>
      <c r="I718" s="86">
        <v>0</v>
      </c>
      <c r="J718" s="86">
        <v>379.18791557999998</v>
      </c>
      <c r="K718" s="86">
        <v>448.13117296000001</v>
      </c>
      <c r="L718" s="86">
        <v>517.07443034000005</v>
      </c>
    </row>
    <row r="719" spans="1:12" ht="12.75" customHeight="1" x14ac:dyDescent="0.2">
      <c r="A719" s="85" t="s">
        <v>178</v>
      </c>
      <c r="B719" s="85">
        <v>14</v>
      </c>
      <c r="C719" s="86">
        <v>616.27610138</v>
      </c>
      <c r="D719" s="86">
        <v>613.11862399999995</v>
      </c>
      <c r="E719" s="86">
        <v>0</v>
      </c>
      <c r="F719" s="86">
        <v>61.311862400000003</v>
      </c>
      <c r="G719" s="86">
        <v>153.27965599999999</v>
      </c>
      <c r="H719" s="86">
        <v>306.55931199999998</v>
      </c>
      <c r="I719" s="86">
        <v>0</v>
      </c>
      <c r="J719" s="86">
        <v>337.21524319999997</v>
      </c>
      <c r="K719" s="86">
        <v>398.52710560000003</v>
      </c>
      <c r="L719" s="86">
        <v>459.83896800000002</v>
      </c>
    </row>
    <row r="720" spans="1:12" ht="12.75" customHeight="1" x14ac:dyDescent="0.2">
      <c r="A720" s="85" t="s">
        <v>178</v>
      </c>
      <c r="B720" s="85">
        <v>15</v>
      </c>
      <c r="C720" s="86">
        <v>601.65563698000005</v>
      </c>
      <c r="D720" s="86">
        <v>598.56664375000003</v>
      </c>
      <c r="E720" s="86">
        <v>0</v>
      </c>
      <c r="F720" s="86">
        <v>59.856664379999998</v>
      </c>
      <c r="G720" s="86">
        <v>149.64166094000001</v>
      </c>
      <c r="H720" s="86">
        <v>299.28332188000002</v>
      </c>
      <c r="I720" s="86">
        <v>0</v>
      </c>
      <c r="J720" s="86">
        <v>329.21165406</v>
      </c>
      <c r="K720" s="86">
        <v>389.06831843999998</v>
      </c>
      <c r="L720" s="86">
        <v>448.92498281000002</v>
      </c>
    </row>
    <row r="721" spans="1:12" ht="12.75" customHeight="1" x14ac:dyDescent="0.2">
      <c r="A721" s="85" t="s">
        <v>178</v>
      </c>
      <c r="B721" s="85">
        <v>16</v>
      </c>
      <c r="C721" s="86">
        <v>613.19357729000001</v>
      </c>
      <c r="D721" s="86">
        <v>609.78005137000002</v>
      </c>
      <c r="E721" s="86">
        <v>0</v>
      </c>
      <c r="F721" s="86">
        <v>60.97800514</v>
      </c>
      <c r="G721" s="86">
        <v>152.44501284</v>
      </c>
      <c r="H721" s="86">
        <v>304.89002569000002</v>
      </c>
      <c r="I721" s="86">
        <v>0</v>
      </c>
      <c r="J721" s="86">
        <v>335.37902824999998</v>
      </c>
      <c r="K721" s="86">
        <v>396.35703339000003</v>
      </c>
      <c r="L721" s="86">
        <v>457.33503853000002</v>
      </c>
    </row>
    <row r="722" spans="1:12" ht="12.75" customHeight="1" x14ac:dyDescent="0.2">
      <c r="A722" s="85" t="s">
        <v>178</v>
      </c>
      <c r="B722" s="85">
        <v>17</v>
      </c>
      <c r="C722" s="86">
        <v>613.98732968000002</v>
      </c>
      <c r="D722" s="86">
        <v>611.03629479000006</v>
      </c>
      <c r="E722" s="86">
        <v>0</v>
      </c>
      <c r="F722" s="86">
        <v>61.103629480000002</v>
      </c>
      <c r="G722" s="86">
        <v>152.75907369999999</v>
      </c>
      <c r="H722" s="86">
        <v>305.51814739999998</v>
      </c>
      <c r="I722" s="86">
        <v>0</v>
      </c>
      <c r="J722" s="86">
        <v>336.06996213000002</v>
      </c>
      <c r="K722" s="86">
        <v>397.17359161000002</v>
      </c>
      <c r="L722" s="86">
        <v>458.27722109000001</v>
      </c>
    </row>
    <row r="723" spans="1:12" ht="12.75" customHeight="1" x14ac:dyDescent="0.2">
      <c r="A723" s="85" t="s">
        <v>178</v>
      </c>
      <c r="B723" s="85">
        <v>18</v>
      </c>
      <c r="C723" s="86">
        <v>594.15316729000006</v>
      </c>
      <c r="D723" s="86">
        <v>591.27373837000005</v>
      </c>
      <c r="E723" s="86">
        <v>0</v>
      </c>
      <c r="F723" s="86">
        <v>59.127373839999997</v>
      </c>
      <c r="G723" s="86">
        <v>147.81843459000001</v>
      </c>
      <c r="H723" s="86">
        <v>295.63686919000003</v>
      </c>
      <c r="I723" s="86">
        <v>0</v>
      </c>
      <c r="J723" s="86">
        <v>325.20055609999997</v>
      </c>
      <c r="K723" s="86">
        <v>384.32792993999999</v>
      </c>
      <c r="L723" s="86">
        <v>443.45530378000001</v>
      </c>
    </row>
    <row r="724" spans="1:12" ht="12.75" customHeight="1" x14ac:dyDescent="0.2">
      <c r="A724" s="85" t="s">
        <v>178</v>
      </c>
      <c r="B724" s="85">
        <v>19</v>
      </c>
      <c r="C724" s="86">
        <v>552.32088468999996</v>
      </c>
      <c r="D724" s="86">
        <v>549.61390261999998</v>
      </c>
      <c r="E724" s="86">
        <v>0</v>
      </c>
      <c r="F724" s="86">
        <v>54.961390260000002</v>
      </c>
      <c r="G724" s="86">
        <v>137.40347566</v>
      </c>
      <c r="H724" s="86">
        <v>274.80695130999999</v>
      </c>
      <c r="I724" s="86">
        <v>0</v>
      </c>
      <c r="J724" s="86">
        <v>302.28764644</v>
      </c>
      <c r="K724" s="86">
        <v>357.24903669999998</v>
      </c>
      <c r="L724" s="86">
        <v>412.21042697000001</v>
      </c>
    </row>
    <row r="725" spans="1:12" ht="12.75" customHeight="1" x14ac:dyDescent="0.2">
      <c r="A725" s="85" t="s">
        <v>178</v>
      </c>
      <c r="B725" s="85">
        <v>20</v>
      </c>
      <c r="C725" s="86">
        <v>488.90742018999998</v>
      </c>
      <c r="D725" s="86">
        <v>486.52148714999998</v>
      </c>
      <c r="E725" s="86">
        <v>0</v>
      </c>
      <c r="F725" s="86">
        <v>48.65214872</v>
      </c>
      <c r="G725" s="86">
        <v>121.63037179</v>
      </c>
      <c r="H725" s="86">
        <v>243.26074358</v>
      </c>
      <c r="I725" s="86">
        <v>0</v>
      </c>
      <c r="J725" s="86">
        <v>267.58681793</v>
      </c>
      <c r="K725" s="86">
        <v>316.23896665000001</v>
      </c>
      <c r="L725" s="86">
        <v>364.89111536000001</v>
      </c>
    </row>
    <row r="726" spans="1:12" ht="12.75" customHeight="1" x14ac:dyDescent="0.2">
      <c r="A726" s="85" t="s">
        <v>178</v>
      </c>
      <c r="B726" s="85">
        <v>21</v>
      </c>
      <c r="C726" s="86">
        <v>500.75976745999998</v>
      </c>
      <c r="D726" s="86">
        <v>498.26516219000001</v>
      </c>
      <c r="E726" s="86">
        <v>0</v>
      </c>
      <c r="F726" s="86">
        <v>49.826516220000002</v>
      </c>
      <c r="G726" s="86">
        <v>124.56629055000001</v>
      </c>
      <c r="H726" s="86">
        <v>249.13258110000001</v>
      </c>
      <c r="I726" s="86">
        <v>0</v>
      </c>
      <c r="J726" s="86">
        <v>274.04583919999999</v>
      </c>
      <c r="K726" s="86">
        <v>323.87235542000002</v>
      </c>
      <c r="L726" s="86">
        <v>373.69887163999999</v>
      </c>
    </row>
    <row r="727" spans="1:12" ht="12.75" customHeight="1" x14ac:dyDescent="0.2">
      <c r="A727" s="85" t="s">
        <v>178</v>
      </c>
      <c r="B727" s="85">
        <v>22</v>
      </c>
      <c r="C727" s="86">
        <v>519.98432417000004</v>
      </c>
      <c r="D727" s="86">
        <v>517.24869168999999</v>
      </c>
      <c r="E727" s="86">
        <v>0</v>
      </c>
      <c r="F727" s="86">
        <v>51.724869169999998</v>
      </c>
      <c r="G727" s="86">
        <v>129.31217291999999</v>
      </c>
      <c r="H727" s="86">
        <v>258.62434585</v>
      </c>
      <c r="I727" s="86">
        <v>0</v>
      </c>
      <c r="J727" s="86">
        <v>284.48678043000001</v>
      </c>
      <c r="K727" s="86">
        <v>336.21164959999999</v>
      </c>
      <c r="L727" s="86">
        <v>387.93651877000002</v>
      </c>
    </row>
    <row r="728" spans="1:12" ht="12.75" customHeight="1" x14ac:dyDescent="0.2">
      <c r="A728" s="85" t="s">
        <v>178</v>
      </c>
      <c r="B728" s="85">
        <v>23</v>
      </c>
      <c r="C728" s="86">
        <v>571.05316172000005</v>
      </c>
      <c r="D728" s="86">
        <v>568.21632855999997</v>
      </c>
      <c r="E728" s="86">
        <v>0</v>
      </c>
      <c r="F728" s="86">
        <v>56.821632860000001</v>
      </c>
      <c r="G728" s="86">
        <v>142.05408213999999</v>
      </c>
      <c r="H728" s="86">
        <v>284.10816427999998</v>
      </c>
      <c r="I728" s="86">
        <v>0</v>
      </c>
      <c r="J728" s="86">
        <v>312.51898070999999</v>
      </c>
      <c r="K728" s="86">
        <v>369.34061356000001</v>
      </c>
      <c r="L728" s="86">
        <v>426.16224641999997</v>
      </c>
    </row>
    <row r="729" spans="1:12" ht="12.75" customHeight="1" x14ac:dyDescent="0.2">
      <c r="A729" s="85" t="s">
        <v>178</v>
      </c>
      <c r="B729" s="85">
        <v>24</v>
      </c>
      <c r="C729" s="86">
        <v>674.88507053000001</v>
      </c>
      <c r="D729" s="86">
        <v>671.48338989000001</v>
      </c>
      <c r="E729" s="86">
        <v>0</v>
      </c>
      <c r="F729" s="86">
        <v>67.148338989999999</v>
      </c>
      <c r="G729" s="86">
        <v>167.87084747</v>
      </c>
      <c r="H729" s="86">
        <v>335.74169495000001</v>
      </c>
      <c r="I729" s="86">
        <v>0</v>
      </c>
      <c r="J729" s="86">
        <v>369.31586443999998</v>
      </c>
      <c r="K729" s="86">
        <v>436.46420343</v>
      </c>
      <c r="L729" s="86">
        <v>503.61254242000001</v>
      </c>
    </row>
    <row r="730" spans="1:12" ht="12.75" customHeight="1" x14ac:dyDescent="0.2">
      <c r="A730" s="85" t="s">
        <v>179</v>
      </c>
      <c r="B730" s="85">
        <v>1</v>
      </c>
      <c r="C730" s="86">
        <v>855.84062535999999</v>
      </c>
      <c r="D730" s="86">
        <v>851.52814974</v>
      </c>
      <c r="E730" s="86">
        <v>0</v>
      </c>
      <c r="F730" s="86">
        <v>85.152814969999994</v>
      </c>
      <c r="G730" s="86">
        <v>212.88203744</v>
      </c>
      <c r="H730" s="86">
        <v>425.76407487</v>
      </c>
      <c r="I730" s="86">
        <v>0</v>
      </c>
      <c r="J730" s="86">
        <v>468.34048236000001</v>
      </c>
      <c r="K730" s="86">
        <v>553.49329733000002</v>
      </c>
      <c r="L730" s="86">
        <v>638.64611231000003</v>
      </c>
    </row>
    <row r="731" spans="1:12" ht="12.75" customHeight="1" x14ac:dyDescent="0.2">
      <c r="A731" s="85" t="s">
        <v>179</v>
      </c>
      <c r="B731" s="85">
        <v>2</v>
      </c>
      <c r="C731" s="86">
        <v>994.53160783999999</v>
      </c>
      <c r="D731" s="86">
        <v>989.43628811999997</v>
      </c>
      <c r="E731" s="86">
        <v>0</v>
      </c>
      <c r="F731" s="86">
        <v>98.943628810000007</v>
      </c>
      <c r="G731" s="86">
        <v>247.35907202999999</v>
      </c>
      <c r="H731" s="86">
        <v>494.71814405999999</v>
      </c>
      <c r="I731" s="86">
        <v>0</v>
      </c>
      <c r="J731" s="86">
        <v>544.18995846999997</v>
      </c>
      <c r="K731" s="86">
        <v>643.13358728000003</v>
      </c>
      <c r="L731" s="86">
        <v>742.07721608999998</v>
      </c>
    </row>
    <row r="732" spans="1:12" ht="12.75" customHeight="1" x14ac:dyDescent="0.2">
      <c r="A732" s="85" t="s">
        <v>179</v>
      </c>
      <c r="B732" s="85">
        <v>3</v>
      </c>
      <c r="C732" s="86">
        <v>1088.78335468</v>
      </c>
      <c r="D732" s="86">
        <v>1083.25200417</v>
      </c>
      <c r="E732" s="86">
        <v>0</v>
      </c>
      <c r="F732" s="86">
        <v>108.32520042</v>
      </c>
      <c r="G732" s="86">
        <v>270.81300104000002</v>
      </c>
      <c r="H732" s="86">
        <v>541.62600209000004</v>
      </c>
      <c r="I732" s="86">
        <v>0</v>
      </c>
      <c r="J732" s="86">
        <v>595.78860228999997</v>
      </c>
      <c r="K732" s="86">
        <v>704.11380270999996</v>
      </c>
      <c r="L732" s="86">
        <v>812.43900312999995</v>
      </c>
    </row>
    <row r="733" spans="1:12" ht="12.75" customHeight="1" x14ac:dyDescent="0.2">
      <c r="A733" s="85" t="s">
        <v>179</v>
      </c>
      <c r="B733" s="85">
        <v>4</v>
      </c>
      <c r="C733" s="86">
        <v>1167.5707239000001</v>
      </c>
      <c r="D733" s="86">
        <v>1161.7252008299999</v>
      </c>
      <c r="E733" s="86">
        <v>0</v>
      </c>
      <c r="F733" s="86">
        <v>116.17252008</v>
      </c>
      <c r="G733" s="86">
        <v>290.43130021000002</v>
      </c>
      <c r="H733" s="86">
        <v>580.86260042000004</v>
      </c>
      <c r="I733" s="86">
        <v>0</v>
      </c>
      <c r="J733" s="86">
        <v>638.94886045999999</v>
      </c>
      <c r="K733" s="86">
        <v>755.12138054000002</v>
      </c>
      <c r="L733" s="86">
        <v>871.29390062000004</v>
      </c>
    </row>
    <row r="734" spans="1:12" ht="12.75" customHeight="1" x14ac:dyDescent="0.2">
      <c r="A734" s="85" t="s">
        <v>179</v>
      </c>
      <c r="B734" s="85">
        <v>5</v>
      </c>
      <c r="C734" s="86">
        <v>1192.2808123899999</v>
      </c>
      <c r="D734" s="86">
        <v>1186.3446326400001</v>
      </c>
      <c r="E734" s="86">
        <v>0</v>
      </c>
      <c r="F734" s="86">
        <v>118.63446326</v>
      </c>
      <c r="G734" s="86">
        <v>296.58615816000002</v>
      </c>
      <c r="H734" s="86">
        <v>593.17231632000005</v>
      </c>
      <c r="I734" s="86">
        <v>0</v>
      </c>
      <c r="J734" s="86">
        <v>652.48954794999997</v>
      </c>
      <c r="K734" s="86">
        <v>771.12401122000006</v>
      </c>
      <c r="L734" s="86">
        <v>889.75847448000002</v>
      </c>
    </row>
    <row r="735" spans="1:12" ht="12.75" customHeight="1" x14ac:dyDescent="0.2">
      <c r="A735" s="85" t="s">
        <v>179</v>
      </c>
      <c r="B735" s="85">
        <v>6</v>
      </c>
      <c r="C735" s="86">
        <v>1157.6701624699999</v>
      </c>
      <c r="D735" s="86">
        <v>1151.91742961</v>
      </c>
      <c r="E735" s="86">
        <v>0</v>
      </c>
      <c r="F735" s="86">
        <v>115.19174296</v>
      </c>
      <c r="G735" s="86">
        <v>287.97935740000003</v>
      </c>
      <c r="H735" s="86">
        <v>575.95871480999995</v>
      </c>
      <c r="I735" s="86">
        <v>0</v>
      </c>
      <c r="J735" s="86">
        <v>633.55458628999997</v>
      </c>
      <c r="K735" s="86">
        <v>748.74632925000003</v>
      </c>
      <c r="L735" s="86">
        <v>863.93807220999997</v>
      </c>
    </row>
    <row r="736" spans="1:12" ht="12.75" customHeight="1" x14ac:dyDescent="0.2">
      <c r="A736" s="85" t="s">
        <v>179</v>
      </c>
      <c r="B736" s="85">
        <v>7</v>
      </c>
      <c r="C736" s="86">
        <v>1135.19999955</v>
      </c>
      <c r="D736" s="86">
        <v>1129.61048686</v>
      </c>
      <c r="E736" s="86">
        <v>0</v>
      </c>
      <c r="F736" s="86">
        <v>112.96104869</v>
      </c>
      <c r="G736" s="86">
        <v>282.40262172000001</v>
      </c>
      <c r="H736" s="86">
        <v>564.80524343000002</v>
      </c>
      <c r="I736" s="86">
        <v>0</v>
      </c>
      <c r="J736" s="86">
        <v>621.28576777000001</v>
      </c>
      <c r="K736" s="86">
        <v>734.24681645999999</v>
      </c>
      <c r="L736" s="86">
        <v>847.20786514999998</v>
      </c>
    </row>
    <row r="737" spans="1:12" ht="12.75" customHeight="1" x14ac:dyDescent="0.2">
      <c r="A737" s="85" t="s">
        <v>179</v>
      </c>
      <c r="B737" s="85">
        <v>8</v>
      </c>
      <c r="C737" s="86">
        <v>1086.63133567</v>
      </c>
      <c r="D737" s="86">
        <v>1081.2513165600001</v>
      </c>
      <c r="E737" s="86">
        <v>0</v>
      </c>
      <c r="F737" s="86">
        <v>108.12513165999999</v>
      </c>
      <c r="G737" s="86">
        <v>270.31282914000002</v>
      </c>
      <c r="H737" s="86">
        <v>540.62565828000004</v>
      </c>
      <c r="I737" s="86">
        <v>0</v>
      </c>
      <c r="J737" s="86">
        <v>594.68822410999996</v>
      </c>
      <c r="K737" s="86">
        <v>702.81335576000004</v>
      </c>
      <c r="L737" s="86">
        <v>810.93848742</v>
      </c>
    </row>
    <row r="738" spans="1:12" ht="12.75" customHeight="1" x14ac:dyDescent="0.2">
      <c r="A738" s="85" t="s">
        <v>179</v>
      </c>
      <c r="B738" s="85">
        <v>9</v>
      </c>
      <c r="C738" s="86">
        <v>1021.18416661</v>
      </c>
      <c r="D738" s="86">
        <v>1015.95289159</v>
      </c>
      <c r="E738" s="86">
        <v>0</v>
      </c>
      <c r="F738" s="86">
        <v>101.59528915999999</v>
      </c>
      <c r="G738" s="86">
        <v>253.98822290000001</v>
      </c>
      <c r="H738" s="86">
        <v>507.97644580000002</v>
      </c>
      <c r="I738" s="86">
        <v>0</v>
      </c>
      <c r="J738" s="86">
        <v>558.77409036999995</v>
      </c>
      <c r="K738" s="86">
        <v>660.36937952999995</v>
      </c>
      <c r="L738" s="86">
        <v>761.96466869000005</v>
      </c>
    </row>
    <row r="739" spans="1:12" ht="12.75" customHeight="1" x14ac:dyDescent="0.2">
      <c r="A739" s="85" t="s">
        <v>179</v>
      </c>
      <c r="B739" s="85">
        <v>10</v>
      </c>
      <c r="C739" s="86">
        <v>933.42986324000003</v>
      </c>
      <c r="D739" s="86">
        <v>928.12691619999998</v>
      </c>
      <c r="E739" s="86">
        <v>0</v>
      </c>
      <c r="F739" s="86">
        <v>92.812691619999995</v>
      </c>
      <c r="G739" s="86">
        <v>232.03172905</v>
      </c>
      <c r="H739" s="86">
        <v>464.06345809999999</v>
      </c>
      <c r="I739" s="86">
        <v>0</v>
      </c>
      <c r="J739" s="86">
        <v>510.46980391</v>
      </c>
      <c r="K739" s="86">
        <v>603.28249553000001</v>
      </c>
      <c r="L739" s="86">
        <v>696.09518715000002</v>
      </c>
    </row>
    <row r="740" spans="1:12" ht="12.75" customHeight="1" x14ac:dyDescent="0.2">
      <c r="A740" s="85" t="s">
        <v>179</v>
      </c>
      <c r="B740" s="85">
        <v>11</v>
      </c>
      <c r="C740" s="86">
        <v>864.41526247000002</v>
      </c>
      <c r="D740" s="86">
        <v>859.31565680999995</v>
      </c>
      <c r="E740" s="86">
        <v>0</v>
      </c>
      <c r="F740" s="86">
        <v>85.931565680000006</v>
      </c>
      <c r="G740" s="86">
        <v>214.82891420000001</v>
      </c>
      <c r="H740" s="86">
        <v>429.65782840999998</v>
      </c>
      <c r="I740" s="86">
        <v>0</v>
      </c>
      <c r="J740" s="86">
        <v>472.62361125000001</v>
      </c>
      <c r="K740" s="86">
        <v>558.55517693000002</v>
      </c>
      <c r="L740" s="86">
        <v>644.48674260999996</v>
      </c>
    </row>
    <row r="741" spans="1:12" ht="12.75" customHeight="1" x14ac:dyDescent="0.2">
      <c r="A741" s="85" t="s">
        <v>179</v>
      </c>
      <c r="B741" s="85">
        <v>12</v>
      </c>
      <c r="C741" s="86">
        <v>775.96862495000005</v>
      </c>
      <c r="D741" s="86">
        <v>771.92307732999996</v>
      </c>
      <c r="E741" s="86">
        <v>0</v>
      </c>
      <c r="F741" s="86">
        <v>77.192307729999996</v>
      </c>
      <c r="G741" s="86">
        <v>192.98076932999999</v>
      </c>
      <c r="H741" s="86">
        <v>385.96153866999998</v>
      </c>
      <c r="I741" s="86">
        <v>0</v>
      </c>
      <c r="J741" s="86">
        <v>424.55769253</v>
      </c>
      <c r="K741" s="86">
        <v>501.75000025999998</v>
      </c>
      <c r="L741" s="86">
        <v>578.94230800000003</v>
      </c>
    </row>
    <row r="742" spans="1:12" ht="12.75" customHeight="1" x14ac:dyDescent="0.2">
      <c r="A742" s="85" t="s">
        <v>179</v>
      </c>
      <c r="B742" s="85">
        <v>13</v>
      </c>
      <c r="C742" s="86">
        <v>662.98957114999996</v>
      </c>
      <c r="D742" s="86">
        <v>659.01073452000003</v>
      </c>
      <c r="E742" s="86">
        <v>0</v>
      </c>
      <c r="F742" s="86">
        <v>65.901073449999998</v>
      </c>
      <c r="G742" s="86">
        <v>164.75268363000001</v>
      </c>
      <c r="H742" s="86">
        <v>329.50536726000001</v>
      </c>
      <c r="I742" s="86">
        <v>0</v>
      </c>
      <c r="J742" s="86">
        <v>362.45590399000002</v>
      </c>
      <c r="K742" s="86">
        <v>428.35697743999998</v>
      </c>
      <c r="L742" s="86">
        <v>494.25805088999999</v>
      </c>
    </row>
    <row r="743" spans="1:12" ht="12.75" customHeight="1" x14ac:dyDescent="0.2">
      <c r="A743" s="85" t="s">
        <v>179</v>
      </c>
      <c r="B743" s="85">
        <v>14</v>
      </c>
      <c r="C743" s="86">
        <v>570.62155787999995</v>
      </c>
      <c r="D743" s="86">
        <v>566.50880686999994</v>
      </c>
      <c r="E743" s="86">
        <v>0</v>
      </c>
      <c r="F743" s="86">
        <v>56.650880690000001</v>
      </c>
      <c r="G743" s="86">
        <v>141.62720171999999</v>
      </c>
      <c r="H743" s="86">
        <v>283.25440343999998</v>
      </c>
      <c r="I743" s="86">
        <v>0</v>
      </c>
      <c r="J743" s="86">
        <v>311.57984377999998</v>
      </c>
      <c r="K743" s="86">
        <v>368.23072446999998</v>
      </c>
      <c r="L743" s="86">
        <v>424.88160514999998</v>
      </c>
    </row>
    <row r="744" spans="1:12" ht="12.75" customHeight="1" x14ac:dyDescent="0.2">
      <c r="A744" s="85" t="s">
        <v>179</v>
      </c>
      <c r="B744" s="85">
        <v>15</v>
      </c>
      <c r="C744" s="86">
        <v>570.02083961000005</v>
      </c>
      <c r="D744" s="86">
        <v>566.60766245000002</v>
      </c>
      <c r="E744" s="86">
        <v>0</v>
      </c>
      <c r="F744" s="86">
        <v>56.660766250000002</v>
      </c>
      <c r="G744" s="86">
        <v>141.65191561</v>
      </c>
      <c r="H744" s="86">
        <v>283.30383123000001</v>
      </c>
      <c r="I744" s="86">
        <v>0</v>
      </c>
      <c r="J744" s="86">
        <v>311.63421434999998</v>
      </c>
      <c r="K744" s="86">
        <v>368.29498059000002</v>
      </c>
      <c r="L744" s="86">
        <v>424.95574684000002</v>
      </c>
    </row>
    <row r="745" spans="1:12" ht="12.75" customHeight="1" x14ac:dyDescent="0.2">
      <c r="A745" s="85" t="s">
        <v>179</v>
      </c>
      <c r="B745" s="85">
        <v>16</v>
      </c>
      <c r="C745" s="86">
        <v>574.51931296999999</v>
      </c>
      <c r="D745" s="86">
        <v>572.01624258000004</v>
      </c>
      <c r="E745" s="86">
        <v>0</v>
      </c>
      <c r="F745" s="86">
        <v>57.201624260000003</v>
      </c>
      <c r="G745" s="86">
        <v>143.00406065000001</v>
      </c>
      <c r="H745" s="86">
        <v>286.00812129000002</v>
      </c>
      <c r="I745" s="86">
        <v>0</v>
      </c>
      <c r="J745" s="86">
        <v>314.60893342000003</v>
      </c>
      <c r="K745" s="86">
        <v>371.81055767999999</v>
      </c>
      <c r="L745" s="86">
        <v>429.01218194</v>
      </c>
    </row>
    <row r="746" spans="1:12" ht="12.75" customHeight="1" x14ac:dyDescent="0.2">
      <c r="A746" s="85" t="s">
        <v>179</v>
      </c>
      <c r="B746" s="85">
        <v>17</v>
      </c>
      <c r="C746" s="86">
        <v>562.50595016</v>
      </c>
      <c r="D746" s="86">
        <v>560.13062204000005</v>
      </c>
      <c r="E746" s="86">
        <v>0</v>
      </c>
      <c r="F746" s="86">
        <v>56.0130622</v>
      </c>
      <c r="G746" s="86">
        <v>140.03265551000001</v>
      </c>
      <c r="H746" s="86">
        <v>280.06531102000002</v>
      </c>
      <c r="I746" s="86">
        <v>0</v>
      </c>
      <c r="J746" s="86">
        <v>308.07184211999999</v>
      </c>
      <c r="K746" s="86">
        <v>364.08490432999997</v>
      </c>
      <c r="L746" s="86">
        <v>420.09796653000001</v>
      </c>
    </row>
    <row r="747" spans="1:12" ht="12.75" customHeight="1" x14ac:dyDescent="0.2">
      <c r="A747" s="85" t="s">
        <v>179</v>
      </c>
      <c r="B747" s="85">
        <v>18</v>
      </c>
      <c r="C747" s="86">
        <v>552.30514245999996</v>
      </c>
      <c r="D747" s="86">
        <v>549.89602613</v>
      </c>
      <c r="E747" s="86">
        <v>0</v>
      </c>
      <c r="F747" s="86">
        <v>54.989602609999999</v>
      </c>
      <c r="G747" s="86">
        <v>137.47400653</v>
      </c>
      <c r="H747" s="86">
        <v>274.94801307</v>
      </c>
      <c r="I747" s="86">
        <v>0</v>
      </c>
      <c r="J747" s="86">
        <v>302.44281437000001</v>
      </c>
      <c r="K747" s="86">
        <v>357.43241698000003</v>
      </c>
      <c r="L747" s="86">
        <v>412.4220196</v>
      </c>
    </row>
    <row r="748" spans="1:12" ht="12.75" customHeight="1" x14ac:dyDescent="0.2">
      <c r="A748" s="85" t="s">
        <v>179</v>
      </c>
      <c r="B748" s="85">
        <v>19</v>
      </c>
      <c r="C748" s="86">
        <v>550.35786161999999</v>
      </c>
      <c r="D748" s="86">
        <v>547.82266521999998</v>
      </c>
      <c r="E748" s="86">
        <v>0</v>
      </c>
      <c r="F748" s="86">
        <v>54.78226652</v>
      </c>
      <c r="G748" s="86">
        <v>136.95566631</v>
      </c>
      <c r="H748" s="86">
        <v>273.91133260999999</v>
      </c>
      <c r="I748" s="86">
        <v>0</v>
      </c>
      <c r="J748" s="86">
        <v>301.30246586999999</v>
      </c>
      <c r="K748" s="86">
        <v>356.08473239</v>
      </c>
      <c r="L748" s="86">
        <v>410.86699892000001</v>
      </c>
    </row>
    <row r="749" spans="1:12" ht="12.75" customHeight="1" x14ac:dyDescent="0.2">
      <c r="A749" s="85" t="s">
        <v>179</v>
      </c>
      <c r="B749" s="85">
        <v>20</v>
      </c>
      <c r="C749" s="86">
        <v>481.76483218999999</v>
      </c>
      <c r="D749" s="86">
        <v>479.59202226000002</v>
      </c>
      <c r="E749" s="86">
        <v>0</v>
      </c>
      <c r="F749" s="86">
        <v>47.959202230000002</v>
      </c>
      <c r="G749" s="86">
        <v>119.89800557</v>
      </c>
      <c r="H749" s="86">
        <v>239.79601113000001</v>
      </c>
      <c r="I749" s="86">
        <v>0</v>
      </c>
      <c r="J749" s="86">
        <v>263.77561223999999</v>
      </c>
      <c r="K749" s="86">
        <v>311.73481447</v>
      </c>
      <c r="L749" s="86">
        <v>359.69401670000002</v>
      </c>
    </row>
    <row r="750" spans="1:12" ht="12.75" customHeight="1" x14ac:dyDescent="0.2">
      <c r="A750" s="85" t="s">
        <v>179</v>
      </c>
      <c r="B750" s="85">
        <v>21</v>
      </c>
      <c r="C750" s="86">
        <v>491.32133454000001</v>
      </c>
      <c r="D750" s="86">
        <v>488.77602820999999</v>
      </c>
      <c r="E750" s="86">
        <v>0</v>
      </c>
      <c r="F750" s="86">
        <v>48.87760282</v>
      </c>
      <c r="G750" s="86">
        <v>122.19400705</v>
      </c>
      <c r="H750" s="86">
        <v>244.38801411</v>
      </c>
      <c r="I750" s="86">
        <v>0</v>
      </c>
      <c r="J750" s="86">
        <v>268.82681552000003</v>
      </c>
      <c r="K750" s="86">
        <v>317.70441834000002</v>
      </c>
      <c r="L750" s="86">
        <v>366.58202116000001</v>
      </c>
    </row>
    <row r="751" spans="1:12" ht="12.75" customHeight="1" x14ac:dyDescent="0.2">
      <c r="A751" s="85" t="s">
        <v>179</v>
      </c>
      <c r="B751" s="85">
        <v>22</v>
      </c>
      <c r="C751" s="86">
        <v>497.08392142000002</v>
      </c>
      <c r="D751" s="86">
        <v>494.46904519999998</v>
      </c>
      <c r="E751" s="86">
        <v>0</v>
      </c>
      <c r="F751" s="86">
        <v>49.446904519999997</v>
      </c>
      <c r="G751" s="86">
        <v>123.6172613</v>
      </c>
      <c r="H751" s="86">
        <v>247.23452259999999</v>
      </c>
      <c r="I751" s="86">
        <v>0</v>
      </c>
      <c r="J751" s="86">
        <v>271.95797485999998</v>
      </c>
      <c r="K751" s="86">
        <v>321.40487938000001</v>
      </c>
      <c r="L751" s="86">
        <v>370.85178389999999</v>
      </c>
    </row>
    <row r="752" spans="1:12" ht="12.75" customHeight="1" x14ac:dyDescent="0.2">
      <c r="A752" s="85" t="s">
        <v>179</v>
      </c>
      <c r="B752" s="85">
        <v>23</v>
      </c>
      <c r="C752" s="86">
        <v>562.05543494999995</v>
      </c>
      <c r="D752" s="86">
        <v>559.11419067999998</v>
      </c>
      <c r="E752" s="86">
        <v>0</v>
      </c>
      <c r="F752" s="86">
        <v>55.911419070000001</v>
      </c>
      <c r="G752" s="86">
        <v>139.77854766999999</v>
      </c>
      <c r="H752" s="86">
        <v>279.55709533999999</v>
      </c>
      <c r="I752" s="86">
        <v>0</v>
      </c>
      <c r="J752" s="86">
        <v>307.51280487000002</v>
      </c>
      <c r="K752" s="86">
        <v>363.42422393999999</v>
      </c>
      <c r="L752" s="86">
        <v>419.33564301000001</v>
      </c>
    </row>
    <row r="753" spans="1:12" ht="12.75" customHeight="1" x14ac:dyDescent="0.2">
      <c r="A753" s="85" t="s">
        <v>179</v>
      </c>
      <c r="B753" s="85">
        <v>24</v>
      </c>
      <c r="C753" s="86">
        <v>737.86633929000004</v>
      </c>
      <c r="D753" s="86">
        <v>734.01788901999998</v>
      </c>
      <c r="E753" s="86">
        <v>0</v>
      </c>
      <c r="F753" s="86">
        <v>73.4017889</v>
      </c>
      <c r="G753" s="86">
        <v>183.50447226</v>
      </c>
      <c r="H753" s="86">
        <v>367.00894450999999</v>
      </c>
      <c r="I753" s="86">
        <v>0</v>
      </c>
      <c r="J753" s="86">
        <v>403.70983896000001</v>
      </c>
      <c r="K753" s="86">
        <v>477.11162786</v>
      </c>
      <c r="L753" s="86">
        <v>550.51341677000005</v>
      </c>
    </row>
    <row r="754" spans="1:12" ht="12.75" customHeight="1" x14ac:dyDescent="0.2"/>
  </sheetData>
  <sheetProtection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mc:AlternateContent xmlns:mc="http://schemas.openxmlformats.org/markup-compatibility/2006">
      <mc:Choice Requires="x14">
        <oleObject progId="Equation.3" shapeId="1039"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39" r:id="rId32"/>
      </mc:Fallback>
    </mc:AlternateContent>
    <mc:AlternateContent xmlns:mc="http://schemas.openxmlformats.org/markup-compatibility/2006">
      <mc:Choice Requires="x14">
        <oleObject progId="Equation.3" shapeId="1040"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40" r:id="rId33"/>
      </mc:Fallback>
    </mc:AlternateContent>
    <mc:AlternateContent xmlns:mc="http://schemas.openxmlformats.org/markup-compatibility/2006">
      <mc:Choice Requires="x14">
        <oleObject progId="Equation.3" shapeId="1041"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41" r:id="rId34"/>
      </mc:Fallback>
    </mc:AlternateContent>
    <mc:AlternateContent xmlns:mc="http://schemas.openxmlformats.org/markup-compatibility/2006">
      <mc:Choice Requires="x14">
        <oleObject progId="Equation.3" shapeId="1042"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42" r:id="rId35"/>
      </mc:Fallback>
    </mc:AlternateContent>
    <mc:AlternateContent xmlns:mc="http://schemas.openxmlformats.org/markup-compatibility/2006">
      <mc:Choice Requires="x14">
        <oleObject progId="Equation.3" shapeId="1043"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43" r:id="rId36"/>
      </mc:Fallback>
    </mc:AlternateContent>
    <mc:AlternateContent xmlns:mc="http://schemas.openxmlformats.org/markup-compatibility/2006">
      <mc:Choice Requires="x14">
        <oleObject progId="Equation.3" shapeId="1044" r:id="rId37">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44" r:id="rId37"/>
      </mc:Fallback>
    </mc:AlternateContent>
    <mc:AlternateContent xmlns:mc="http://schemas.openxmlformats.org/markup-compatibility/2006">
      <mc:Choice Requires="x14">
        <oleObject progId="Equation.3" shapeId="1045" r:id="rId38">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45" r:id="rId38"/>
      </mc:Fallback>
    </mc:AlternateContent>
    <mc:AlternateContent xmlns:mc="http://schemas.openxmlformats.org/markup-compatibility/2006">
      <mc:Choice Requires="x14">
        <oleObject progId="Equation.3" shapeId="1046" r:id="rId39">
          <objectPr defaultSize="0" autoPict="0" r:id="rId19">
            <anchor moveWithCells="1" sizeWithCells="1">
              <from>
                <xdr:col>5</xdr:col>
                <xdr:colOff>352425</xdr:colOff>
                <xdr:row>30</xdr:row>
                <xdr:rowOff>161925</xdr:rowOff>
              </from>
              <to>
                <xdr:col>6</xdr:col>
                <xdr:colOff>314325</xdr:colOff>
                <xdr:row>32</xdr:row>
                <xdr:rowOff>19050</xdr:rowOff>
              </to>
            </anchor>
          </objectPr>
        </oleObject>
      </mc:Choice>
      <mc:Fallback>
        <oleObject progId="Equation.3" shapeId="1046" r:id="rId39"/>
      </mc:Fallback>
    </mc:AlternateContent>
    <mc:AlternateContent xmlns:mc="http://schemas.openxmlformats.org/markup-compatibility/2006">
      <mc:Choice Requires="x14">
        <oleObject progId="Equation.3" shapeId="1047" r:id="rId40">
          <objectPr defaultSize="0" autoPict="0" r:id="rId21">
            <anchor moveWithCells="1" sizeWithCells="1">
              <from>
                <xdr:col>9</xdr:col>
                <xdr:colOff>238125</xdr:colOff>
                <xdr:row>30</xdr:row>
                <xdr:rowOff>161925</xdr:rowOff>
              </from>
              <to>
                <xdr:col>10</xdr:col>
                <xdr:colOff>228600</xdr:colOff>
                <xdr:row>32</xdr:row>
                <xdr:rowOff>47625</xdr:rowOff>
              </to>
            </anchor>
          </objectPr>
        </oleObject>
      </mc:Choice>
      <mc:Fallback>
        <oleObject progId="Equation.3" shapeId="1047" r:id="rId40"/>
      </mc:Fallback>
    </mc:AlternateContent>
    <mc:AlternateContent xmlns:mc="http://schemas.openxmlformats.org/markup-compatibility/2006">
      <mc:Choice Requires="x14">
        <oleObject progId="Equation.3" shapeId="1048" r:id="rId41">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48" r:id="rId41"/>
      </mc:Fallback>
    </mc:AlternateContent>
    <mc:AlternateContent xmlns:mc="http://schemas.openxmlformats.org/markup-compatibility/2006">
      <mc:Choice Requires="x14">
        <oleObject progId="Equation.3" shapeId="1049" r:id="rId42">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49" r:id="rId42"/>
      </mc:Fallback>
    </mc:AlternateContent>
    <mc:AlternateContent xmlns:mc="http://schemas.openxmlformats.org/markup-compatibility/2006">
      <mc:Choice Requires="x14">
        <oleObject progId="Equation.3" shapeId="1050" r:id="rId43">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50" r:id="rId43"/>
      </mc:Fallback>
    </mc:AlternateContent>
    <mc:AlternateContent xmlns:mc="http://schemas.openxmlformats.org/markup-compatibility/2006">
      <mc:Choice Requires="x14">
        <oleObject progId="Equation.3" shapeId="1051" r:id="rId44">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51" r:id="rId44"/>
      </mc:Fallback>
    </mc:AlternateContent>
    <mc:AlternateContent xmlns:mc="http://schemas.openxmlformats.org/markup-compatibility/2006">
      <mc:Choice Requires="x14">
        <oleObject progId="Equation.3" shapeId="1052" r:id="rId45">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52" r:id="rId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2018-10-15T10:16:48Z</dcterms:modified>
</cp:coreProperties>
</file>