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875" windowHeight="9416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27" i="1" l="1"/>
  <c r="G27" i="1"/>
  <c r="G25" i="1"/>
  <c r="F25" i="1"/>
  <c r="J27" i="1" l="1"/>
  <c r="J15" i="1"/>
  <c r="I9" i="1"/>
  <c r="I27" i="1"/>
  <c r="K20" i="1"/>
  <c r="J20" i="1"/>
  <c r="E20" i="1" l="1"/>
  <c r="D20" i="1"/>
  <c r="E15" i="1"/>
  <c r="D15" i="1"/>
  <c r="E25" i="1" l="1"/>
  <c r="L35" i="1" s="1"/>
  <c r="E27" i="1"/>
  <c r="B17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H10" i="1"/>
  <c r="B22" i="1" l="1"/>
  <c r="B21" i="1"/>
  <c r="H20" i="1"/>
  <c r="B23" i="1"/>
  <c r="B20" i="1" l="1"/>
  <c r="K35" i="1"/>
  <c r="H27" i="1" l="1"/>
  <c r="B26" i="1" l="1"/>
  <c r="C9" i="1" l="1"/>
  <c r="B12" i="1"/>
  <c r="C35" i="1" l="1"/>
  <c r="D25" i="1"/>
  <c r="B10" i="1"/>
  <c r="B11" i="1"/>
  <c r="B25" i="1" l="1"/>
  <c r="B16" i="1" l="1"/>
  <c r="B15" i="1" s="1"/>
  <c r="F9" i="1" l="1"/>
  <c r="D9" i="1" l="1"/>
  <c r="H9" i="1"/>
  <c r="B9" i="1" l="1"/>
  <c r="B19" i="1"/>
  <c r="B24" i="1" l="1"/>
  <c r="B13" i="1" l="1"/>
  <c r="B14" i="1" l="1"/>
  <c r="M35" i="1" l="1"/>
  <c r="I35" i="1" l="1"/>
  <c r="H19" i="1" l="1"/>
  <c r="H16" i="1" l="1"/>
  <c r="H15" i="1"/>
  <c r="J35" i="1"/>
  <c r="H35" i="1" l="1"/>
  <c r="G15" i="1"/>
  <c r="G35" i="1" s="1"/>
  <c r="F15" i="1"/>
  <c r="B29" i="1"/>
  <c r="D27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<sst xmlns="http://schemas.openxmlformats.org/spreadsheetml/2006/main" count="43" uniqueCount="38">
  <si>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</si>
  <si>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</si>
  <si>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</si>
  <si>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</si>
  <si>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</si>
  <si>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</si>
  <si>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</si>
  <si>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</si>
  <si>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</si>
  <si>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</si>
  <si>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</si>
  <si>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</si>
  <si>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</si>
  <si>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</si>
  <si>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</si>
  <si>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</si>
  <si>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</si>
  <si>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</si>
  <si>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</si>
  <si>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</si>
  <si>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</si>
  <si>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</si>
  <si>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</si>
  <si>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</si>
  <si>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</si>
  <si>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</si>
  <si>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</si>
  <si>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</si>
  <si>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</si>
  <si>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</si>
  <si>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</si>
  <si>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</si>
  <si>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</si>
  <si>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</si>
  <si>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</si>
  <si>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</si>
  <si>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</si>
  <si>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февраль</t>
    </r>
    <r>
      <rPr>
        <b/>
        <i/>
        <sz val="12"/>
        <color theme="1"/>
        <rFont val="Times New Roman"/>
        <family val="1"/>
        <charset val="204"/>
      </rPr>
      <t xml:space="preserve">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</si>
</sst>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7" zoomScale="70" zoomScaleNormal="70" workbookViewId="0">
      <selection activeCell="D29" sqref="D2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6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5</v>
      </c>
      <c r="B7" s="122" t="s">
        <v>17</v>
      </c>
      <c r="C7" s="119"/>
      <c r="D7" s="119"/>
      <c r="E7" s="119"/>
      <c r="F7" s="119"/>
      <c r="G7" s="120"/>
      <c r="H7" s="122" t="s">
        <v>18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23</v>
      </c>
      <c r="B9" s="116">
        <f>SUM(C9:G9)</f>
        <v>16299.485000000002</v>
      </c>
      <c r="C9" s="105">
        <f>C10+C11</f>
        <v>7803.64</v>
      </c>
      <c r="D9" s="105">
        <f t="shared" ref="D9:H9" si="0">D10+D11</f>
        <v>6963.74</v>
      </c>
      <c r="E9" s="105"/>
      <c r="F9" s="105">
        <f t="shared" si="0"/>
        <v>1511.53</v>
      </c>
      <c r="G9" s="105">
        <f t="shared" si="0"/>
        <v>20.574999999999999</v>
      </c>
      <c r="H9" s="105">
        <f t="shared" si="0"/>
        <v>0</v>
      </c>
      <c r="I9" s="105">
        <f>SUM(I10:I11)</f>
        <v>14.321999999999999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24</v>
      </c>
      <c r="B10" s="109">
        <f>SUM(C10:G10)</f>
        <v>2583.3090000000002</v>
      </c>
      <c r="C10" s="113">
        <v>1512.4960000000001</v>
      </c>
      <c r="D10" s="113">
        <v>1070.8130000000001</v>
      </c>
      <c r="E10" s="114"/>
      <c r="F10" s="114"/>
      <c r="G10" s="114"/>
      <c r="H10" s="88">
        <f t="shared" ref="H10:H21" si="1">SUM(J10:M10)</f>
        <v>0</v>
      </c>
      <c r="I10" s="115">
        <v>3.488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25</v>
      </c>
      <c r="B11" s="109">
        <f t="shared" ref="B11:B24" si="2">SUM(C11:G11)</f>
        <v>13716.176000000001</v>
      </c>
      <c r="C11" s="88">
        <v>6291.1440000000002</v>
      </c>
      <c r="D11" s="88">
        <v>5892.9269999999997</v>
      </c>
      <c r="E11" s="88"/>
      <c r="F11" s="88">
        <v>1511.53</v>
      </c>
      <c r="G11" s="88">
        <v>20.574999999999999</v>
      </c>
      <c r="H11" s="88">
        <f t="shared" si="1"/>
        <v>0</v>
      </c>
      <c r="I11" s="88">
        <v>10.834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10">
        <f>SUM(C12:G12)</f>
        <v>4642.9670000000006</v>
      </c>
      <c r="C12" s="92"/>
      <c r="D12" s="92">
        <v>3987.9360000000001</v>
      </c>
      <c r="E12" s="92">
        <v>655.03099999999995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10">
        <f t="shared" si="2"/>
        <v>12</v>
      </c>
      <c r="C13" s="92"/>
      <c r="D13" s="95"/>
      <c r="E13" s="95"/>
      <c r="F13" s="95">
        <v>12</v>
      </c>
      <c r="G13" s="92"/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10">
        <f t="shared" si="2"/>
        <v>808.09900000000005</v>
      </c>
      <c r="C14" s="92"/>
      <c r="D14" s="95">
        <v>800.59900000000005</v>
      </c>
      <c r="E14" s="95">
        <v>7.5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14</v>
      </c>
      <c r="B15" s="110">
        <f>SUM(B16:B17)</f>
        <v>88656.409</v>
      </c>
      <c r="C15" s="95"/>
      <c r="D15" s="95">
        <f>SUM(D16:D17)</f>
        <v>87343.718999999997</v>
      </c>
      <c r="E15" s="95">
        <f t="shared" ref="E15" si="3">SUM(E16:E17)</f>
        <v>84.331000000000003</v>
      </c>
      <c r="F15" s="95">
        <f>SUM(H16:H17)</f>
        <v>98.745000000000005</v>
      </c>
      <c r="G15" s="95">
        <f>SUM(H16:H17)</f>
        <v>98.745000000000005</v>
      </c>
      <c r="H15" s="88">
        <f t="shared" si="1"/>
        <v>98.745000000000005</v>
      </c>
      <c r="I15" s="95"/>
      <c r="J15" s="99">
        <f>SUM(J16:J17)</f>
        <v>98.745000000000005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26</v>
      </c>
      <c r="B16" s="110">
        <f>SUM(C16:G16)</f>
        <v>63215.707999999999</v>
      </c>
      <c r="C16" s="92"/>
      <c r="D16" s="117">
        <v>63215.707999999999</v>
      </c>
      <c r="E16" s="117"/>
      <c r="F16" s="117"/>
      <c r="G16" s="117"/>
      <c r="H16" s="88">
        <f t="shared" si="1"/>
        <v>98.745000000000005</v>
      </c>
      <c r="I16" s="92"/>
      <c r="J16" s="118">
        <v>98.745000000000005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27</v>
      </c>
      <c r="B17" s="110">
        <f>D17+E17+F17+G17</f>
        <v>25440.700999999997</v>
      </c>
      <c r="C17" s="92"/>
      <c r="D17" s="117">
        <v>24128.010999999999</v>
      </c>
      <c r="E17" s="117">
        <v>84.331000000000003</v>
      </c>
      <c r="F17" s="117">
        <v>1226.3030000000001</v>
      </c>
      <c r="G17" s="117">
        <v>2.056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32</v>
      </c>
      <c r="B18" s="110">
        <f>SUM(C18:G18)</f>
        <v>0</v>
      </c>
      <c r="C18" s="92"/>
      <c r="D18" s="92"/>
      <c r="E18" s="92"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15</v>
      </c>
      <c r="B19" s="110">
        <f>SUM(C19:G19)</f>
        <v>21383.06</v>
      </c>
      <c r="C19" s="92"/>
      <c r="D19" s="92">
        <v>21383.06</v>
      </c>
      <c r="E19" s="92"/>
      <c r="F19" s="92"/>
      <c r="G19" s="92"/>
      <c r="H19" s="88">
        <f t="shared" si="1"/>
        <v>33.15</v>
      </c>
      <c r="I19" s="92"/>
      <c r="J19" s="92">
        <v>33.15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16</v>
      </c>
      <c r="B20" s="110">
        <f>SUM(C20:G20)</f>
        <v>18566.047999999999</v>
      </c>
      <c r="C20" s="92"/>
      <c r="D20" s="92">
        <f>SUM(D21:D23)</f>
        <v>16869.021000000001</v>
      </c>
      <c r="E20" s="92">
        <f>SUM(E21:E23)</f>
        <v>1697.0269999999998</v>
      </c>
      <c r="F20" s="92"/>
      <c r="G20" s="92"/>
      <c r="H20" s="88">
        <f t="shared" si="1"/>
        <v>33.739000000000004</v>
      </c>
      <c r="I20" s="92"/>
      <c r="J20" s="92">
        <f>SUM(J21:J23)</f>
        <v>30.76</v>
      </c>
      <c r="K20" s="92">
        <f>SUM(K21:K23)</f>
        <v>2.9790000000000001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0">
        <f>SUM(C21:G21)</f>
        <v>16869.021000000001</v>
      </c>
      <c r="C21" s="92"/>
      <c r="D21" s="117">
        <v>16869.021000000001</v>
      </c>
      <c r="E21" s="117"/>
      <c r="F21" s="92"/>
      <c r="G21" s="92"/>
      <c r="H21" s="88">
        <f t="shared" si="1"/>
        <v>30.76</v>
      </c>
      <c r="I21" s="92"/>
      <c r="J21" s="117">
        <v>30.76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0">
        <f>SUM(C22:G22)</f>
        <v>1348.7929999999999</v>
      </c>
      <c r="C22" s="92"/>
      <c r="D22" s="104"/>
      <c r="E22" s="117">
        <v>1348.7929999999999</v>
      </c>
      <c r="F22" s="92"/>
      <c r="G22" s="92"/>
      <c r="H22" s="88"/>
      <c r="I22" s="92"/>
      <c r="J22" s="103"/>
      <c r="K22" s="117">
        <v>2.3450000000000002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0">
        <f t="shared" si="2"/>
        <v>348.23399999999998</v>
      </c>
      <c r="C23" s="92"/>
      <c r="D23" s="104"/>
      <c r="E23" s="117">
        <v>348.23399999999998</v>
      </c>
      <c r="F23" s="92"/>
      <c r="G23" s="92"/>
      <c r="H23" s="88">
        <f t="shared" ref="H23:H33" si="5">SUM(J23:M23)</f>
        <v>0.63400000000000001</v>
      </c>
      <c r="I23" s="92"/>
      <c r="J23" s="103"/>
      <c r="K23" s="117">
        <v>0.63400000000000001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10">
        <f t="shared" si="2"/>
        <v>70.539000000000001</v>
      </c>
      <c r="C24" s="92"/>
      <c r="D24" s="92"/>
      <c r="E24" s="92"/>
      <c r="F24" s="92">
        <v>57.912999999999997</v>
      </c>
      <c r="G24" s="92">
        <v>12.625999999999999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11">
        <f>SUM(C25:G25)</f>
        <v>38396.652999999998</v>
      </c>
      <c r="C25" s="92"/>
      <c r="D25" s="92">
        <f>SUM(D26:D26)</f>
        <v>22728.52</v>
      </c>
      <c r="E25" s="92">
        <f>SUM(E26)</f>
        <v>12362.565000000001</v>
      </c>
      <c r="F25" s="92">
        <f>F26</f>
        <v>3297.5680000000002</v>
      </c>
      <c r="G25" s="92">
        <f>G26</f>
        <v>8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12">
        <f>SUM(C26:G26)</f>
        <v>38396.652999999998</v>
      </c>
      <c r="C26" s="84"/>
      <c r="D26" s="88">
        <v>22728.52</v>
      </c>
      <c r="E26" s="88">
        <v>12362.565000000001</v>
      </c>
      <c r="F26" s="88">
        <v>3297.5680000000002</v>
      </c>
      <c r="G26" s="88">
        <v>8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10">
        <f>SUM(C27:G27)</f>
        <v>14550.378000000002</v>
      </c>
      <c r="C27" s="92">
        <f>SUM(C28:C29)</f>
        <v>1224.538</v>
      </c>
      <c r="D27" s="92">
        <f>SUM(D28:D29)</f>
        <v>12725.171</v>
      </c>
      <c r="E27" s="92">
        <f>SUM(E28:E29)</f>
        <v>470.02199999999999</v>
      </c>
      <c r="F27" s="92">
        <f t="shared" ref="F27:G27" si="6">SUM(F28:F29)</f>
        <v>130.64699999999999</v>
      </c>
      <c r="G27" s="92">
        <f t="shared" si="6"/>
        <v>0</v>
      </c>
      <c r="H27" s="88">
        <f t="shared" si="5"/>
        <v>10.487</v>
      </c>
      <c r="I27" s="92">
        <f>SUM(I28:I29)</f>
        <v>1.8169999999999999</v>
      </c>
      <c r="J27" s="92">
        <f>SUM(J28:J29)</f>
        <v>10.487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0">
        <f t="shared" ref="B28:B34" si="7">SUM(C28:G28)</f>
        <v>4512.0889999999999</v>
      </c>
      <c r="C28" s="88"/>
      <c r="D28" s="88">
        <v>4512.0889999999999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0">
        <f t="shared" si="7"/>
        <v>10038.289000000002</v>
      </c>
      <c r="C29" s="88">
        <v>1224.538</v>
      </c>
      <c r="D29" s="108">
        <v>8213.0820000000003</v>
      </c>
      <c r="E29" s="88">
        <v>470.02199999999999</v>
      </c>
      <c r="F29" s="88">
        <v>130.64699999999999</v>
      </c>
      <c r="G29" s="88"/>
      <c r="H29" s="88">
        <f t="shared" si="5"/>
        <v>10.487</v>
      </c>
      <c r="I29" s="88">
        <v>1.8169999999999999</v>
      </c>
      <c r="J29" s="88">
        <v>10.487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10">
        <f t="shared" si="7"/>
        <v>278.505</v>
      </c>
      <c r="C30" s="88"/>
      <c r="D30" s="92">
        <v>278.505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10">
        <f t="shared" si="7"/>
        <v>2838.645</v>
      </c>
      <c r="C31" s="88"/>
      <c r="D31" s="92">
        <v>2838.645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10">
        <f t="shared" si="7"/>
        <v>929.63</v>
      </c>
      <c r="C32" s="88"/>
      <c r="D32" s="92">
        <v>929.63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10">
        <f t="shared" si="7"/>
        <v>1100</v>
      </c>
      <c r="C33" s="88"/>
      <c r="D33" s="92">
        <v>1100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10">
        <f t="shared" si="7"/>
        <v>4720.9390000000003</v>
      </c>
      <c r="C34" s="88"/>
      <c r="D34" s="92">
        <v>4703.4880000000003</v>
      </c>
      <c r="E34" s="88"/>
      <c r="F34" s="88">
        <v>17.451000000000001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7">
        <f>SUM(B9:B34)-B9-B15-B20-B25-B27</f>
        <v>213253.35700000005</v>
      </c>
      <c r="C35" s="93">
        <f>C9+C27</f>
        <v>9028.1779999999999</v>
      </c>
      <c r="D35" s="93">
        <f>D9+D12+D14+D16+D19+D20+D25+D27+D17+D30+D31+D32+D33</f>
        <v>177948.54599999997</v>
      </c>
      <c r="E35" s="93">
        <f>F12+F25+F27+F20+F15+F29</f>
        <v>3657.607</v>
      </c>
      <c r="F35" s="93">
        <f>F9+F13+F24+F25+F15+F27</f>
        <v>5108.4030000000002</v>
      </c>
      <c r="G35" s="93">
        <f>G13+G24+G25+G15+G11</f>
        <v>139.946</v>
      </c>
      <c r="H35" s="93">
        <f>H9+H12+H13+H14+H16+H19+H21+H24+H25+H27+H30</f>
        <v>173.142</v>
      </c>
      <c r="I35" s="93">
        <f>I9+I27</f>
        <v>16.138999999999999</v>
      </c>
      <c r="J35" s="93">
        <f>J16+J19+J21+J25+J27+J30</f>
        <v>173.142</v>
      </c>
      <c r="K35" s="93">
        <f>K20</f>
        <v>2.9790000000000001</v>
      </c>
      <c r="L35" s="93">
        <f>E25</f>
        <v>12362.565000000001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2023-03-09T04:29:39Z</dcterms:modified>
</cp:coreProperties>
</file>